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4400" yWindow="-15" windowWidth="14430" windowHeight="12855"/>
  </bookViews>
  <sheets>
    <sheet name="Intro" sheetId="1" r:id="rId1"/>
    <sheet name="2. State Tax Credit Projects" sheetId="2" r:id="rId2"/>
    <sheet name="3. State Historical Fund Grants" sheetId="3" r:id="rId3"/>
    <sheet name="4. Sales Tax Calculations" sheetId="4" r:id="rId4"/>
    <sheet name="5. Property Tax Calculations" sheetId="5" r:id="rId5"/>
    <sheet name="6. Income Tax Calculations" sheetId="6" r:id="rId6"/>
    <sheet name="7. Wyman Historic District" sheetId="7" r:id="rId7"/>
    <sheet name="8. Witter-Cofield Historic Dist" sheetId="8" r:id="rId8"/>
    <sheet name="9. Quality Hill Historic Dist" sheetId="9" r:id="rId9"/>
    <sheet name="10. E 3rd Ave Dist" sheetId="10" r:id="rId10"/>
    <sheet name="11. Old Town Historic District" sheetId="11" r:id="rId11"/>
  </sheets>
  <definedNames>
    <definedName name="_xlnm._FilterDatabase" localSheetId="1" hidden="1">'2. State Tax Credit Projects'!$B$4:$K$4</definedName>
    <definedName name="_xlnm._FilterDatabase" localSheetId="2" hidden="1">'3. State Historical Fund Grants'!$B$5:$M$5</definedName>
  </definedNames>
  <calcPr calcId="145621"/>
</workbook>
</file>

<file path=xl/calcChain.xml><?xml version="1.0" encoding="utf-8"?>
<calcChain xmlns="http://schemas.openxmlformats.org/spreadsheetml/2006/main">
  <c r="I53" i="11" l="1"/>
  <c r="G53" i="11"/>
  <c r="S53" i="11" s="1"/>
  <c r="H53" i="11"/>
  <c r="AB53" i="11" s="1"/>
  <c r="J53" i="11"/>
  <c r="K53" i="11"/>
  <c r="L53" i="11"/>
  <c r="M53" i="11"/>
  <c r="N53" i="11"/>
  <c r="O53" i="11"/>
  <c r="Y53" i="11" s="1"/>
  <c r="P53" i="11"/>
  <c r="Z53" i="11" s="1"/>
  <c r="Q53" i="11"/>
  <c r="AB33" i="11"/>
  <c r="AB34" i="11"/>
  <c r="AB35" i="11"/>
  <c r="AB36" i="11"/>
  <c r="AB37" i="11"/>
  <c r="AB38" i="11"/>
  <c r="AB39" i="11"/>
  <c r="AB40" i="11"/>
  <c r="AB41" i="11"/>
  <c r="AB42" i="11"/>
  <c r="AB43" i="11"/>
  <c r="AB44" i="11"/>
  <c r="AB45" i="11"/>
  <c r="AB46" i="11"/>
  <c r="AB47" i="11"/>
  <c r="AB48" i="11"/>
  <c r="AB49" i="11"/>
  <c r="AB50" i="11"/>
  <c r="AB51" i="11"/>
  <c r="AB52" i="11"/>
  <c r="AB32" i="11"/>
  <c r="H27" i="11"/>
  <c r="AB27" i="11" s="1"/>
  <c r="I27" i="11"/>
  <c r="J27" i="11"/>
  <c r="T27" i="11" s="1"/>
  <c r="K27" i="11"/>
  <c r="L27" i="11"/>
  <c r="V27" i="11" s="1"/>
  <c r="M27" i="11"/>
  <c r="N27" i="11"/>
  <c r="X27" i="11" s="1"/>
  <c r="O27" i="11"/>
  <c r="P27" i="11"/>
  <c r="Z27" i="11" s="1"/>
  <c r="Q27" i="11"/>
  <c r="G27" i="11"/>
  <c r="Z164" i="10"/>
  <c r="AA164" i="10"/>
  <c r="AB164" i="10"/>
  <c r="AC164" i="10"/>
  <c r="AD164" i="10"/>
  <c r="AE164" i="10"/>
  <c r="AF164" i="10"/>
  <c r="AG164" i="10"/>
  <c r="AH164" i="10"/>
  <c r="AI164" i="10"/>
  <c r="AJ164" i="10"/>
  <c r="AK164" i="10"/>
  <c r="AL164" i="10"/>
  <c r="AM164" i="10"/>
  <c r="AN164" i="10"/>
  <c r="AO164" i="10"/>
  <c r="AP164" i="10"/>
  <c r="AQ164" i="10"/>
  <c r="AR164" i="10"/>
  <c r="AS164" i="10"/>
  <c r="AT164" i="10"/>
  <c r="AU164" i="10"/>
  <c r="Z165" i="10"/>
  <c r="AA165" i="10"/>
  <c r="AB165" i="10"/>
  <c r="AC165" i="10"/>
  <c r="AD165" i="10"/>
  <c r="AE165" i="10"/>
  <c r="AF165" i="10"/>
  <c r="AG165" i="10"/>
  <c r="AH165" i="10"/>
  <c r="AI165" i="10"/>
  <c r="AJ165" i="10"/>
  <c r="AK165" i="10"/>
  <c r="AL165" i="10"/>
  <c r="AM165" i="10"/>
  <c r="AN165" i="10"/>
  <c r="AO165" i="10"/>
  <c r="AP165" i="10"/>
  <c r="AQ165" i="10"/>
  <c r="AR165" i="10"/>
  <c r="AS165" i="10"/>
  <c r="AT165" i="10"/>
  <c r="AU165" i="10"/>
  <c r="Z166" i="10"/>
  <c r="AA166" i="10"/>
  <c r="AB166" i="10"/>
  <c r="AC166" i="10"/>
  <c r="AD166" i="10"/>
  <c r="AE166" i="10"/>
  <c r="AF166" i="10"/>
  <c r="AG166" i="10"/>
  <c r="AH166" i="10"/>
  <c r="AI166" i="10"/>
  <c r="AJ166" i="10"/>
  <c r="AK166" i="10"/>
  <c r="AL166" i="10"/>
  <c r="AM166" i="10"/>
  <c r="AN166" i="10"/>
  <c r="AO166" i="10"/>
  <c r="AP166" i="10"/>
  <c r="AQ166" i="10"/>
  <c r="AR166" i="10"/>
  <c r="AS166" i="10"/>
  <c r="AT166" i="10"/>
  <c r="AU166" i="10"/>
  <c r="X166" i="10"/>
  <c r="X165" i="10"/>
  <c r="X164" i="10"/>
  <c r="AP54" i="10"/>
  <c r="AP53" i="10"/>
  <c r="AT53" i="10"/>
  <c r="Y55" i="10"/>
  <c r="Z55" i="10"/>
  <c r="AA55" i="10"/>
  <c r="AC55" i="10"/>
  <c r="AD55" i="10"/>
  <c r="AE55" i="10"/>
  <c r="AF55" i="10"/>
  <c r="AG55" i="10"/>
  <c r="AH55" i="10"/>
  <c r="AI55" i="10"/>
  <c r="AJ55" i="10"/>
  <c r="AK55" i="10"/>
  <c r="AL55" i="10"/>
  <c r="AM55" i="10"/>
  <c r="AN55" i="10"/>
  <c r="AO55" i="10"/>
  <c r="AP55" i="10"/>
  <c r="AQ55" i="10"/>
  <c r="AR55" i="10"/>
  <c r="AS55" i="10"/>
  <c r="AT55" i="10"/>
  <c r="AU55" i="10"/>
  <c r="X55" i="10"/>
  <c r="Y54" i="10"/>
  <c r="Z54" i="10"/>
  <c r="AA54" i="10"/>
  <c r="AC54" i="10"/>
  <c r="AD54" i="10"/>
  <c r="AE54" i="10"/>
  <c r="AF54" i="10"/>
  <c r="AG54" i="10"/>
  <c r="AH54" i="10"/>
  <c r="AI54" i="10"/>
  <c r="AJ54" i="10"/>
  <c r="AK54" i="10"/>
  <c r="AL54" i="10"/>
  <c r="AM54" i="10"/>
  <c r="AN54" i="10"/>
  <c r="AO54" i="10"/>
  <c r="AQ54" i="10"/>
  <c r="AR54" i="10"/>
  <c r="AS54" i="10"/>
  <c r="AT54" i="10"/>
  <c r="AU54" i="10"/>
  <c r="X54" i="10"/>
  <c r="Z53" i="10"/>
  <c r="AA53" i="10"/>
  <c r="AC53" i="10"/>
  <c r="AD53" i="10"/>
  <c r="AE53" i="10"/>
  <c r="AF53" i="10"/>
  <c r="AG53" i="10"/>
  <c r="AH53" i="10"/>
  <c r="AI53" i="10"/>
  <c r="AJ53" i="10"/>
  <c r="AK53" i="10"/>
  <c r="AL53" i="10"/>
  <c r="AM53" i="10"/>
  <c r="AN53" i="10"/>
  <c r="AO53" i="10"/>
  <c r="AQ53" i="10"/>
  <c r="AR53" i="10"/>
  <c r="AS53" i="10"/>
  <c r="AU53" i="10"/>
  <c r="Y53" i="10"/>
  <c r="X53" i="10"/>
  <c r="S158" i="10"/>
  <c r="I158" i="10"/>
  <c r="T158" i="10" s="1"/>
  <c r="J158" i="10"/>
  <c r="Q158" i="10" s="1"/>
  <c r="K158" i="10"/>
  <c r="R158" i="10" s="1"/>
  <c r="L158" i="10"/>
  <c r="M158" i="10"/>
  <c r="N158" i="10"/>
  <c r="O158" i="10"/>
  <c r="H158" i="10"/>
  <c r="O53" i="10"/>
  <c r="I53" i="10"/>
  <c r="T53" i="10" s="1"/>
  <c r="J53" i="10"/>
  <c r="K53" i="10"/>
  <c r="L53" i="10"/>
  <c r="M53" i="10"/>
  <c r="N53"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58" i="10"/>
  <c r="H53" i="10"/>
  <c r="R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4" i="10"/>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4" i="10"/>
  <c r="W53" i="11" l="1"/>
  <c r="V53" i="11"/>
  <c r="Y27" i="11"/>
  <c r="U27" i="11"/>
  <c r="X53" i="11"/>
  <c r="U53" i="11"/>
  <c r="R53" i="11"/>
  <c r="T53" i="11"/>
  <c r="AA53" i="11"/>
  <c r="AA27" i="11"/>
  <c r="S27" i="11"/>
  <c r="R27" i="11"/>
  <c r="W27" i="11"/>
  <c r="P158" i="10"/>
  <c r="P53" i="10"/>
  <c r="S53" i="10"/>
  <c r="Q53" i="10"/>
  <c r="R53" i="10"/>
  <c r="Y50" i="9" l="1"/>
  <c r="Z50" i="9"/>
  <c r="AA50" i="9"/>
  <c r="AC50" i="9"/>
  <c r="AD50" i="9"/>
  <c r="AE50" i="9"/>
  <c r="AF50" i="9"/>
  <c r="AG50" i="9"/>
  <c r="AH50" i="9"/>
  <c r="AI50" i="9"/>
  <c r="AJ50" i="9"/>
  <c r="AK50" i="9"/>
  <c r="AM50" i="9"/>
  <c r="AN50" i="9"/>
  <c r="AO50" i="9"/>
  <c r="AP50" i="9"/>
  <c r="AQ50" i="9"/>
  <c r="AR50" i="9"/>
  <c r="AS50" i="9"/>
  <c r="AT50" i="9"/>
  <c r="AU50" i="9"/>
  <c r="X50" i="9"/>
  <c r="Y49" i="9"/>
  <c r="Z49" i="9"/>
  <c r="AA49" i="9"/>
  <c r="AC49" i="9"/>
  <c r="AD49" i="9"/>
  <c r="AE49" i="9"/>
  <c r="AF49" i="9"/>
  <c r="AG49" i="9"/>
  <c r="AH49" i="9"/>
  <c r="AI49" i="9"/>
  <c r="AJ49" i="9"/>
  <c r="AK49" i="9"/>
  <c r="AM49" i="9"/>
  <c r="AN49" i="9"/>
  <c r="AO49" i="9"/>
  <c r="AP49" i="9"/>
  <c r="AQ49" i="9"/>
  <c r="AR49" i="9"/>
  <c r="AS49" i="9"/>
  <c r="AT49" i="9"/>
  <c r="AU49" i="9"/>
  <c r="X49" i="9"/>
  <c r="Y48" i="9"/>
  <c r="Z48" i="9"/>
  <c r="AA48" i="9"/>
  <c r="AC48" i="9"/>
  <c r="AD48" i="9"/>
  <c r="AE48" i="9"/>
  <c r="AF48" i="9"/>
  <c r="AG48" i="9"/>
  <c r="AH48" i="9"/>
  <c r="AI48" i="9"/>
  <c r="AJ48" i="9"/>
  <c r="AK48" i="9"/>
  <c r="AM48" i="9"/>
  <c r="AN48" i="9"/>
  <c r="AO48" i="9"/>
  <c r="AP48" i="9"/>
  <c r="AQ48" i="9"/>
  <c r="AR48" i="9"/>
  <c r="AS48" i="9"/>
  <c r="AT48" i="9"/>
  <c r="AU48" i="9"/>
  <c r="X48" i="9"/>
  <c r="Y19" i="9"/>
  <c r="Z19" i="9"/>
  <c r="AA19" i="9"/>
  <c r="AB19" i="9"/>
  <c r="AC19" i="9"/>
  <c r="AE19" i="9"/>
  <c r="AG19" i="9"/>
  <c r="AI19" i="9"/>
  <c r="AK19" i="9"/>
  <c r="AL19" i="9"/>
  <c r="AM19" i="9"/>
  <c r="AQ19" i="9"/>
  <c r="AR19" i="9"/>
  <c r="AU19" i="9"/>
  <c r="X19" i="9"/>
  <c r="Y18" i="9"/>
  <c r="Z18" i="9"/>
  <c r="AA18" i="9"/>
  <c r="AB18" i="9"/>
  <c r="AC18" i="9"/>
  <c r="AE18" i="9"/>
  <c r="AG18" i="9"/>
  <c r="AI18" i="9"/>
  <c r="AK18" i="9"/>
  <c r="AL18" i="9"/>
  <c r="AM18" i="9"/>
  <c r="AQ18" i="9"/>
  <c r="AR18" i="9"/>
  <c r="AU18" i="9"/>
  <c r="X18" i="9"/>
  <c r="Y17" i="9"/>
  <c r="Z17" i="9"/>
  <c r="AA17" i="9"/>
  <c r="AB17" i="9"/>
  <c r="AC17" i="9"/>
  <c r="AE17" i="9"/>
  <c r="AG17" i="9"/>
  <c r="AI17" i="9"/>
  <c r="AK17" i="9"/>
  <c r="AL17" i="9"/>
  <c r="AM17" i="9"/>
  <c r="AQ17" i="9"/>
  <c r="AR17" i="9"/>
  <c r="AU17" i="9"/>
  <c r="X17" i="9"/>
  <c r="R104" i="8"/>
  <c r="S104" i="8"/>
  <c r="O104" i="8"/>
  <c r="R42" i="9"/>
  <c r="I42" i="9"/>
  <c r="P42" i="9" s="1"/>
  <c r="J42" i="9"/>
  <c r="Q42" i="9" s="1"/>
  <c r="K42" i="9"/>
  <c r="L42" i="9"/>
  <c r="S42" i="9" s="1"/>
  <c r="M42" i="9"/>
  <c r="N42" i="9"/>
  <c r="T42" i="9" s="1"/>
  <c r="O42" i="9"/>
  <c r="H42" i="9"/>
  <c r="I17" i="9"/>
  <c r="J17" i="9"/>
  <c r="K17" i="9"/>
  <c r="L17" i="9"/>
  <c r="M17" i="9"/>
  <c r="N17" i="9"/>
  <c r="O17" i="9"/>
  <c r="H17" i="9"/>
  <c r="AT112" i="8"/>
  <c r="AM111" i="8"/>
  <c r="AM112" i="8"/>
  <c r="AL112" i="8"/>
  <c r="Y111" i="8"/>
  <c r="Z111" i="8"/>
  <c r="AA111" i="8"/>
  <c r="AB111" i="8"/>
  <c r="AC111" i="8"/>
  <c r="AD111" i="8"/>
  <c r="AE111" i="8"/>
  <c r="AF111" i="8"/>
  <c r="AG111" i="8"/>
  <c r="AH111" i="8"/>
  <c r="AI111" i="8"/>
  <c r="AJ111" i="8"/>
  <c r="AK111" i="8"/>
  <c r="AL111" i="8"/>
  <c r="AN111" i="8"/>
  <c r="AO111" i="8"/>
  <c r="AP111" i="8"/>
  <c r="AQ111" i="8"/>
  <c r="AR111" i="8"/>
  <c r="AS111" i="8"/>
  <c r="AT111" i="8"/>
  <c r="AU111"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U112" i="8"/>
  <c r="AS112" i="8"/>
  <c r="AR112" i="8"/>
  <c r="AQ112" i="8"/>
  <c r="AP112" i="8"/>
  <c r="AO112" i="8"/>
  <c r="AN112" i="8"/>
  <c r="AK112" i="8"/>
  <c r="AJ112" i="8"/>
  <c r="AI112" i="8"/>
  <c r="AH112" i="8"/>
  <c r="AG112" i="8"/>
  <c r="AF112" i="8"/>
  <c r="AE112" i="8"/>
  <c r="AD112" i="8"/>
  <c r="AC112" i="8"/>
  <c r="AB112" i="8"/>
  <c r="AA112" i="8"/>
  <c r="Z112" i="8"/>
  <c r="Y112" i="8"/>
  <c r="Y57" i="8"/>
  <c r="Z57" i="8"/>
  <c r="AA57" i="8"/>
  <c r="AB57" i="8"/>
  <c r="AC57" i="8"/>
  <c r="AD57" i="8"/>
  <c r="AE57" i="8"/>
  <c r="AF57" i="8"/>
  <c r="AG57" i="8"/>
  <c r="AH57" i="8"/>
  <c r="AI57" i="8"/>
  <c r="AJ57" i="8"/>
  <c r="AK57" i="8"/>
  <c r="AL57" i="8"/>
  <c r="AN57" i="8"/>
  <c r="AO57" i="8"/>
  <c r="AP57" i="8"/>
  <c r="AQ57" i="8"/>
  <c r="AR57" i="8"/>
  <c r="AS57" i="8"/>
  <c r="AT57" i="8"/>
  <c r="AU57" i="8"/>
  <c r="X57" i="8"/>
  <c r="Y56" i="8"/>
  <c r="Z56" i="8"/>
  <c r="AA56" i="8"/>
  <c r="AB56" i="8"/>
  <c r="AC56" i="8"/>
  <c r="AD56" i="8"/>
  <c r="AE56" i="8"/>
  <c r="AF56" i="8"/>
  <c r="AG56" i="8"/>
  <c r="AH56" i="8"/>
  <c r="AI56" i="8"/>
  <c r="AJ56" i="8"/>
  <c r="AK56" i="8"/>
  <c r="AL56" i="8"/>
  <c r="AN56" i="8"/>
  <c r="AO56" i="8"/>
  <c r="AP56" i="8"/>
  <c r="AQ56" i="8"/>
  <c r="AR56" i="8"/>
  <c r="AS56" i="8"/>
  <c r="AT56" i="8"/>
  <c r="AU56" i="8"/>
  <c r="X56" i="8"/>
  <c r="I104" i="8"/>
  <c r="P104" i="8" s="1"/>
  <c r="J104" i="8"/>
  <c r="Q104" i="8" s="1"/>
  <c r="K104" i="8"/>
  <c r="L104" i="8"/>
  <c r="M104" i="8"/>
  <c r="N104" i="8"/>
  <c r="H104"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60" i="8"/>
  <c r="O55" i="8"/>
  <c r="I55" i="8"/>
  <c r="J55" i="8"/>
  <c r="K55" i="8"/>
  <c r="L55" i="8"/>
  <c r="M55" i="8"/>
  <c r="N55" i="8"/>
  <c r="H55" i="8"/>
  <c r="Y34" i="7"/>
  <c r="Y33" i="7"/>
  <c r="H32" i="7"/>
  <c r="H59" i="7" s="1"/>
  <c r="Q59" i="7" s="1"/>
  <c r="J32" i="7"/>
  <c r="J59" i="7" s="1"/>
  <c r="K32" i="7"/>
  <c r="L32" i="7"/>
  <c r="M32" i="7"/>
  <c r="M59" i="7" s="1"/>
  <c r="N32" i="7"/>
  <c r="N59" i="7" s="1"/>
  <c r="O32" i="7"/>
  <c r="O59" i="7" s="1"/>
  <c r="I32" i="7"/>
  <c r="P32" i="7" l="1"/>
  <c r="R32" i="7"/>
  <c r="S17" i="9"/>
  <c r="R17" i="9"/>
  <c r="Q17" i="9"/>
  <c r="T17" i="9"/>
  <c r="P17" i="9"/>
  <c r="Q55" i="8"/>
  <c r="P55" i="8"/>
  <c r="R55" i="8"/>
  <c r="T55" i="8"/>
  <c r="T104" i="8"/>
  <c r="S55" i="8"/>
  <c r="S32" i="7"/>
  <c r="K59" i="7"/>
  <c r="R59" i="7" s="1"/>
  <c r="T32" i="7"/>
  <c r="I59" i="7"/>
  <c r="L59" i="7"/>
  <c r="S59" i="7" s="1"/>
  <c r="Q32" i="7"/>
  <c r="F7" i="5"/>
  <c r="F5" i="5"/>
  <c r="F6" i="5"/>
  <c r="F4" i="5"/>
  <c r="E7" i="5"/>
  <c r="E5" i="5"/>
  <c r="E6" i="5"/>
  <c r="E4" i="5"/>
  <c r="E16" i="4"/>
  <c r="E15" i="4"/>
  <c r="T59" i="7" l="1"/>
  <c r="P59" i="7"/>
  <c r="E17" i="4"/>
  <c r="AD5" i="2" l="1"/>
  <c r="AE5" i="2"/>
  <c r="BS5" i="2" s="1"/>
  <c r="AF5" i="2"/>
  <c r="AZ5" i="2"/>
  <c r="BT5" i="2" s="1"/>
  <c r="BC5" i="2"/>
  <c r="BD5" i="2"/>
  <c r="BE5" i="2"/>
  <c r="BF5" i="2"/>
  <c r="BG5" i="2"/>
  <c r="BH5" i="2"/>
  <c r="BI5" i="2"/>
  <c r="BJ5" i="2"/>
  <c r="BK5" i="2"/>
  <c r="BL5" i="2"/>
  <c r="BM5" i="2"/>
  <c r="BN5" i="2"/>
  <c r="BO5" i="2"/>
  <c r="BP5" i="2"/>
  <c r="BQ5" i="2"/>
  <c r="BR5" i="2"/>
  <c r="AD6" i="2"/>
  <c r="BR6" i="2" s="1"/>
  <c r="AE6" i="2"/>
  <c r="BS6" i="2" s="1"/>
  <c r="AF6" i="2"/>
  <c r="BT6" i="2" s="1"/>
  <c r="AZ6" i="2"/>
  <c r="BC6" i="2"/>
  <c r="BD6" i="2"/>
  <c r="BE6" i="2"/>
  <c r="BF6" i="2"/>
  <c r="BG6" i="2"/>
  <c r="BH6" i="2"/>
  <c r="BI6" i="2"/>
  <c r="BI56" i="2" s="1"/>
  <c r="BJ6" i="2"/>
  <c r="BK6" i="2"/>
  <c r="BL6" i="2"/>
  <c r="BM6" i="2"/>
  <c r="BN6" i="2"/>
  <c r="BO6" i="2"/>
  <c r="BP6" i="2"/>
  <c r="BQ6" i="2"/>
  <c r="AD7" i="2"/>
  <c r="BR7" i="2" s="1"/>
  <c r="AE7" i="2"/>
  <c r="BS7" i="2" s="1"/>
  <c r="AF7" i="2"/>
  <c r="AZ7" i="2"/>
  <c r="BC7" i="2"/>
  <c r="BD7" i="2"/>
  <c r="BE7" i="2"/>
  <c r="BF7" i="2"/>
  <c r="BG7" i="2"/>
  <c r="BH7" i="2"/>
  <c r="BI7" i="2"/>
  <c r="BJ7" i="2"/>
  <c r="BK7" i="2"/>
  <c r="BL7" i="2"/>
  <c r="BM7" i="2"/>
  <c r="BN7" i="2"/>
  <c r="BO7" i="2"/>
  <c r="BP7" i="2"/>
  <c r="BQ7" i="2"/>
  <c r="AD8" i="2"/>
  <c r="BR8" i="2" s="1"/>
  <c r="AE8" i="2"/>
  <c r="BS8" i="2" s="1"/>
  <c r="AF8" i="2"/>
  <c r="AZ8" i="2"/>
  <c r="BC8" i="2"/>
  <c r="BD8" i="2"/>
  <c r="BE8" i="2"/>
  <c r="BF8" i="2"/>
  <c r="BG8" i="2"/>
  <c r="BH8" i="2"/>
  <c r="BI8" i="2"/>
  <c r="BJ8" i="2"/>
  <c r="BK8" i="2"/>
  <c r="BL8" i="2"/>
  <c r="BM8" i="2"/>
  <c r="BN8" i="2"/>
  <c r="BO8" i="2"/>
  <c r="BP8" i="2"/>
  <c r="BQ8" i="2"/>
  <c r="AD9" i="2"/>
  <c r="BR9" i="2" s="1"/>
  <c r="AE9" i="2"/>
  <c r="AF9" i="2"/>
  <c r="AZ9" i="2"/>
  <c r="BC9" i="2"/>
  <c r="BD9" i="2"/>
  <c r="BE9" i="2"/>
  <c r="BF9" i="2"/>
  <c r="BG9" i="2"/>
  <c r="BH9" i="2"/>
  <c r="BI9" i="2"/>
  <c r="BJ9" i="2"/>
  <c r="BK9" i="2"/>
  <c r="BL9" i="2"/>
  <c r="BM9" i="2"/>
  <c r="BN9" i="2"/>
  <c r="BO9" i="2"/>
  <c r="BP9" i="2"/>
  <c r="BQ9" i="2"/>
  <c r="BS9" i="2"/>
  <c r="AD10" i="2"/>
  <c r="BR10" i="2" s="1"/>
  <c r="AE10" i="2"/>
  <c r="BS10" i="2" s="1"/>
  <c r="AF10" i="2"/>
  <c r="AZ10" i="2"/>
  <c r="BC10" i="2"/>
  <c r="BD10" i="2"/>
  <c r="BE10" i="2"/>
  <c r="BF10" i="2"/>
  <c r="BG10" i="2"/>
  <c r="BH10" i="2"/>
  <c r="BI10" i="2"/>
  <c r="BJ10" i="2"/>
  <c r="BK10" i="2"/>
  <c r="BL10" i="2"/>
  <c r="BM10" i="2"/>
  <c r="BN10" i="2"/>
  <c r="BO10" i="2"/>
  <c r="BP10" i="2"/>
  <c r="BQ10" i="2"/>
  <c r="AD11" i="2"/>
  <c r="BR11" i="2" s="1"/>
  <c r="AE11" i="2"/>
  <c r="AF11" i="2"/>
  <c r="AZ11" i="2"/>
  <c r="BC11" i="2"/>
  <c r="BD11" i="2"/>
  <c r="BE11" i="2"/>
  <c r="BF11" i="2"/>
  <c r="BG11" i="2"/>
  <c r="BH11" i="2"/>
  <c r="BI11" i="2"/>
  <c r="BJ11" i="2"/>
  <c r="BK11" i="2"/>
  <c r="BL11" i="2"/>
  <c r="BM11" i="2"/>
  <c r="BN11" i="2"/>
  <c r="BO11" i="2"/>
  <c r="BP11" i="2"/>
  <c r="BQ11" i="2"/>
  <c r="BS11" i="2"/>
  <c r="AD12" i="2"/>
  <c r="BR12" i="2" s="1"/>
  <c r="AE12" i="2"/>
  <c r="BS12" i="2" s="1"/>
  <c r="AF12" i="2"/>
  <c r="AZ12" i="2"/>
  <c r="BC12" i="2"/>
  <c r="BD12" i="2"/>
  <c r="BE12" i="2"/>
  <c r="BF12" i="2"/>
  <c r="BG12" i="2"/>
  <c r="BH12" i="2"/>
  <c r="BI12" i="2"/>
  <c r="BJ12" i="2"/>
  <c r="BK12" i="2"/>
  <c r="BL12" i="2"/>
  <c r="BM12" i="2"/>
  <c r="BN12" i="2"/>
  <c r="BO12" i="2"/>
  <c r="BP12" i="2"/>
  <c r="BQ12" i="2"/>
  <c r="AD13" i="2"/>
  <c r="BR13" i="2" s="1"/>
  <c r="AE13" i="2"/>
  <c r="BS13" i="2" s="1"/>
  <c r="AF13" i="2"/>
  <c r="AZ13" i="2"/>
  <c r="BT13" i="2" s="1"/>
  <c r="BC13" i="2"/>
  <c r="BD13" i="2"/>
  <c r="BE13" i="2"/>
  <c r="BF13" i="2"/>
  <c r="BG13" i="2"/>
  <c r="BH13" i="2"/>
  <c r="BI13" i="2"/>
  <c r="BJ13" i="2"/>
  <c r="BK13" i="2"/>
  <c r="BL13" i="2"/>
  <c r="BM13" i="2"/>
  <c r="BN13" i="2"/>
  <c r="BO13" i="2"/>
  <c r="BP13" i="2"/>
  <c r="BQ13" i="2"/>
  <c r="AD14" i="2"/>
  <c r="BR14" i="2" s="1"/>
  <c r="AE14" i="2"/>
  <c r="BS14" i="2" s="1"/>
  <c r="AF14" i="2"/>
  <c r="AZ14" i="2"/>
  <c r="BC14" i="2"/>
  <c r="BD14" i="2"/>
  <c r="BE14" i="2"/>
  <c r="BF14" i="2"/>
  <c r="BG14" i="2"/>
  <c r="BH14" i="2"/>
  <c r="BI14" i="2"/>
  <c r="BJ14" i="2"/>
  <c r="BK14" i="2"/>
  <c r="BL14" i="2"/>
  <c r="BM14" i="2"/>
  <c r="BN14" i="2"/>
  <c r="BO14" i="2"/>
  <c r="BP14" i="2"/>
  <c r="BQ14" i="2"/>
  <c r="AD15" i="2"/>
  <c r="BR15" i="2" s="1"/>
  <c r="AE15" i="2"/>
  <c r="BS15" i="2" s="1"/>
  <c r="AF15" i="2"/>
  <c r="AZ15" i="2"/>
  <c r="BC15" i="2"/>
  <c r="BD15" i="2"/>
  <c r="BE15" i="2"/>
  <c r="BF15" i="2"/>
  <c r="BG15" i="2"/>
  <c r="BH15" i="2"/>
  <c r="BI15" i="2"/>
  <c r="BJ15" i="2"/>
  <c r="BK15" i="2"/>
  <c r="BL15" i="2"/>
  <c r="BM15" i="2"/>
  <c r="BN15" i="2"/>
  <c r="BO15" i="2"/>
  <c r="BP15" i="2"/>
  <c r="BQ15" i="2"/>
  <c r="AD16" i="2"/>
  <c r="BR16" i="2" s="1"/>
  <c r="AE16" i="2"/>
  <c r="BS16" i="2" s="1"/>
  <c r="AF16" i="2"/>
  <c r="AZ16" i="2"/>
  <c r="BC16" i="2"/>
  <c r="BD16" i="2"/>
  <c r="BE16" i="2"/>
  <c r="BF16" i="2"/>
  <c r="BG16" i="2"/>
  <c r="BH16" i="2"/>
  <c r="BI16" i="2"/>
  <c r="BJ16" i="2"/>
  <c r="BK16" i="2"/>
  <c r="BL16" i="2"/>
  <c r="BM16" i="2"/>
  <c r="BN16" i="2"/>
  <c r="BO16" i="2"/>
  <c r="BP16" i="2"/>
  <c r="BQ16" i="2"/>
  <c r="AD17" i="2"/>
  <c r="BR17" i="2" s="1"/>
  <c r="AE17" i="2"/>
  <c r="BS17" i="2" s="1"/>
  <c r="AF17" i="2"/>
  <c r="AZ17" i="2"/>
  <c r="BC17" i="2"/>
  <c r="BD17" i="2"/>
  <c r="BE17" i="2"/>
  <c r="BF17" i="2"/>
  <c r="BG17" i="2"/>
  <c r="BH17" i="2"/>
  <c r="BI17" i="2"/>
  <c r="BJ17" i="2"/>
  <c r="BK17" i="2"/>
  <c r="BL17" i="2"/>
  <c r="BM17" i="2"/>
  <c r="BN17" i="2"/>
  <c r="BO17" i="2"/>
  <c r="BP17" i="2"/>
  <c r="BQ17" i="2"/>
  <c r="AD18" i="2"/>
  <c r="BR18" i="2" s="1"/>
  <c r="AE18" i="2"/>
  <c r="BS18" i="2" s="1"/>
  <c r="AF18" i="2"/>
  <c r="AZ18" i="2"/>
  <c r="BC18" i="2"/>
  <c r="BD18" i="2"/>
  <c r="BE18" i="2"/>
  <c r="BF18" i="2"/>
  <c r="BG18" i="2"/>
  <c r="BH18" i="2"/>
  <c r="BI18" i="2"/>
  <c r="BJ18" i="2"/>
  <c r="BK18" i="2"/>
  <c r="BL18" i="2"/>
  <c r="BM18" i="2"/>
  <c r="BN18" i="2"/>
  <c r="BO18" i="2"/>
  <c r="BP18" i="2"/>
  <c r="BQ18" i="2"/>
  <c r="AD19" i="2"/>
  <c r="BR19" i="2" s="1"/>
  <c r="AE19" i="2"/>
  <c r="BS19" i="2" s="1"/>
  <c r="AF19" i="2"/>
  <c r="AZ19" i="2"/>
  <c r="BC19" i="2"/>
  <c r="BD19" i="2"/>
  <c r="BE19" i="2"/>
  <c r="BF19" i="2"/>
  <c r="BG19" i="2"/>
  <c r="BH19" i="2"/>
  <c r="BI19" i="2"/>
  <c r="BJ19" i="2"/>
  <c r="BK19" i="2"/>
  <c r="BL19" i="2"/>
  <c r="BM19" i="2"/>
  <c r="BN19" i="2"/>
  <c r="BO19" i="2"/>
  <c r="BP19" i="2"/>
  <c r="BQ19" i="2"/>
  <c r="AD20" i="2"/>
  <c r="BR20" i="2" s="1"/>
  <c r="AE20" i="2"/>
  <c r="BS20" i="2" s="1"/>
  <c r="AF20" i="2"/>
  <c r="AZ20" i="2"/>
  <c r="BC20" i="2"/>
  <c r="BD20" i="2"/>
  <c r="BE20" i="2"/>
  <c r="BF20" i="2"/>
  <c r="BG20" i="2"/>
  <c r="BH20" i="2"/>
  <c r="BI20" i="2"/>
  <c r="BJ20" i="2"/>
  <c r="BK20" i="2"/>
  <c r="BL20" i="2"/>
  <c r="BM20" i="2"/>
  <c r="BN20" i="2"/>
  <c r="BO20" i="2"/>
  <c r="BP20" i="2"/>
  <c r="BQ20" i="2"/>
  <c r="AD21" i="2"/>
  <c r="AE21" i="2"/>
  <c r="BS21" i="2" s="1"/>
  <c r="AF21" i="2"/>
  <c r="AZ21" i="2"/>
  <c r="BT21" i="2" s="1"/>
  <c r="BC21" i="2"/>
  <c r="BD21" i="2"/>
  <c r="BE21" i="2"/>
  <c r="BF21" i="2"/>
  <c r="BG21" i="2"/>
  <c r="BH21" i="2"/>
  <c r="BI21" i="2"/>
  <c r="BJ21" i="2"/>
  <c r="BK21" i="2"/>
  <c r="BL21" i="2"/>
  <c r="BM21" i="2"/>
  <c r="BN21" i="2"/>
  <c r="BO21" i="2"/>
  <c r="BP21" i="2"/>
  <c r="BQ21" i="2"/>
  <c r="BR21" i="2"/>
  <c r="AD22" i="2"/>
  <c r="BR22" i="2" s="1"/>
  <c r="AE22" i="2"/>
  <c r="BS22" i="2" s="1"/>
  <c r="AF22" i="2"/>
  <c r="AZ22" i="2"/>
  <c r="BT22" i="2" s="1"/>
  <c r="BC22" i="2"/>
  <c r="BD22" i="2"/>
  <c r="BE22" i="2"/>
  <c r="BF22" i="2"/>
  <c r="BG22" i="2"/>
  <c r="BH22" i="2"/>
  <c r="BI22" i="2"/>
  <c r="BJ22" i="2"/>
  <c r="BK22" i="2"/>
  <c r="BL22" i="2"/>
  <c r="BM22" i="2"/>
  <c r="BN22" i="2"/>
  <c r="BO22" i="2"/>
  <c r="BP22" i="2"/>
  <c r="BQ22" i="2"/>
  <c r="AD23" i="2"/>
  <c r="BR23" i="2" s="1"/>
  <c r="AE23" i="2"/>
  <c r="BS23" i="2" s="1"/>
  <c r="AF23" i="2"/>
  <c r="AZ23" i="2"/>
  <c r="BC23" i="2"/>
  <c r="BD23" i="2"/>
  <c r="BE23" i="2"/>
  <c r="BF23" i="2"/>
  <c r="BG23" i="2"/>
  <c r="BH23" i="2"/>
  <c r="BI23" i="2"/>
  <c r="BJ23" i="2"/>
  <c r="BK23" i="2"/>
  <c r="BL23" i="2"/>
  <c r="BM23" i="2"/>
  <c r="BN23" i="2"/>
  <c r="BO23" i="2"/>
  <c r="BP23" i="2"/>
  <c r="BQ23" i="2"/>
  <c r="AD24" i="2"/>
  <c r="BR24" i="2" s="1"/>
  <c r="AE24" i="2"/>
  <c r="BS24" i="2" s="1"/>
  <c r="AF24" i="2"/>
  <c r="AZ24" i="2"/>
  <c r="BC24" i="2"/>
  <c r="BD24" i="2"/>
  <c r="BE24" i="2"/>
  <c r="BF24" i="2"/>
  <c r="BG24" i="2"/>
  <c r="BH24" i="2"/>
  <c r="BI24" i="2"/>
  <c r="BJ24" i="2"/>
  <c r="BK24" i="2"/>
  <c r="BL24" i="2"/>
  <c r="BM24" i="2"/>
  <c r="BN24" i="2"/>
  <c r="BO24" i="2"/>
  <c r="BP24" i="2"/>
  <c r="BQ24" i="2"/>
  <c r="AD25" i="2"/>
  <c r="AE25" i="2"/>
  <c r="BS25" i="2" s="1"/>
  <c r="AF25" i="2"/>
  <c r="AZ25" i="2"/>
  <c r="BT25" i="2" s="1"/>
  <c r="BC25" i="2"/>
  <c r="BD25" i="2"/>
  <c r="BE25" i="2"/>
  <c r="BF25" i="2"/>
  <c r="BG25" i="2"/>
  <c r="BH25" i="2"/>
  <c r="BI25" i="2"/>
  <c r="BJ25" i="2"/>
  <c r="BK25" i="2"/>
  <c r="BL25" i="2"/>
  <c r="BM25" i="2"/>
  <c r="BN25" i="2"/>
  <c r="BO25" i="2"/>
  <c r="BP25" i="2"/>
  <c r="BQ25" i="2"/>
  <c r="BR25" i="2"/>
  <c r="AD26" i="2"/>
  <c r="BR26" i="2" s="1"/>
  <c r="AE26" i="2"/>
  <c r="BS26" i="2" s="1"/>
  <c r="AF26" i="2"/>
  <c r="AZ26" i="2"/>
  <c r="BC26" i="2"/>
  <c r="BD26" i="2"/>
  <c r="BE26" i="2"/>
  <c r="BF26" i="2"/>
  <c r="BG26" i="2"/>
  <c r="BH26" i="2"/>
  <c r="BI26" i="2"/>
  <c r="BJ26" i="2"/>
  <c r="BK26" i="2"/>
  <c r="BL26" i="2"/>
  <c r="BM26" i="2"/>
  <c r="BN26" i="2"/>
  <c r="BO26" i="2"/>
  <c r="BP26" i="2"/>
  <c r="BQ26" i="2"/>
  <c r="BT26" i="2"/>
  <c r="AD27" i="2"/>
  <c r="BR27" i="2" s="1"/>
  <c r="AE27" i="2"/>
  <c r="BS27" i="2" s="1"/>
  <c r="AF27" i="2"/>
  <c r="AZ27" i="2"/>
  <c r="BC27" i="2"/>
  <c r="BD27" i="2"/>
  <c r="BE27" i="2"/>
  <c r="BF27" i="2"/>
  <c r="BG27" i="2"/>
  <c r="BH27" i="2"/>
  <c r="BI27" i="2"/>
  <c r="BJ27" i="2"/>
  <c r="BK27" i="2"/>
  <c r="BL27" i="2"/>
  <c r="BM27" i="2"/>
  <c r="BN27" i="2"/>
  <c r="BO27" i="2"/>
  <c r="BP27" i="2"/>
  <c r="BQ27" i="2"/>
  <c r="AD28" i="2"/>
  <c r="BR28" i="2" s="1"/>
  <c r="AE28" i="2"/>
  <c r="BS28" i="2" s="1"/>
  <c r="AF28" i="2"/>
  <c r="AZ28" i="2"/>
  <c r="BC28" i="2"/>
  <c r="BD28" i="2"/>
  <c r="BE28" i="2"/>
  <c r="BF28" i="2"/>
  <c r="BG28" i="2"/>
  <c r="BH28" i="2"/>
  <c r="BI28" i="2"/>
  <c r="BJ28" i="2"/>
  <c r="BK28" i="2"/>
  <c r="BL28" i="2"/>
  <c r="BM28" i="2"/>
  <c r="BN28" i="2"/>
  <c r="BO28" i="2"/>
  <c r="BP28" i="2"/>
  <c r="BQ28" i="2"/>
  <c r="AD29" i="2"/>
  <c r="AE29" i="2"/>
  <c r="BS29" i="2" s="1"/>
  <c r="AF29" i="2"/>
  <c r="AZ29" i="2"/>
  <c r="BT29" i="2" s="1"/>
  <c r="BC29" i="2"/>
  <c r="BD29" i="2"/>
  <c r="BE29" i="2"/>
  <c r="BF29" i="2"/>
  <c r="BG29" i="2"/>
  <c r="BH29" i="2"/>
  <c r="BI29" i="2"/>
  <c r="BJ29" i="2"/>
  <c r="BK29" i="2"/>
  <c r="BL29" i="2"/>
  <c r="BM29" i="2"/>
  <c r="BN29" i="2"/>
  <c r="BO29" i="2"/>
  <c r="BP29" i="2"/>
  <c r="BQ29" i="2"/>
  <c r="BR29" i="2"/>
  <c r="AD30" i="2"/>
  <c r="BR30" i="2" s="1"/>
  <c r="AE30" i="2"/>
  <c r="BS30" i="2" s="1"/>
  <c r="AF30" i="2"/>
  <c r="AZ30" i="2"/>
  <c r="BC30" i="2"/>
  <c r="BD30" i="2"/>
  <c r="BE30" i="2"/>
  <c r="BF30" i="2"/>
  <c r="BG30" i="2"/>
  <c r="BH30" i="2"/>
  <c r="BI30" i="2"/>
  <c r="BJ30" i="2"/>
  <c r="BK30" i="2"/>
  <c r="BL30" i="2"/>
  <c r="BM30" i="2"/>
  <c r="BN30" i="2"/>
  <c r="BO30" i="2"/>
  <c r="BP30" i="2"/>
  <c r="BQ30" i="2"/>
  <c r="BT30" i="2"/>
  <c r="AD31" i="2"/>
  <c r="BR31" i="2" s="1"/>
  <c r="AE31" i="2"/>
  <c r="BS31" i="2" s="1"/>
  <c r="AF31" i="2"/>
  <c r="AZ31" i="2"/>
  <c r="BC31" i="2"/>
  <c r="BD31" i="2"/>
  <c r="BE31" i="2"/>
  <c r="BF31" i="2"/>
  <c r="BG31" i="2"/>
  <c r="BH31" i="2"/>
  <c r="BI31" i="2"/>
  <c r="BJ31" i="2"/>
  <c r="BK31" i="2"/>
  <c r="BL31" i="2"/>
  <c r="BM31" i="2"/>
  <c r="BN31" i="2"/>
  <c r="BO31" i="2"/>
  <c r="BP31" i="2"/>
  <c r="BQ31" i="2"/>
  <c r="AD32" i="2"/>
  <c r="BR32" i="2" s="1"/>
  <c r="AE32" i="2"/>
  <c r="BS32" i="2" s="1"/>
  <c r="AF32" i="2"/>
  <c r="AZ32" i="2"/>
  <c r="BC32" i="2"/>
  <c r="BD32" i="2"/>
  <c r="BE32" i="2"/>
  <c r="BF32" i="2"/>
  <c r="BG32" i="2"/>
  <c r="BH32" i="2"/>
  <c r="BI32" i="2"/>
  <c r="BJ32" i="2"/>
  <c r="BK32" i="2"/>
  <c r="BL32" i="2"/>
  <c r="BM32" i="2"/>
  <c r="BN32" i="2"/>
  <c r="BO32" i="2"/>
  <c r="BP32" i="2"/>
  <c r="BQ32" i="2"/>
  <c r="AD33" i="2"/>
  <c r="AE33" i="2"/>
  <c r="BS33" i="2" s="1"/>
  <c r="AF33" i="2"/>
  <c r="AZ33" i="2"/>
  <c r="BT33" i="2" s="1"/>
  <c r="BC33" i="2"/>
  <c r="BD33" i="2"/>
  <c r="BE33" i="2"/>
  <c r="BF33" i="2"/>
  <c r="BG33" i="2"/>
  <c r="BH33" i="2"/>
  <c r="BI33" i="2"/>
  <c r="BJ33" i="2"/>
  <c r="BK33" i="2"/>
  <c r="BL33" i="2"/>
  <c r="BM33" i="2"/>
  <c r="BN33" i="2"/>
  <c r="BO33" i="2"/>
  <c r="BP33" i="2"/>
  <c r="BQ33" i="2"/>
  <c r="BR33" i="2"/>
  <c r="AD34" i="2"/>
  <c r="BR34" i="2" s="1"/>
  <c r="AE34" i="2"/>
  <c r="BS34" i="2" s="1"/>
  <c r="AF34" i="2"/>
  <c r="AZ34" i="2"/>
  <c r="BC34" i="2"/>
  <c r="BD34" i="2"/>
  <c r="BE34" i="2"/>
  <c r="BF34" i="2"/>
  <c r="BG34" i="2"/>
  <c r="BH34" i="2"/>
  <c r="BI34" i="2"/>
  <c r="BJ34" i="2"/>
  <c r="BK34" i="2"/>
  <c r="BL34" i="2"/>
  <c r="BM34" i="2"/>
  <c r="BN34" i="2"/>
  <c r="BO34" i="2"/>
  <c r="BP34" i="2"/>
  <c r="BQ34" i="2"/>
  <c r="BT34" i="2"/>
  <c r="AD35" i="2"/>
  <c r="BR35" i="2" s="1"/>
  <c r="AE35" i="2"/>
  <c r="BS35" i="2" s="1"/>
  <c r="AF35" i="2"/>
  <c r="AZ35" i="2"/>
  <c r="BC35" i="2"/>
  <c r="BD35" i="2"/>
  <c r="BE35" i="2"/>
  <c r="BF35" i="2"/>
  <c r="BG35" i="2"/>
  <c r="BH35" i="2"/>
  <c r="BI35" i="2"/>
  <c r="BJ35" i="2"/>
  <c r="BK35" i="2"/>
  <c r="BL35" i="2"/>
  <c r="BM35" i="2"/>
  <c r="BN35" i="2"/>
  <c r="BO35" i="2"/>
  <c r="BP35" i="2"/>
  <c r="BQ35" i="2"/>
  <c r="AD36" i="2"/>
  <c r="BR36" i="2" s="1"/>
  <c r="AE36" i="2"/>
  <c r="BS36" i="2" s="1"/>
  <c r="AF36" i="2"/>
  <c r="AZ36" i="2"/>
  <c r="BC36" i="2"/>
  <c r="BD36" i="2"/>
  <c r="BE36" i="2"/>
  <c r="BF36" i="2"/>
  <c r="BG36" i="2"/>
  <c r="BH36" i="2"/>
  <c r="BI36" i="2"/>
  <c r="BJ36" i="2"/>
  <c r="BK36" i="2"/>
  <c r="BL36" i="2"/>
  <c r="BM36" i="2"/>
  <c r="BN36" i="2"/>
  <c r="BO36" i="2"/>
  <c r="BP36" i="2"/>
  <c r="BQ36" i="2"/>
  <c r="AD37" i="2"/>
  <c r="AE37" i="2"/>
  <c r="BS37" i="2" s="1"/>
  <c r="AF37" i="2"/>
  <c r="AZ37" i="2"/>
  <c r="BT37" i="2" s="1"/>
  <c r="BC37" i="2"/>
  <c r="BD37" i="2"/>
  <c r="BE37" i="2"/>
  <c r="BF37" i="2"/>
  <c r="BG37" i="2"/>
  <c r="BH37" i="2"/>
  <c r="BI37" i="2"/>
  <c r="BJ37" i="2"/>
  <c r="BK37" i="2"/>
  <c r="BL37" i="2"/>
  <c r="BM37" i="2"/>
  <c r="BN37" i="2"/>
  <c r="BO37" i="2"/>
  <c r="BP37" i="2"/>
  <c r="BQ37" i="2"/>
  <c r="BR37" i="2"/>
  <c r="AD38" i="2"/>
  <c r="BR38" i="2" s="1"/>
  <c r="AE38" i="2"/>
  <c r="BS38" i="2" s="1"/>
  <c r="AF38" i="2"/>
  <c r="AZ38" i="2"/>
  <c r="BC38" i="2"/>
  <c r="BD38" i="2"/>
  <c r="BE38" i="2"/>
  <c r="BF38" i="2"/>
  <c r="BG38" i="2"/>
  <c r="BH38" i="2"/>
  <c r="BI38" i="2"/>
  <c r="BJ38" i="2"/>
  <c r="BK38" i="2"/>
  <c r="BL38" i="2"/>
  <c r="BM38" i="2"/>
  <c r="BN38" i="2"/>
  <c r="BO38" i="2"/>
  <c r="BP38" i="2"/>
  <c r="BQ38" i="2"/>
  <c r="BT38" i="2"/>
  <c r="AD39" i="2"/>
  <c r="BR39" i="2" s="1"/>
  <c r="AE39" i="2"/>
  <c r="BS39" i="2" s="1"/>
  <c r="AF39" i="2"/>
  <c r="AZ39" i="2"/>
  <c r="BC39" i="2"/>
  <c r="BD39" i="2"/>
  <c r="BE39" i="2"/>
  <c r="BF39" i="2"/>
  <c r="BG39" i="2"/>
  <c r="BH39" i="2"/>
  <c r="BI39" i="2"/>
  <c r="BJ39" i="2"/>
  <c r="BK39" i="2"/>
  <c r="BL39" i="2"/>
  <c r="BM39" i="2"/>
  <c r="BN39" i="2"/>
  <c r="BO39" i="2"/>
  <c r="BP39" i="2"/>
  <c r="BQ39" i="2"/>
  <c r="AD40" i="2"/>
  <c r="BR40" i="2" s="1"/>
  <c r="AE40" i="2"/>
  <c r="BS40" i="2" s="1"/>
  <c r="AF40" i="2"/>
  <c r="AZ40" i="2"/>
  <c r="BC40" i="2"/>
  <c r="BD40" i="2"/>
  <c r="BE40" i="2"/>
  <c r="BF40" i="2"/>
  <c r="BG40" i="2"/>
  <c r="BH40" i="2"/>
  <c r="BI40" i="2"/>
  <c r="BJ40" i="2"/>
  <c r="BK40" i="2"/>
  <c r="BL40" i="2"/>
  <c r="BM40" i="2"/>
  <c r="BN40" i="2"/>
  <c r="BO40" i="2"/>
  <c r="BP40" i="2"/>
  <c r="BQ40" i="2"/>
  <c r="AD41" i="2"/>
  <c r="AE41" i="2"/>
  <c r="BS41" i="2" s="1"/>
  <c r="AF41" i="2"/>
  <c r="AZ41" i="2"/>
  <c r="BT41" i="2" s="1"/>
  <c r="BC41" i="2"/>
  <c r="BD41" i="2"/>
  <c r="BE41" i="2"/>
  <c r="BF41" i="2"/>
  <c r="BG41" i="2"/>
  <c r="BH41" i="2"/>
  <c r="BI41" i="2"/>
  <c r="BJ41" i="2"/>
  <c r="BK41" i="2"/>
  <c r="BL41" i="2"/>
  <c r="BM41" i="2"/>
  <c r="BN41" i="2"/>
  <c r="BO41" i="2"/>
  <c r="BP41" i="2"/>
  <c r="BQ41" i="2"/>
  <c r="BR41" i="2"/>
  <c r="AD42" i="2"/>
  <c r="BR42" i="2" s="1"/>
  <c r="AE42" i="2"/>
  <c r="BS42" i="2" s="1"/>
  <c r="AF42" i="2"/>
  <c r="AZ42" i="2"/>
  <c r="BC42" i="2"/>
  <c r="BD42" i="2"/>
  <c r="BE42" i="2"/>
  <c r="BF42" i="2"/>
  <c r="BG42" i="2"/>
  <c r="BH42" i="2"/>
  <c r="BI42" i="2"/>
  <c r="BJ42" i="2"/>
  <c r="BK42" i="2"/>
  <c r="BL42" i="2"/>
  <c r="BM42" i="2"/>
  <c r="BN42" i="2"/>
  <c r="BO42" i="2"/>
  <c r="BP42" i="2"/>
  <c r="BQ42" i="2"/>
  <c r="BT42" i="2"/>
  <c r="AD43" i="2"/>
  <c r="BR43" i="2" s="1"/>
  <c r="AE43" i="2"/>
  <c r="BS43" i="2" s="1"/>
  <c r="AF43" i="2"/>
  <c r="AZ43" i="2"/>
  <c r="BC43" i="2"/>
  <c r="BD43" i="2"/>
  <c r="BE43" i="2"/>
  <c r="BF43" i="2"/>
  <c r="BG43" i="2"/>
  <c r="BH43" i="2"/>
  <c r="BI43" i="2"/>
  <c r="BJ43" i="2"/>
  <c r="BK43" i="2"/>
  <c r="BL43" i="2"/>
  <c r="BM43" i="2"/>
  <c r="BN43" i="2"/>
  <c r="BO43" i="2"/>
  <c r="BP43" i="2"/>
  <c r="BQ43" i="2"/>
  <c r="AD44" i="2"/>
  <c r="BR44" i="2" s="1"/>
  <c r="AE44" i="2"/>
  <c r="BS44" i="2" s="1"/>
  <c r="AF44" i="2"/>
  <c r="AZ44" i="2"/>
  <c r="BC44" i="2"/>
  <c r="BD44" i="2"/>
  <c r="BE44" i="2"/>
  <c r="BF44" i="2"/>
  <c r="BG44" i="2"/>
  <c r="BH44" i="2"/>
  <c r="BI44" i="2"/>
  <c r="BJ44" i="2"/>
  <c r="BK44" i="2"/>
  <c r="BL44" i="2"/>
  <c r="BM44" i="2"/>
  <c r="BN44" i="2"/>
  <c r="BO44" i="2"/>
  <c r="BP44" i="2"/>
  <c r="BQ44" i="2"/>
  <c r="AD45" i="2"/>
  <c r="AE45" i="2"/>
  <c r="BS45" i="2" s="1"/>
  <c r="AF45" i="2"/>
  <c r="AZ45" i="2"/>
  <c r="BT45" i="2" s="1"/>
  <c r="BC45" i="2"/>
  <c r="BD45" i="2"/>
  <c r="BE45" i="2"/>
  <c r="BF45" i="2"/>
  <c r="BG45" i="2"/>
  <c r="BH45" i="2"/>
  <c r="BI45" i="2"/>
  <c r="BJ45" i="2"/>
  <c r="BK45" i="2"/>
  <c r="BL45" i="2"/>
  <c r="BM45" i="2"/>
  <c r="BN45" i="2"/>
  <c r="BO45" i="2"/>
  <c r="BP45" i="2"/>
  <c r="BQ45" i="2"/>
  <c r="BR45" i="2"/>
  <c r="AD46" i="2"/>
  <c r="BR46" i="2" s="1"/>
  <c r="AE46" i="2"/>
  <c r="BS46" i="2" s="1"/>
  <c r="AF46" i="2"/>
  <c r="AZ46" i="2"/>
  <c r="BC46" i="2"/>
  <c r="BD46" i="2"/>
  <c r="BE46" i="2"/>
  <c r="BF46" i="2"/>
  <c r="BG46" i="2"/>
  <c r="BH46" i="2"/>
  <c r="BI46" i="2"/>
  <c r="BJ46" i="2"/>
  <c r="BK46" i="2"/>
  <c r="BL46" i="2"/>
  <c r="BM46" i="2"/>
  <c r="BN46" i="2"/>
  <c r="BO46" i="2"/>
  <c r="BP46" i="2"/>
  <c r="BQ46" i="2"/>
  <c r="BT46" i="2"/>
  <c r="AD47" i="2"/>
  <c r="BR47" i="2" s="1"/>
  <c r="AE47" i="2"/>
  <c r="BS47" i="2" s="1"/>
  <c r="AF47" i="2"/>
  <c r="AZ47" i="2"/>
  <c r="BC47" i="2"/>
  <c r="BD47" i="2"/>
  <c r="BE47" i="2"/>
  <c r="BF47" i="2"/>
  <c r="BG47" i="2"/>
  <c r="BH47" i="2"/>
  <c r="BI47" i="2"/>
  <c r="BJ47" i="2"/>
  <c r="BK47" i="2"/>
  <c r="BL47" i="2"/>
  <c r="BM47" i="2"/>
  <c r="BN47" i="2"/>
  <c r="BO47" i="2"/>
  <c r="BP47" i="2"/>
  <c r="BQ47" i="2"/>
  <c r="AD48" i="2"/>
  <c r="BR48" i="2" s="1"/>
  <c r="AE48" i="2"/>
  <c r="BS48" i="2" s="1"/>
  <c r="AF48" i="2"/>
  <c r="AZ48" i="2"/>
  <c r="BC48" i="2"/>
  <c r="BD48" i="2"/>
  <c r="BE48" i="2"/>
  <c r="BF48" i="2"/>
  <c r="BG48" i="2"/>
  <c r="BH48" i="2"/>
  <c r="BI48" i="2"/>
  <c r="BJ48" i="2"/>
  <c r="BK48" i="2"/>
  <c r="BL48" i="2"/>
  <c r="BM48" i="2"/>
  <c r="BN48" i="2"/>
  <c r="BO48" i="2"/>
  <c r="BP48" i="2"/>
  <c r="BQ48" i="2"/>
  <c r="AD49" i="2"/>
  <c r="AE49" i="2"/>
  <c r="BS49" i="2" s="1"/>
  <c r="AF49" i="2"/>
  <c r="AZ49" i="2"/>
  <c r="BT49" i="2" s="1"/>
  <c r="BC49" i="2"/>
  <c r="BD49" i="2"/>
  <c r="BE49" i="2"/>
  <c r="BF49" i="2"/>
  <c r="BG49" i="2"/>
  <c r="BH49" i="2"/>
  <c r="BI49" i="2"/>
  <c r="BJ49" i="2"/>
  <c r="BK49" i="2"/>
  <c r="BL49" i="2"/>
  <c r="BM49" i="2"/>
  <c r="BN49" i="2"/>
  <c r="BO49" i="2"/>
  <c r="BP49" i="2"/>
  <c r="BQ49" i="2"/>
  <c r="BR49" i="2"/>
  <c r="AD50" i="2"/>
  <c r="BR50" i="2" s="1"/>
  <c r="AE50" i="2"/>
  <c r="BS50" i="2" s="1"/>
  <c r="AF50" i="2"/>
  <c r="AZ50" i="2"/>
  <c r="BC50" i="2"/>
  <c r="BD50" i="2"/>
  <c r="BE50" i="2"/>
  <c r="BF50" i="2"/>
  <c r="BG50" i="2"/>
  <c r="BH50" i="2"/>
  <c r="BI50" i="2"/>
  <c r="BJ50" i="2"/>
  <c r="BK50" i="2"/>
  <c r="BL50" i="2"/>
  <c r="BM50" i="2"/>
  <c r="BN50" i="2"/>
  <c r="BO50" i="2"/>
  <c r="BP50" i="2"/>
  <c r="BQ50" i="2"/>
  <c r="BT50" i="2"/>
  <c r="AD51" i="2"/>
  <c r="BR51" i="2" s="1"/>
  <c r="AE51" i="2"/>
  <c r="BS51" i="2" s="1"/>
  <c r="AF51" i="2"/>
  <c r="AZ51" i="2"/>
  <c r="BC51" i="2"/>
  <c r="BD51" i="2"/>
  <c r="BE51" i="2"/>
  <c r="BF51" i="2"/>
  <c r="BG51" i="2"/>
  <c r="BH51" i="2"/>
  <c r="BI51" i="2"/>
  <c r="BJ51" i="2"/>
  <c r="BK51" i="2"/>
  <c r="BL51" i="2"/>
  <c r="BM51" i="2"/>
  <c r="BN51" i="2"/>
  <c r="BO51" i="2"/>
  <c r="BP51" i="2"/>
  <c r="BQ51" i="2"/>
  <c r="AD52" i="2"/>
  <c r="BR52" i="2" s="1"/>
  <c r="AE52" i="2"/>
  <c r="BS52" i="2" s="1"/>
  <c r="AF52" i="2"/>
  <c r="AZ52" i="2"/>
  <c r="BC52" i="2"/>
  <c r="BD52" i="2"/>
  <c r="BE52" i="2"/>
  <c r="BF52" i="2"/>
  <c r="BG52" i="2"/>
  <c r="BH52" i="2"/>
  <c r="BI52" i="2"/>
  <c r="BJ52" i="2"/>
  <c r="BK52" i="2"/>
  <c r="BL52" i="2"/>
  <c r="BM52" i="2"/>
  <c r="BN52" i="2"/>
  <c r="BO52" i="2"/>
  <c r="BP52" i="2"/>
  <c r="BQ52" i="2"/>
  <c r="AD53" i="2"/>
  <c r="AE53" i="2"/>
  <c r="BS53" i="2" s="1"/>
  <c r="AF53" i="2"/>
  <c r="AZ53" i="2"/>
  <c r="BT53" i="2" s="1"/>
  <c r="BC53" i="2"/>
  <c r="BD53" i="2"/>
  <c r="BE53" i="2"/>
  <c r="BF53" i="2"/>
  <c r="BG53" i="2"/>
  <c r="BH53" i="2"/>
  <c r="BI53" i="2"/>
  <c r="BJ53" i="2"/>
  <c r="BK53" i="2"/>
  <c r="BL53" i="2"/>
  <c r="BM53" i="2"/>
  <c r="BN53" i="2"/>
  <c r="BO53" i="2"/>
  <c r="BP53" i="2"/>
  <c r="BQ53" i="2"/>
  <c r="BR53" i="2"/>
  <c r="AD54" i="2"/>
  <c r="BR54" i="2" s="1"/>
  <c r="AE54" i="2"/>
  <c r="BS54" i="2" s="1"/>
  <c r="AF54" i="2"/>
  <c r="AZ54" i="2"/>
  <c r="BC54" i="2"/>
  <c r="BD54" i="2"/>
  <c r="BE54" i="2"/>
  <c r="BF54" i="2"/>
  <c r="BG54" i="2"/>
  <c r="BH54" i="2"/>
  <c r="BI54" i="2"/>
  <c r="BJ54" i="2"/>
  <c r="BK54" i="2"/>
  <c r="BL54" i="2"/>
  <c r="BM54" i="2"/>
  <c r="BN54" i="2"/>
  <c r="BO54" i="2"/>
  <c r="BP54" i="2"/>
  <c r="BQ54" i="2"/>
  <c r="BT54" i="2"/>
  <c r="AD55" i="2"/>
  <c r="BR55" i="2" s="1"/>
  <c r="AE55" i="2"/>
  <c r="BS55" i="2" s="1"/>
  <c r="AF55" i="2"/>
  <c r="AZ55" i="2"/>
  <c r="BC55" i="2"/>
  <c r="BD55" i="2"/>
  <c r="BE55" i="2"/>
  <c r="BF55" i="2"/>
  <c r="BG55" i="2"/>
  <c r="BH55" i="2"/>
  <c r="BI55" i="2"/>
  <c r="BJ55" i="2"/>
  <c r="BK55" i="2"/>
  <c r="BL55" i="2"/>
  <c r="BM55" i="2"/>
  <c r="BN55" i="2"/>
  <c r="BO55" i="2"/>
  <c r="BP55" i="2"/>
  <c r="BQ55" i="2"/>
  <c r="O56" i="2"/>
  <c r="P56" i="2"/>
  <c r="Q56" i="2"/>
  <c r="R56" i="2"/>
  <c r="S56" i="2"/>
  <c r="T56" i="2"/>
  <c r="U56" i="2"/>
  <c r="V56" i="2"/>
  <c r="W56" i="2"/>
  <c r="X56" i="2"/>
  <c r="Y56" i="2"/>
  <c r="Z56" i="2"/>
  <c r="AA56" i="2"/>
  <c r="AB56" i="2"/>
  <c r="AC56" i="2"/>
  <c r="AI56" i="2"/>
  <c r="AJ56" i="2"/>
  <c r="AK56" i="2"/>
  <c r="AL56" i="2"/>
  <c r="AM56" i="2"/>
  <c r="AN56" i="2"/>
  <c r="AO56" i="2"/>
  <c r="AP56" i="2"/>
  <c r="AQ56" i="2"/>
  <c r="AR56" i="2"/>
  <c r="AS56" i="2"/>
  <c r="AT56" i="2"/>
  <c r="AU56" i="2"/>
  <c r="AV56" i="2"/>
  <c r="AW56" i="2"/>
  <c r="AX56" i="2"/>
  <c r="AY56" i="2"/>
  <c r="F957" i="2"/>
  <c r="F959" i="2"/>
  <c r="F956" i="2"/>
  <c r="F958" i="2"/>
  <c r="F955" i="2"/>
  <c r="F953" i="2"/>
  <c r="F952" i="2"/>
  <c r="F951" i="2"/>
  <c r="F950" i="2"/>
  <c r="F949" i="2"/>
  <c r="F946" i="2"/>
  <c r="F948" i="2"/>
  <c r="F945" i="2"/>
  <c r="F947" i="2"/>
  <c r="F941" i="2"/>
  <c r="F942" i="2"/>
  <c r="F943" i="2"/>
  <c r="F938" i="2"/>
  <c r="F935" i="2"/>
  <c r="F934" i="2"/>
  <c r="F927" i="2"/>
  <c r="F937" i="2"/>
  <c r="F926" i="2"/>
  <c r="F939" i="2"/>
  <c r="F923" i="2"/>
  <c r="F924" i="2"/>
  <c r="F928" i="2"/>
  <c r="F936" i="2"/>
  <c r="F929" i="2"/>
  <c r="F925" i="2"/>
  <c r="F930" i="2"/>
  <c r="F931" i="2"/>
  <c r="F933" i="2"/>
  <c r="F940" i="2"/>
  <c r="F932" i="2"/>
  <c r="F922" i="2"/>
  <c r="F915" i="2"/>
  <c r="F921" i="2"/>
  <c r="F920" i="2"/>
  <c r="F913" i="2"/>
  <c r="F919" i="2"/>
  <c r="F918" i="2"/>
  <c r="F914" i="2"/>
  <c r="F916" i="2"/>
  <c r="F917" i="2"/>
  <c r="F912" i="2"/>
  <c r="F911" i="2"/>
  <c r="F909" i="2"/>
  <c r="F910" i="2"/>
  <c r="F908" i="2"/>
  <c r="F906" i="2"/>
  <c r="F907" i="2"/>
  <c r="F903" i="2"/>
  <c r="F902" i="2"/>
  <c r="F905" i="2"/>
  <c r="F900" i="2"/>
  <c r="F904" i="2"/>
  <c r="F901" i="2"/>
  <c r="F899" i="2"/>
  <c r="F898" i="2"/>
  <c r="F897" i="2"/>
  <c r="F892" i="2"/>
  <c r="F886" i="2"/>
  <c r="F891" i="2"/>
  <c r="F893" i="2"/>
  <c r="F888" i="2"/>
  <c r="F887" i="2"/>
  <c r="F889" i="2"/>
  <c r="F890" i="2"/>
  <c r="F896" i="2"/>
  <c r="F894" i="2"/>
  <c r="F869" i="2"/>
  <c r="F882" i="2"/>
  <c r="F864" i="2"/>
  <c r="F863" i="2"/>
  <c r="F872" i="2"/>
  <c r="F865" i="2"/>
  <c r="F868" i="2"/>
  <c r="F870" i="2"/>
  <c r="F867" i="2"/>
  <c r="F879" i="2"/>
  <c r="F881" i="2"/>
  <c r="F874" i="2"/>
  <c r="F880" i="2"/>
  <c r="F883" i="2"/>
  <c r="F878" i="2"/>
  <c r="F871" i="2"/>
  <c r="F866" i="2"/>
  <c r="F875" i="2"/>
  <c r="F877" i="2"/>
  <c r="F885" i="2"/>
  <c r="F873" i="2"/>
  <c r="F876" i="2"/>
  <c r="F884" i="2"/>
  <c r="F862" i="2"/>
  <c r="F861" i="2"/>
  <c r="F857" i="2"/>
  <c r="F855" i="2"/>
  <c r="F854" i="2"/>
  <c r="F856" i="2"/>
  <c r="F853" i="2"/>
  <c r="F858" i="2"/>
  <c r="F859" i="2"/>
  <c r="F860" i="2"/>
  <c r="F852" i="2"/>
  <c r="F850" i="2"/>
  <c r="F851" i="2"/>
  <c r="F849" i="2"/>
  <c r="F848" i="2"/>
  <c r="F847" i="2"/>
  <c r="F846" i="2"/>
  <c r="F845" i="2"/>
  <c r="F844" i="2"/>
  <c r="F843" i="2"/>
  <c r="F842" i="2"/>
  <c r="F841" i="2"/>
  <c r="F836" i="2"/>
  <c r="F839" i="2"/>
  <c r="F840" i="2"/>
  <c r="F837" i="2"/>
  <c r="F838" i="2"/>
  <c r="F835" i="2"/>
  <c r="F834" i="2"/>
  <c r="F833" i="2"/>
  <c r="F832" i="2"/>
  <c r="F825" i="2"/>
  <c r="F828" i="2"/>
  <c r="F831" i="2"/>
  <c r="F826" i="2"/>
  <c r="F830" i="2"/>
  <c r="F829" i="2"/>
  <c r="F810" i="2"/>
  <c r="F797" i="2"/>
  <c r="F821" i="2"/>
  <c r="F816" i="2"/>
  <c r="F824" i="2"/>
  <c r="F808" i="2"/>
  <c r="F809" i="2"/>
  <c r="F794" i="2"/>
  <c r="F803" i="2"/>
  <c r="F806" i="2"/>
  <c r="F811" i="2"/>
  <c r="F819" i="2"/>
  <c r="F812" i="2"/>
  <c r="F814" i="2"/>
  <c r="F791" i="2"/>
  <c r="F800" i="2"/>
  <c r="F805" i="2"/>
  <c r="F798" i="2"/>
  <c r="F818" i="2"/>
  <c r="F815" i="2"/>
  <c r="F793" i="2"/>
  <c r="F807" i="2"/>
  <c r="F795" i="2"/>
  <c r="F801" i="2"/>
  <c r="F792" i="2"/>
  <c r="F817" i="2"/>
  <c r="F796" i="2"/>
  <c r="F790" i="2"/>
  <c r="F822" i="2"/>
  <c r="F789" i="2"/>
  <c r="F802" i="2"/>
  <c r="F813" i="2"/>
  <c r="F788" i="2"/>
  <c r="F820" i="2"/>
  <c r="F799" i="2"/>
  <c r="F823" i="2"/>
  <c r="F787" i="2"/>
  <c r="F786" i="2"/>
  <c r="F804" i="2"/>
  <c r="F785" i="2"/>
  <c r="F784" i="2"/>
  <c r="F783" i="2"/>
  <c r="F782" i="2"/>
  <c r="F781" i="2"/>
  <c r="F780" i="2"/>
  <c r="F779" i="2"/>
  <c r="F777" i="2"/>
  <c r="F778" i="2"/>
  <c r="F776" i="2"/>
  <c r="I775" i="2"/>
  <c r="F774" i="2"/>
  <c r="F772" i="2"/>
  <c r="F771" i="2"/>
  <c r="F773" i="2"/>
  <c r="I770" i="2"/>
  <c r="I769" i="2"/>
  <c r="F757" i="2"/>
  <c r="I755" i="2"/>
  <c r="I754" i="2"/>
  <c r="I749" i="2"/>
  <c r="F750" i="2"/>
  <c r="F751" i="2"/>
  <c r="F747" i="2"/>
  <c r="F752" i="2"/>
  <c r="F748" i="2"/>
  <c r="I744" i="2"/>
  <c r="I745" i="2"/>
  <c r="I696" i="2"/>
  <c r="I695" i="2"/>
  <c r="I699" i="2"/>
  <c r="I700" i="2"/>
  <c r="I698" i="2"/>
  <c r="I697" i="2"/>
  <c r="F693" i="2"/>
  <c r="I684" i="2"/>
  <c r="I685" i="2"/>
  <c r="I683" i="2"/>
  <c r="I690" i="2"/>
  <c r="I680" i="2"/>
  <c r="I681" i="2"/>
  <c r="I691" i="2"/>
  <c r="I686" i="2"/>
  <c r="I679" i="2"/>
  <c r="I682" i="2"/>
  <c r="I688" i="2"/>
  <c r="I687" i="2"/>
  <c r="I692" i="2"/>
  <c r="I689" i="2"/>
  <c r="F678" i="2"/>
  <c r="F677" i="2"/>
  <c r="I673" i="2"/>
  <c r="F614" i="2"/>
  <c r="F613" i="2"/>
  <c r="I612" i="2"/>
  <c r="F610" i="2"/>
  <c r="F611" i="2"/>
  <c r="J605" i="2"/>
  <c r="J602" i="2"/>
  <c r="J601" i="2"/>
  <c r="J593" i="2"/>
  <c r="J591" i="2"/>
  <c r="J590" i="2"/>
  <c r="J578" i="2"/>
  <c r="J574" i="2"/>
  <c r="J573" i="2"/>
  <c r="J568" i="2"/>
  <c r="J566" i="2"/>
  <c r="J559" i="2"/>
  <c r="J557" i="2"/>
  <c r="J555" i="2"/>
  <c r="J550" i="2"/>
  <c r="J546" i="2"/>
  <c r="J545" i="2"/>
  <c r="J542" i="2"/>
  <c r="J541" i="2"/>
  <c r="J528" i="2"/>
  <c r="J584" i="2"/>
  <c r="J583" i="2"/>
  <c r="J580" i="2"/>
  <c r="J553" i="2"/>
  <c r="J535" i="2"/>
  <c r="J604" i="2"/>
  <c r="F598" i="2"/>
  <c r="F592" i="2"/>
  <c r="F594" i="2"/>
  <c r="F600" i="2"/>
  <c r="F597" i="2"/>
  <c r="J603" i="2"/>
  <c r="J599" i="2"/>
  <c r="J596" i="2"/>
  <c r="J595" i="2"/>
  <c r="J589" i="2"/>
  <c r="F588" i="2"/>
  <c r="J587" i="2"/>
  <c r="J586" i="2"/>
  <c r="J585" i="2"/>
  <c r="J582" i="2"/>
  <c r="J579" i="2"/>
  <c r="J576" i="2"/>
  <c r="J575" i="2"/>
  <c r="J567" i="2"/>
  <c r="J564" i="2"/>
  <c r="J558" i="2"/>
  <c r="J554" i="2"/>
  <c r="J552" i="2"/>
  <c r="J549" i="2"/>
  <c r="J548" i="2"/>
  <c r="J534" i="2"/>
  <c r="J520" i="2"/>
  <c r="J512" i="2"/>
  <c r="J507" i="2"/>
  <c r="J504" i="2"/>
  <c r="J503" i="2"/>
  <c r="J490" i="2"/>
  <c r="J488" i="2"/>
  <c r="J485" i="2"/>
  <c r="J519" i="2"/>
  <c r="J515" i="2"/>
  <c r="J514" i="2"/>
  <c r="J513" i="2"/>
  <c r="J510" i="2"/>
  <c r="J508" i="2"/>
  <c r="J502" i="2"/>
  <c r="J501" i="2"/>
  <c r="J500" i="2"/>
  <c r="J498" i="2"/>
  <c r="J495" i="2"/>
  <c r="J494" i="2"/>
  <c r="J493" i="2"/>
  <c r="J492" i="2"/>
  <c r="J491" i="2"/>
  <c r="J489" i="2"/>
  <c r="J487" i="2"/>
  <c r="J486" i="2"/>
  <c r="J523" i="2"/>
  <c r="J522" i="2"/>
  <c r="J521" i="2"/>
  <c r="J518" i="2"/>
  <c r="J517" i="2"/>
  <c r="J516" i="2"/>
  <c r="J511" i="2"/>
  <c r="J509" i="2"/>
  <c r="J506" i="2"/>
  <c r="J505" i="2"/>
  <c r="J499" i="2"/>
  <c r="J497" i="2"/>
  <c r="J478" i="2"/>
  <c r="J473" i="2"/>
  <c r="J465" i="2"/>
  <c r="J462" i="2"/>
  <c r="J448" i="2"/>
  <c r="J435" i="2"/>
  <c r="J472" i="2"/>
  <c r="J467" i="2"/>
  <c r="J443" i="2"/>
  <c r="J442" i="2"/>
  <c r="J468" i="2"/>
  <c r="J460" i="2"/>
  <c r="J456" i="2"/>
  <c r="J452" i="2"/>
  <c r="J450" i="2"/>
  <c r="J447" i="2"/>
  <c r="J444" i="2"/>
  <c r="J441" i="2"/>
  <c r="J440" i="2"/>
  <c r="J439" i="2"/>
  <c r="J436" i="2"/>
  <c r="J484" i="2"/>
  <c r="J481" i="2"/>
  <c r="J480" i="2"/>
  <c r="J479" i="2"/>
  <c r="J477" i="2"/>
  <c r="J476" i="2"/>
  <c r="J475" i="2"/>
  <c r="J474" i="2"/>
  <c r="J471" i="2"/>
  <c r="J470" i="2"/>
  <c r="J469" i="2"/>
  <c r="J466" i="2"/>
  <c r="J464" i="2"/>
  <c r="J463" i="2"/>
  <c r="J461" i="2"/>
  <c r="J459" i="2"/>
  <c r="J458" i="2"/>
  <c r="J457" i="2"/>
  <c r="J455" i="2"/>
  <c r="J454" i="2"/>
  <c r="J453" i="2"/>
  <c r="J451" i="2"/>
  <c r="J449" i="2"/>
  <c r="J446" i="2"/>
  <c r="J445" i="2"/>
  <c r="J438" i="2"/>
  <c r="J437" i="2"/>
  <c r="J423" i="2"/>
  <c r="J422" i="2"/>
  <c r="J417" i="2"/>
  <c r="J411" i="2"/>
  <c r="J399" i="2"/>
  <c r="J397" i="2"/>
  <c r="J396" i="2"/>
  <c r="J395" i="2"/>
  <c r="J428" i="2"/>
  <c r="J419" i="2"/>
  <c r="J413" i="2"/>
  <c r="J412" i="2"/>
  <c r="J408" i="2"/>
  <c r="J402" i="2"/>
  <c r="J429" i="2"/>
  <c r="J425" i="2"/>
  <c r="J421" i="2"/>
  <c r="J406" i="2"/>
  <c r="J405" i="2"/>
  <c r="J403" i="2"/>
  <c r="J400" i="2"/>
  <c r="J432" i="2"/>
  <c r="J430" i="2"/>
  <c r="J427" i="2"/>
  <c r="J426" i="2"/>
  <c r="J424" i="2"/>
  <c r="J420" i="2"/>
  <c r="J418" i="2"/>
  <c r="J416" i="2"/>
  <c r="J415" i="2"/>
  <c r="J414" i="2"/>
  <c r="J410" i="2"/>
  <c r="J409" i="2"/>
  <c r="J407" i="2"/>
  <c r="J404" i="2"/>
  <c r="J401" i="2"/>
  <c r="J398" i="2"/>
  <c r="J394" i="2"/>
  <c r="J393" i="2"/>
  <c r="J390" i="2"/>
  <c r="J389" i="2"/>
  <c r="J388" i="2"/>
  <c r="J386" i="2"/>
  <c r="J384" i="2"/>
  <c r="J383" i="2"/>
  <c r="J382" i="2"/>
  <c r="J380" i="2"/>
  <c r="J379" i="2"/>
  <c r="J378" i="2"/>
  <c r="J377" i="2"/>
  <c r="J376" i="2"/>
  <c r="J375" i="2"/>
  <c r="J373" i="2"/>
  <c r="J372" i="2"/>
  <c r="J371" i="2"/>
  <c r="J369" i="2"/>
  <c r="J368" i="2"/>
  <c r="J367" i="2"/>
  <c r="J366" i="2"/>
  <c r="J365" i="2"/>
  <c r="J364" i="2"/>
  <c r="J363" i="2"/>
  <c r="J362" i="2"/>
  <c r="J361" i="2"/>
  <c r="J360" i="2"/>
  <c r="J359" i="2"/>
  <c r="J358" i="2"/>
  <c r="J357" i="2"/>
  <c r="J355" i="2"/>
  <c r="J354" i="2"/>
  <c r="J353" i="2"/>
  <c r="J352" i="2"/>
  <c r="J351" i="2"/>
  <c r="J350" i="2"/>
  <c r="J349" i="2"/>
  <c r="J348" i="2"/>
  <c r="J347" i="2"/>
  <c r="J346" i="2"/>
  <c r="J342" i="2"/>
  <c r="J341" i="2"/>
  <c r="J340" i="2"/>
  <c r="J387" i="2"/>
  <c r="J385" i="2"/>
  <c r="J381" i="2"/>
  <c r="J374" i="2"/>
  <c r="J370" i="2"/>
  <c r="J356" i="2"/>
  <c r="J344" i="2"/>
  <c r="J343" i="2"/>
  <c r="J345" i="2"/>
  <c r="J339" i="2"/>
  <c r="J338" i="2"/>
  <c r="J335" i="2"/>
  <c r="J328" i="2"/>
  <c r="J327" i="2"/>
  <c r="J326" i="2"/>
  <c r="J325" i="2"/>
  <c r="J324" i="2"/>
  <c r="J322" i="2"/>
  <c r="J321" i="2"/>
  <c r="J318" i="2"/>
  <c r="J317" i="2"/>
  <c r="J315" i="2"/>
  <c r="J313" i="2"/>
  <c r="J312" i="2"/>
  <c r="J311" i="2"/>
  <c r="J309" i="2"/>
  <c r="J305" i="2"/>
  <c r="J302" i="2"/>
  <c r="J301" i="2"/>
  <c r="J295" i="2"/>
  <c r="J294" i="2"/>
  <c r="J292" i="2"/>
  <c r="J291" i="2"/>
  <c r="J290" i="2"/>
  <c r="J289" i="2"/>
  <c r="J337" i="2"/>
  <c r="J336" i="2"/>
  <c r="J334" i="2"/>
  <c r="J332" i="2"/>
  <c r="J331" i="2"/>
  <c r="J314" i="2"/>
  <c r="J310" i="2"/>
  <c r="J307" i="2"/>
  <c r="J297" i="2"/>
  <c r="J293" i="2"/>
  <c r="J333" i="2"/>
  <c r="J330" i="2"/>
  <c r="J329" i="2"/>
  <c r="J323" i="2"/>
  <c r="J320" i="2"/>
  <c r="J319" i="2"/>
  <c r="J316" i="2"/>
  <c r="J308" i="2"/>
  <c r="J306" i="2"/>
  <c r="J304" i="2"/>
  <c r="J303" i="2"/>
  <c r="J300" i="2"/>
  <c r="J299" i="2"/>
  <c r="J298" i="2"/>
  <c r="J296" i="2"/>
  <c r="J288" i="2"/>
  <c r="J286" i="2"/>
  <c r="J284" i="2"/>
  <c r="J283" i="2"/>
  <c r="J282" i="2"/>
  <c r="J281" i="2"/>
  <c r="J279" i="2"/>
  <c r="J278" i="2"/>
  <c r="J275" i="2"/>
  <c r="J274" i="2"/>
  <c r="J272" i="2"/>
  <c r="J271" i="2"/>
  <c r="J269" i="2"/>
  <c r="J266" i="2"/>
  <c r="J263" i="2"/>
  <c r="J260" i="2"/>
  <c r="J259" i="2"/>
  <c r="J244" i="2"/>
  <c r="J238" i="2"/>
  <c r="J234" i="2"/>
  <c r="J232" i="2"/>
  <c r="J224" i="2"/>
  <c r="J223" i="2"/>
  <c r="J222" i="2"/>
  <c r="J219" i="2"/>
  <c r="J212" i="2"/>
  <c r="J267" i="2"/>
  <c r="J261" i="2"/>
  <c r="J231" i="2"/>
  <c r="J230" i="2"/>
  <c r="J257" i="2"/>
  <c r="J255" i="2"/>
  <c r="J254" i="2"/>
  <c r="J251" i="2"/>
  <c r="J248" i="2"/>
  <c r="J240" i="2"/>
  <c r="J236" i="2"/>
  <c r="J233" i="2"/>
  <c r="J229" i="2"/>
  <c r="J228" i="2"/>
  <c r="J227" i="2"/>
  <c r="J218" i="2"/>
  <c r="J216" i="2"/>
  <c r="J215" i="2"/>
  <c r="J214" i="2"/>
  <c r="J213" i="2"/>
  <c r="J285" i="2"/>
  <c r="J280" i="2"/>
  <c r="J277" i="2"/>
  <c r="J276" i="2"/>
  <c r="J273" i="2"/>
  <c r="J270" i="2"/>
  <c r="J268" i="2"/>
  <c r="J265" i="2"/>
  <c r="J264" i="2"/>
  <c r="J262" i="2"/>
  <c r="J258" i="2"/>
  <c r="J256" i="2"/>
  <c r="J253" i="2"/>
  <c r="J252" i="2"/>
  <c r="J250" i="2"/>
  <c r="J249" i="2"/>
  <c r="J247" i="2"/>
  <c r="J246" i="2"/>
  <c r="J245" i="2"/>
  <c r="J243" i="2"/>
  <c r="J242" i="2"/>
  <c r="J241" i="2"/>
  <c r="J239" i="2"/>
  <c r="J237" i="2"/>
  <c r="J235" i="2"/>
  <c r="J226" i="2"/>
  <c r="J225" i="2"/>
  <c r="J221" i="2"/>
  <c r="J220" i="2"/>
  <c r="J217" i="2"/>
  <c r="J208" i="2"/>
  <c r="J207" i="2"/>
  <c r="J205" i="2"/>
  <c r="J203" i="2"/>
  <c r="J202" i="2"/>
  <c r="J201" i="2"/>
  <c r="J200" i="2"/>
  <c r="J199" i="2"/>
  <c r="J198" i="2"/>
  <c r="J196" i="2"/>
  <c r="J193" i="2"/>
  <c r="J188" i="2"/>
  <c r="J184" i="2"/>
  <c r="J182" i="2"/>
  <c r="J180" i="2"/>
  <c r="J179" i="2"/>
  <c r="J174" i="2"/>
  <c r="J169" i="2"/>
  <c r="J160" i="2"/>
  <c r="J155" i="2"/>
  <c r="J187" i="2"/>
  <c r="J186" i="2"/>
  <c r="J191" i="2"/>
  <c r="J175" i="2"/>
  <c r="J166" i="2"/>
  <c r="J209" i="2"/>
  <c r="J206" i="2"/>
  <c r="J204" i="2"/>
  <c r="J197" i="2"/>
  <c r="J195" i="2"/>
  <c r="J194" i="2"/>
  <c r="J190" i="2"/>
  <c r="J189" i="2"/>
  <c r="J185" i="2"/>
  <c r="J183" i="2"/>
  <c r="J176" i="2"/>
  <c r="J170" i="2"/>
  <c r="J165" i="2"/>
  <c r="J164" i="2"/>
  <c r="J162" i="2"/>
  <c r="J161" i="2"/>
  <c r="J159" i="2"/>
  <c r="J156" i="2"/>
  <c r="J154" i="2"/>
  <c r="J153" i="2"/>
  <c r="J192" i="2"/>
  <c r="J181" i="2"/>
  <c r="J178" i="2"/>
  <c r="J177" i="2"/>
  <c r="J173" i="2"/>
  <c r="J172" i="2"/>
  <c r="J171" i="2"/>
  <c r="J168" i="2"/>
  <c r="J167" i="2"/>
  <c r="J163" i="2"/>
  <c r="J157" i="2"/>
  <c r="J120" i="2"/>
  <c r="J114" i="2"/>
  <c r="J112" i="2"/>
  <c r="J149" i="2"/>
  <c r="J148" i="2"/>
  <c r="J134" i="2"/>
  <c r="J130" i="2"/>
  <c r="J129" i="2"/>
  <c r="J119" i="2"/>
  <c r="J116" i="2"/>
  <c r="J113" i="2"/>
  <c r="J151" i="2"/>
  <c r="J150" i="2"/>
  <c r="J147" i="2"/>
  <c r="J146" i="2"/>
  <c r="J144" i="2"/>
  <c r="J143" i="2"/>
  <c r="J141" i="2"/>
  <c r="J140" i="2"/>
  <c r="J139" i="2"/>
  <c r="J138" i="2"/>
  <c r="J136" i="2"/>
  <c r="J135" i="2"/>
  <c r="J133" i="2"/>
  <c r="J131" i="2"/>
  <c r="J128" i="2"/>
  <c r="J125" i="2"/>
  <c r="J124" i="2"/>
  <c r="J121" i="2"/>
  <c r="J118" i="2"/>
  <c r="J111" i="2"/>
  <c r="J145" i="2"/>
  <c r="J142" i="2"/>
  <c r="J137" i="2"/>
  <c r="J132" i="2"/>
  <c r="J126" i="2"/>
  <c r="J123" i="2"/>
  <c r="J122" i="2"/>
  <c r="J115" i="2"/>
  <c r="J110" i="2"/>
  <c r="J127" i="2"/>
  <c r="J105" i="2"/>
  <c r="J89" i="2"/>
  <c r="J86" i="2"/>
  <c r="J84" i="2"/>
  <c r="J109" i="2"/>
  <c r="J108" i="2"/>
  <c r="J106" i="2"/>
  <c r="J101" i="2"/>
  <c r="J87" i="2"/>
  <c r="J85" i="2"/>
  <c r="J80" i="2"/>
  <c r="J79" i="2"/>
  <c r="J74" i="2"/>
  <c r="J104" i="2"/>
  <c r="J102" i="2"/>
  <c r="J100" i="2"/>
  <c r="J99" i="2"/>
  <c r="J98" i="2"/>
  <c r="J97" i="2"/>
  <c r="J96" i="2"/>
  <c r="J94" i="2"/>
  <c r="J93" i="2"/>
  <c r="J92" i="2"/>
  <c r="J90" i="2"/>
  <c r="J83" i="2"/>
  <c r="J82" i="2"/>
  <c r="J81" i="2"/>
  <c r="J78" i="2"/>
  <c r="J77" i="2"/>
  <c r="J76" i="2"/>
  <c r="J75" i="2"/>
  <c r="J73" i="2"/>
  <c r="J107" i="2"/>
  <c r="J103" i="2"/>
  <c r="J95" i="2"/>
  <c r="J91" i="2"/>
  <c r="J88" i="2"/>
  <c r="J66" i="2"/>
  <c r="J53" i="2"/>
  <c r="J54" i="2"/>
  <c r="J64" i="2"/>
  <c r="J61" i="2"/>
  <c r="J72" i="2"/>
  <c r="J71" i="2"/>
  <c r="J70" i="2"/>
  <c r="J68" i="2"/>
  <c r="J65" i="2"/>
  <c r="J63" i="2"/>
  <c r="J62" i="2"/>
  <c r="J60" i="2"/>
  <c r="J59" i="2"/>
  <c r="J58" i="2"/>
  <c r="J56" i="2"/>
  <c r="J55" i="2"/>
  <c r="J69" i="2"/>
  <c r="J67" i="2"/>
  <c r="J57" i="2"/>
  <c r="J40" i="2"/>
  <c r="J35" i="2"/>
  <c r="J52" i="2"/>
  <c r="J42" i="2"/>
  <c r="J37" i="2"/>
  <c r="J34" i="2"/>
  <c r="J50" i="2"/>
  <c r="J49" i="2"/>
  <c r="J48" i="2"/>
  <c r="J47" i="2"/>
  <c r="J46" i="2"/>
  <c r="J45" i="2"/>
  <c r="J43" i="2"/>
  <c r="J44" i="2"/>
  <c r="J41" i="2"/>
  <c r="J39" i="2"/>
  <c r="J38" i="2"/>
  <c r="J36" i="2"/>
  <c r="J33" i="2"/>
  <c r="J29" i="2"/>
  <c r="J32" i="2"/>
  <c r="J31" i="2"/>
  <c r="J30" i="2"/>
  <c r="J26" i="2"/>
  <c r="J28" i="2"/>
  <c r="J25" i="2"/>
  <c r="J24" i="2"/>
  <c r="J22" i="2"/>
  <c r="J21" i="2"/>
  <c r="J20" i="2"/>
  <c r="J19" i="2"/>
  <c r="J18" i="2"/>
  <c r="J10" i="2"/>
  <c r="J9" i="2"/>
  <c r="J6" i="2"/>
  <c r="J17" i="2"/>
  <c r="J15" i="2"/>
  <c r="J14" i="2"/>
  <c r="J13" i="2"/>
  <c r="J11" i="2"/>
  <c r="J23" i="2"/>
  <c r="J16" i="2"/>
  <c r="J12" i="2"/>
  <c r="BT10" i="2" l="1"/>
  <c r="BT12" i="2"/>
  <c r="BL56" i="2"/>
  <c r="BT18" i="2"/>
  <c r="BT16" i="2"/>
  <c r="BT52" i="2"/>
  <c r="BT48" i="2"/>
  <c r="BT44" i="2"/>
  <c r="BT40" i="2"/>
  <c r="BT36" i="2"/>
  <c r="BT32" i="2"/>
  <c r="BT28" i="2"/>
  <c r="BT24" i="2"/>
  <c r="BT20" i="2"/>
  <c r="BT14" i="2"/>
  <c r="BD56" i="2"/>
  <c r="BT9" i="2"/>
  <c r="BQ56" i="2"/>
  <c r="BT17" i="2"/>
  <c r="BE56" i="2"/>
  <c r="AF56" i="2"/>
  <c r="BN56" i="2"/>
  <c r="BF56" i="2"/>
  <c r="BH56" i="2"/>
  <c r="BT55" i="2"/>
  <c r="BT51" i="2"/>
  <c r="BT47" i="2"/>
  <c r="BT43" i="2"/>
  <c r="BT39" i="2"/>
  <c r="BT35" i="2"/>
  <c r="BT31" i="2"/>
  <c r="BT27" i="2"/>
  <c r="BT23" i="2"/>
  <c r="BT19" i="2"/>
  <c r="BT15" i="2"/>
  <c r="BT11" i="2"/>
  <c r="BT7" i="2"/>
  <c r="BK56" i="2"/>
  <c r="BC56" i="2"/>
  <c r="BP56" i="2"/>
  <c r="BM56" i="2"/>
  <c r="BO56" i="2"/>
  <c r="BG56" i="2"/>
  <c r="BJ56" i="2"/>
  <c r="BS56" i="2"/>
  <c r="BR56" i="2"/>
  <c r="BT8" i="2"/>
  <c r="AZ56" i="2"/>
  <c r="AE56" i="2"/>
  <c r="AD56" i="2"/>
  <c r="BT56" i="2" l="1"/>
</calcChain>
</file>

<file path=xl/sharedStrings.xml><?xml version="1.0" encoding="utf-8"?>
<sst xmlns="http://schemas.openxmlformats.org/spreadsheetml/2006/main" count="45595" uniqueCount="11676">
  <si>
    <t>TECHNICAL REPORT DATABASES</t>
  </si>
  <si>
    <t>Sheet 2:</t>
  </si>
  <si>
    <t>State Tax Credit Projects</t>
  </si>
  <si>
    <t xml:space="preserve">Sheet 3: </t>
  </si>
  <si>
    <t>State Historical Fund Grants</t>
  </si>
  <si>
    <t>Sheet 4:</t>
  </si>
  <si>
    <t>Sales Tax Calculations</t>
  </si>
  <si>
    <t xml:space="preserve">Sheet 5: </t>
  </si>
  <si>
    <t>Property Tax Calculations</t>
  </si>
  <si>
    <t>Sheet 6:</t>
  </si>
  <si>
    <t>Income Tax Calculations</t>
  </si>
  <si>
    <t>Sheet 7:</t>
  </si>
  <si>
    <t>Sheet 8:</t>
  </si>
  <si>
    <t>Sheet 9:</t>
  </si>
  <si>
    <t>Sheet 10:</t>
  </si>
  <si>
    <t>Sheet 11:</t>
  </si>
  <si>
    <t>Fort Collins - Old Town Historic District Property Values</t>
  </si>
  <si>
    <t>CONTENTS</t>
  </si>
  <si>
    <t>STC #</t>
  </si>
  <si>
    <t>County</t>
  </si>
  <si>
    <t>Property</t>
  </si>
  <si>
    <t>Year Filed/Started</t>
  </si>
  <si>
    <t>Year Certified</t>
  </si>
  <si>
    <t>City</t>
  </si>
  <si>
    <t>General Use Category</t>
  </si>
  <si>
    <t xml:space="preserve">Qualified Project Cost </t>
  </si>
  <si>
    <t>Possible Tax Credit</t>
  </si>
  <si>
    <t>Denver</t>
  </si>
  <si>
    <t>2020 E. 4th Ave.</t>
  </si>
  <si>
    <t>Residential</t>
  </si>
  <si>
    <t>3627 Decatur</t>
  </si>
  <si>
    <t>Pitkin</t>
  </si>
  <si>
    <t>D. E. Frantz House</t>
  </si>
  <si>
    <t>Aspen</t>
  </si>
  <si>
    <t>Acme Lofts</t>
  </si>
  <si>
    <t>359 Marion</t>
  </si>
  <si>
    <t>Old Fire Station #15</t>
  </si>
  <si>
    <t>2123 Gaylord St.</t>
  </si>
  <si>
    <t>120 Humboldt St.</t>
  </si>
  <si>
    <t>91-0002</t>
  </si>
  <si>
    <t>Gilpin</t>
  </si>
  <si>
    <t>1887 Vernacular House</t>
  </si>
  <si>
    <t>Central City</t>
  </si>
  <si>
    <t>91-0009</t>
  </si>
  <si>
    <t>Clear Creek</t>
  </si>
  <si>
    <t>Evans Mountain Home</t>
  </si>
  <si>
    <t xml:space="preserve">Evergreen </t>
  </si>
  <si>
    <t>91-0005</t>
  </si>
  <si>
    <t>Church House</t>
  </si>
  <si>
    <t>Georgetown</t>
  </si>
  <si>
    <t>Wynkoop Brewery</t>
  </si>
  <si>
    <t>Commercial</t>
  </si>
  <si>
    <t>455 Westwood Dr.</t>
  </si>
  <si>
    <t>180 Franklin St.</t>
  </si>
  <si>
    <t>91-0008</t>
  </si>
  <si>
    <t>La Plata</t>
  </si>
  <si>
    <t>Strater Hotel</t>
  </si>
  <si>
    <t>Durango</t>
  </si>
  <si>
    <t>91-0010</t>
  </si>
  <si>
    <t>Lake</t>
  </si>
  <si>
    <t>King Home</t>
  </si>
  <si>
    <t>Leadville</t>
  </si>
  <si>
    <t>91-0004</t>
  </si>
  <si>
    <t>Larimer</t>
  </si>
  <si>
    <t>Garbe House</t>
  </si>
  <si>
    <t>Fort Collins</t>
  </si>
  <si>
    <t>91-0007</t>
  </si>
  <si>
    <t>Ozias House</t>
  </si>
  <si>
    <t>91-0006</t>
  </si>
  <si>
    <t>Otero</t>
  </si>
  <si>
    <t>Rourke House</t>
  </si>
  <si>
    <t>La Junta</t>
  </si>
  <si>
    <t>91-0001</t>
  </si>
  <si>
    <t>Pueblo</t>
  </si>
  <si>
    <t>Streit House</t>
  </si>
  <si>
    <t>92-0001</t>
  </si>
  <si>
    <t>Boulder</t>
  </si>
  <si>
    <t>Marshall School</t>
  </si>
  <si>
    <t>Marshall</t>
  </si>
  <si>
    <t>369 Lafayette</t>
  </si>
  <si>
    <t>625 Highland Ave.</t>
  </si>
  <si>
    <t>Gunnison</t>
  </si>
  <si>
    <t>119 Gothic</t>
  </si>
  <si>
    <t>Crested Butte</t>
  </si>
  <si>
    <t>92-0004</t>
  </si>
  <si>
    <t>Jefferson</t>
  </si>
  <si>
    <t>Everhardt/Herzman Ranch</t>
  </si>
  <si>
    <t>92-0002</t>
  </si>
  <si>
    <t xml:space="preserve">Brinker Grocery </t>
  </si>
  <si>
    <t>1524-38 15th</t>
  </si>
  <si>
    <t>1525-29 15th</t>
  </si>
  <si>
    <t>92-0003</t>
  </si>
  <si>
    <t>Boughton House</t>
  </si>
  <si>
    <t>Kohler House</t>
  </si>
  <si>
    <t>Berkeley Farm</t>
  </si>
  <si>
    <t>745 Williams</t>
  </si>
  <si>
    <t>525 Circle Drive</t>
  </si>
  <si>
    <t>771 York St.</t>
  </si>
  <si>
    <t>765 Oneida</t>
  </si>
  <si>
    <t>3009 E. 7th Ave</t>
  </si>
  <si>
    <t>1429 Vine St.</t>
  </si>
  <si>
    <t>654 Emerson St.</t>
  </si>
  <si>
    <t>761 Elizabeth</t>
  </si>
  <si>
    <t>93-0001</t>
  </si>
  <si>
    <t>Norton House</t>
  </si>
  <si>
    <t>93-0002</t>
  </si>
  <si>
    <t>Cunningham Corner Barn</t>
  </si>
  <si>
    <t>Pioneer Park</t>
  </si>
  <si>
    <t>P/SP</t>
  </si>
  <si>
    <t>Pughe House</t>
  </si>
  <si>
    <t xml:space="preserve">909 Mapleton St. </t>
  </si>
  <si>
    <t>2801 Curtis St.</t>
  </si>
  <si>
    <t>San Miguel</t>
  </si>
  <si>
    <t>236 W. Colorado Ave.</t>
  </si>
  <si>
    <t>Telluride</t>
  </si>
  <si>
    <t>Scott Carpenter House</t>
  </si>
  <si>
    <t>2225 Downing</t>
  </si>
  <si>
    <t>351 Franklin St.</t>
  </si>
  <si>
    <t>32 Elk Ave.</t>
  </si>
  <si>
    <t>94-0005</t>
  </si>
  <si>
    <t>348 Lafayette St.</t>
  </si>
  <si>
    <t>1178 Vine St.</t>
  </si>
  <si>
    <t>1453 Vine St.</t>
  </si>
  <si>
    <t>1111 Gaylord</t>
  </si>
  <si>
    <t>1390 Stuart St.</t>
  </si>
  <si>
    <t>743 Race St.</t>
  </si>
  <si>
    <t>160 Downing St.</t>
  </si>
  <si>
    <t>94-0001</t>
  </si>
  <si>
    <t>94-0002</t>
  </si>
  <si>
    <t>Bennett House</t>
  </si>
  <si>
    <t>94-0003</t>
  </si>
  <si>
    <t>94-0004</t>
  </si>
  <si>
    <t>Loomis Residence</t>
  </si>
  <si>
    <t>761 Elizabeth St.</t>
  </si>
  <si>
    <t>768 Franklin</t>
  </si>
  <si>
    <t>Reilly/Abrams Residence</t>
  </si>
  <si>
    <t>Corner House</t>
  </si>
  <si>
    <t>Longmont</t>
  </si>
  <si>
    <t>El Paso</t>
  </si>
  <si>
    <t>11 Brook St.</t>
  </si>
  <si>
    <t xml:space="preserve">Maintou Springs </t>
  </si>
  <si>
    <t>544 Circle Drive</t>
  </si>
  <si>
    <t>2909 E. 7th Ave</t>
  </si>
  <si>
    <t>2945 E. 7th Ave. Pkwy.</t>
  </si>
  <si>
    <t>Spencer House</t>
  </si>
  <si>
    <t>95-0002</t>
  </si>
  <si>
    <t>Star Journal Model Home</t>
  </si>
  <si>
    <t>Arapahoe</t>
  </si>
  <si>
    <t>Batschelet Building</t>
  </si>
  <si>
    <t>Littleton</t>
  </si>
  <si>
    <t>95-0005</t>
  </si>
  <si>
    <t>Lyons General Store</t>
  </si>
  <si>
    <t>Lyons</t>
  </si>
  <si>
    <t>2352 9th St.</t>
  </si>
  <si>
    <t>BoulderTheater</t>
  </si>
  <si>
    <t>Fischer House</t>
  </si>
  <si>
    <t>2155 Hawthorne</t>
  </si>
  <si>
    <t>505 Circle Drive</t>
  </si>
  <si>
    <t>701 Williams St.</t>
  </si>
  <si>
    <t>211 Vine St.</t>
  </si>
  <si>
    <t>1601 E. 3rd Ave.</t>
  </si>
  <si>
    <t>1138 Humboldt</t>
  </si>
  <si>
    <t>700 High</t>
  </si>
  <si>
    <t>556 Circle Drive</t>
  </si>
  <si>
    <t>2124 E. 4th Ave.</t>
  </si>
  <si>
    <t>1724 W. Nevada Ave.</t>
  </si>
  <si>
    <t>Colorado Springs</t>
  </si>
  <si>
    <t>1515 N. Tejon St.</t>
  </si>
  <si>
    <t>11 W. BoulderSt.</t>
  </si>
  <si>
    <t>1504 E. 3rd Ave.</t>
  </si>
  <si>
    <t>Howard House</t>
  </si>
  <si>
    <t>1108-1116 Pearl Street</t>
  </si>
  <si>
    <t>Craftsman/Tudor Style</t>
  </si>
  <si>
    <t>428 Highland Ave.</t>
  </si>
  <si>
    <t>2724 Curtis St.</t>
  </si>
  <si>
    <t>180 Marion St.</t>
  </si>
  <si>
    <t>95-0001</t>
  </si>
  <si>
    <t>Garfield</t>
  </si>
  <si>
    <t>Shelton-Holloway House</t>
  </si>
  <si>
    <t>Glenwood Springs</t>
  </si>
  <si>
    <t>319 E. Plum St.</t>
  </si>
  <si>
    <t>95-0004</t>
  </si>
  <si>
    <t>Teller</t>
  </si>
  <si>
    <t>Monarch Building</t>
  </si>
  <si>
    <t>Victor</t>
  </si>
  <si>
    <t>95-0003</t>
  </si>
  <si>
    <t>Mills Building</t>
  </si>
  <si>
    <t>910 16th St.</t>
  </si>
  <si>
    <t>107 West 4th Avenue</t>
  </si>
  <si>
    <t>776 Corona St.</t>
  </si>
  <si>
    <t>B. F. Ayers House</t>
  </si>
  <si>
    <t>in process</t>
  </si>
  <si>
    <t>2020 E. 8th Ave.</t>
  </si>
  <si>
    <t>Goldberg House</t>
  </si>
  <si>
    <t>McClure House</t>
  </si>
  <si>
    <t>Armstrong/Farnsworth Residence</t>
  </si>
  <si>
    <t>605 E. 9th Ave.</t>
  </si>
  <si>
    <t>360 Humbolt</t>
  </si>
  <si>
    <t>321 Humbolt</t>
  </si>
  <si>
    <t>Dealy/Good House</t>
  </si>
  <si>
    <t>Anna B. Miller House</t>
  </si>
  <si>
    <t>C. M. Smith House</t>
  </si>
  <si>
    <t xml:space="preserve">735 Pine St. </t>
  </si>
  <si>
    <t>919 Vine St.</t>
  </si>
  <si>
    <t>200 Cherry St.</t>
  </si>
  <si>
    <t>House of a Thousand Candles</t>
  </si>
  <si>
    <t>2323-2327 W. 30th Ave.</t>
  </si>
  <si>
    <t>99 W. Cedar</t>
  </si>
  <si>
    <t>315 Humboldt</t>
  </si>
  <si>
    <t>330 Gilpin St.</t>
  </si>
  <si>
    <t>1512 N. Nevada Ave.</t>
  </si>
  <si>
    <t>WE Grefenius House</t>
  </si>
  <si>
    <t>Replogle/Bennett House</t>
  </si>
  <si>
    <t>511 Mathews St.</t>
  </si>
  <si>
    <t>William C. Stover House</t>
  </si>
  <si>
    <t>John M. Riddle House</t>
  </si>
  <si>
    <t>Marion Alice Parker House</t>
  </si>
  <si>
    <t>William Welscher Residence</t>
  </si>
  <si>
    <t>324 W. Colorado Ave.</t>
  </si>
  <si>
    <t>96-0001</t>
  </si>
  <si>
    <t>Diamond Saloon</t>
  </si>
  <si>
    <t>1645 Pine St.</t>
  </si>
  <si>
    <t>Brierley Houses</t>
  </si>
  <si>
    <t>910 Gaylord</t>
  </si>
  <si>
    <t>3446 Clay</t>
  </si>
  <si>
    <t>1267 Vine</t>
  </si>
  <si>
    <t>2138 Grove</t>
  </si>
  <si>
    <t>96-0004</t>
  </si>
  <si>
    <t>Ouray</t>
  </si>
  <si>
    <t>Tanner House</t>
  </si>
  <si>
    <t>96-0003</t>
  </si>
  <si>
    <t>Baxter Inn</t>
  </si>
  <si>
    <t>605 Pine St.</t>
  </si>
  <si>
    <t>934 Spruce St.</t>
  </si>
  <si>
    <t>363 High St.</t>
  </si>
  <si>
    <t>Fulton House</t>
  </si>
  <si>
    <t>177 Humboldt</t>
  </si>
  <si>
    <t>Cantwell-Ray Residence</t>
  </si>
  <si>
    <t>2619 Champa</t>
  </si>
  <si>
    <t>173 Marion</t>
  </si>
  <si>
    <t>714 Humboldt St.</t>
  </si>
  <si>
    <t>744 St. Paul St.</t>
  </si>
  <si>
    <t>765 Oneida Street</t>
  </si>
  <si>
    <t>Moore Residence</t>
  </si>
  <si>
    <t>150 Franklin St.</t>
  </si>
  <si>
    <t>622 E. 3rd Ave.</t>
  </si>
  <si>
    <t>Lamb House</t>
  </si>
  <si>
    <t>706 Pine St.</t>
  </si>
  <si>
    <t>Thurston House</t>
  </si>
  <si>
    <t>Benjamin Brown House</t>
  </si>
  <si>
    <t>Sinclair Residence</t>
  </si>
  <si>
    <t>750 Emerson St.</t>
  </si>
  <si>
    <t>720 Franklin St.</t>
  </si>
  <si>
    <t>444 Circle Drive</t>
  </si>
  <si>
    <t>Milo Smith House DLM# 275</t>
  </si>
  <si>
    <t>1451-53 Vine St.</t>
  </si>
  <si>
    <t>301 Humboldt</t>
  </si>
  <si>
    <t>Kinderman Home</t>
  </si>
  <si>
    <t>1027 E. 3rd Ave.</t>
  </si>
  <si>
    <t>Armstrong Hotel</t>
  </si>
  <si>
    <t>310 Peterson St.</t>
  </si>
  <si>
    <t>144 N. College Ave.</t>
  </si>
  <si>
    <t>170 N. College Ave.</t>
  </si>
  <si>
    <t>W. E. Mahood House</t>
  </si>
  <si>
    <t>97-0003</t>
  </si>
  <si>
    <t>National Fuel Co./State Merc.</t>
  </si>
  <si>
    <t>Louisville</t>
  </si>
  <si>
    <t>Bishop Household</t>
  </si>
  <si>
    <t>Bosch Household</t>
  </si>
  <si>
    <t>Durango Funeral Home</t>
  </si>
  <si>
    <t>1524 N. Cascade Ave.</t>
  </si>
  <si>
    <t>TC-97-1</t>
  </si>
  <si>
    <t>Cross Apts</t>
  </si>
  <si>
    <t>Ardourel House</t>
  </si>
  <si>
    <t>Wannatah Apts.</t>
  </si>
  <si>
    <t>2627 E. 7th Ave.</t>
  </si>
  <si>
    <t>Dahms Household</t>
  </si>
  <si>
    <t>Caruso Residence</t>
  </si>
  <si>
    <t>1358 Gilpin St.</t>
  </si>
  <si>
    <t>Marquardt Residence</t>
  </si>
  <si>
    <t>Croke/Patterson House</t>
  </si>
  <si>
    <t>734 Humboldt St</t>
  </si>
  <si>
    <t>1015 N. Weber St.</t>
  </si>
  <si>
    <t>251 Linden St.</t>
  </si>
  <si>
    <t>210-218 Walnut St.</t>
  </si>
  <si>
    <t>909 Whedbee St.</t>
  </si>
  <si>
    <t>J. C. Beers Barn</t>
  </si>
  <si>
    <t>Stove House, Garage &amp; Barn</t>
  </si>
  <si>
    <t>805 Remington St.</t>
  </si>
  <si>
    <t>R. G. Maxwell House</t>
  </si>
  <si>
    <t>Collins House</t>
  </si>
  <si>
    <t>Clippinger House</t>
  </si>
  <si>
    <t>226 Peterson St.</t>
  </si>
  <si>
    <t>838 Spruce Street</t>
  </si>
  <si>
    <t>Floral Park Garage</t>
  </si>
  <si>
    <t>821 Mapleton Ave.</t>
  </si>
  <si>
    <t>Flour Mill Lofts #1-B</t>
  </si>
  <si>
    <t>Grant Mansion</t>
  </si>
  <si>
    <t>Flour Mill Lofts #1-D</t>
  </si>
  <si>
    <t>Cetrulo Bromberg Residence</t>
  </si>
  <si>
    <t>Cooper Flats #107</t>
  </si>
  <si>
    <t>Cooper Flats #201</t>
  </si>
  <si>
    <t>Cooper Flats #207</t>
  </si>
  <si>
    <t>Cooper Flats #102</t>
  </si>
  <si>
    <t>2020 Grove St.</t>
  </si>
  <si>
    <t>Cooper Flats #307</t>
  </si>
  <si>
    <t>Cooper Flats #203</t>
  </si>
  <si>
    <t>Cooper Flats #204</t>
  </si>
  <si>
    <t>Ebeling Apartments</t>
  </si>
  <si>
    <t>Coville Residence</t>
  </si>
  <si>
    <t>Shearer Residence</t>
  </si>
  <si>
    <t>Crawford Residence</t>
  </si>
  <si>
    <t>Ferrugia Residence</t>
  </si>
  <si>
    <t>Washington Apartments</t>
  </si>
  <si>
    <t>Eugene Field</t>
  </si>
  <si>
    <t>Nathaniel Hawthorne</t>
  </si>
  <si>
    <t>Mark Twain</t>
  </si>
  <si>
    <t>DeGraff Building</t>
  </si>
  <si>
    <t>Plass House</t>
  </si>
  <si>
    <t>98-0002</t>
  </si>
  <si>
    <t>Kerr House</t>
  </si>
  <si>
    <t>214-222 Pine St.</t>
  </si>
  <si>
    <t xml:space="preserve">417-33 Mapleton Ave. </t>
  </si>
  <si>
    <t>Johnson-Betasso Terrace</t>
  </si>
  <si>
    <t>1015 Pine St.</t>
  </si>
  <si>
    <t>John Day House</t>
  </si>
  <si>
    <t>Walhstrom Mission Terrace</t>
  </si>
  <si>
    <t>933 Pine St.</t>
  </si>
  <si>
    <t>Flour Mill Lofts</t>
  </si>
  <si>
    <t>Flour Mill Lofts #7-A</t>
  </si>
  <si>
    <t>Kerr Residence</t>
  </si>
  <si>
    <t>Stern House</t>
  </si>
  <si>
    <t>Barnes Residence</t>
  </si>
  <si>
    <t>Gale/Kelly  Residence</t>
  </si>
  <si>
    <t>Himelspach Residence</t>
  </si>
  <si>
    <t>McClelland/Moses Residence</t>
  </si>
  <si>
    <t>Kilgore Residence</t>
  </si>
  <si>
    <t>Pellicore Residence</t>
  </si>
  <si>
    <t>Oliver-Bowman House</t>
  </si>
  <si>
    <t>Galagher Residence</t>
  </si>
  <si>
    <t>Kennedy Residence</t>
  </si>
  <si>
    <t>Palmer Residence</t>
  </si>
  <si>
    <t>Kayser Residence</t>
  </si>
  <si>
    <t>2230 6th St.</t>
  </si>
  <si>
    <t>Youmans House</t>
  </si>
  <si>
    <t>Cottage 36, Chataqua</t>
  </si>
  <si>
    <t>624 Concord Ave.</t>
  </si>
  <si>
    <t>Woodard Residence</t>
  </si>
  <si>
    <t>Palu Residence</t>
  </si>
  <si>
    <t>1100 Humboldt St.</t>
  </si>
  <si>
    <t>Bolton Residence</t>
  </si>
  <si>
    <t>Enos House</t>
  </si>
  <si>
    <t>Broken Leg Residence</t>
  </si>
  <si>
    <t>Sjaastad Residence</t>
  </si>
  <si>
    <t>Van Mater Mansion</t>
  </si>
  <si>
    <t>Petkun Residence</t>
  </si>
  <si>
    <t>Cantwell Residence</t>
  </si>
  <si>
    <t>Timmins Residence</t>
  </si>
  <si>
    <t>1019 N. Weber St.</t>
  </si>
  <si>
    <t>1131 N. Wahsatch Ave.</t>
  </si>
  <si>
    <t>1607 N. Weber St.</t>
  </si>
  <si>
    <t>Jackson</t>
  </si>
  <si>
    <t>Wilkins Residence</t>
  </si>
  <si>
    <t>Walden</t>
  </si>
  <si>
    <t>98-0005</t>
  </si>
  <si>
    <t>Guggenheim Home</t>
  </si>
  <si>
    <t>98-0004</t>
  </si>
  <si>
    <t>Glick House</t>
  </si>
  <si>
    <t>98-0001</t>
  </si>
  <si>
    <t>Fox House</t>
  </si>
  <si>
    <t>98-0003</t>
  </si>
  <si>
    <t>Hill/Hunter House</t>
  </si>
  <si>
    <t>Cieciuch House</t>
  </si>
  <si>
    <t>210 S. Oak St.</t>
  </si>
  <si>
    <t>Greene/Davis Residence</t>
  </si>
  <si>
    <t>Klutznick Res.</t>
  </si>
  <si>
    <t>Cole DeRose Apts.</t>
  </si>
  <si>
    <t>Downs House</t>
  </si>
  <si>
    <t>Hollister Residence</t>
  </si>
  <si>
    <t>Kirkpatrick Residence</t>
  </si>
  <si>
    <t>Cain &amp; Fishman Residence</t>
  </si>
  <si>
    <t>Long Residence</t>
  </si>
  <si>
    <t>973 East 3rd Ave.</t>
  </si>
  <si>
    <t>99-0001</t>
  </si>
  <si>
    <t>204 Walnut St.</t>
  </si>
  <si>
    <t>99-0003</t>
  </si>
  <si>
    <t>McComb Residence</t>
  </si>
  <si>
    <t>Krager/Winkler Residence</t>
  </si>
  <si>
    <t>Zeller Residence</t>
  </si>
  <si>
    <t>Baker-Farkas Res.</t>
  </si>
  <si>
    <t>99-0007</t>
  </si>
  <si>
    <t>Williamson House</t>
  </si>
  <si>
    <t>99-0004</t>
  </si>
  <si>
    <t>George Wolfer House</t>
  </si>
  <si>
    <t>99-0005</t>
  </si>
  <si>
    <t>CB Meyers House</t>
  </si>
  <si>
    <t>Coulter Residence</t>
  </si>
  <si>
    <t>Guthrie Residence</t>
  </si>
  <si>
    <t>517 Pine St.</t>
  </si>
  <si>
    <t>527 Maxwell St.</t>
  </si>
  <si>
    <t>Grosjean House</t>
  </si>
  <si>
    <t xml:space="preserve">1035 Spruce St. </t>
  </si>
  <si>
    <t>Boone &amp; Hinton Residence</t>
  </si>
  <si>
    <t>Waring house</t>
  </si>
  <si>
    <t>Shore Residence</t>
  </si>
  <si>
    <t>Ketch Residence</t>
  </si>
  <si>
    <t>Nguyen and Duong Res.</t>
  </si>
  <si>
    <t>Metros Residence</t>
  </si>
  <si>
    <t>Mathias Residence</t>
  </si>
  <si>
    <t>Creagan Res.</t>
  </si>
  <si>
    <t>Whiteman Residence</t>
  </si>
  <si>
    <t>Cuthbert-Dines House</t>
  </si>
  <si>
    <t>Ferrant Residence</t>
  </si>
  <si>
    <t>Bourg Residence</t>
  </si>
  <si>
    <t>TC-99-1</t>
  </si>
  <si>
    <t>Saye Residence</t>
  </si>
  <si>
    <t>Harrison House</t>
  </si>
  <si>
    <t>Turnis House</t>
  </si>
  <si>
    <t>Huffman House</t>
  </si>
  <si>
    <t>Case House</t>
  </si>
  <si>
    <t>McLong Enterprises</t>
  </si>
  <si>
    <t>99-0002</t>
  </si>
  <si>
    <t>Debolt House</t>
  </si>
  <si>
    <t>Bonato House</t>
  </si>
  <si>
    <t>Wilcox Shed</t>
  </si>
  <si>
    <t>Flour Mill Loft #4A</t>
  </si>
  <si>
    <t>STC-00-000</t>
  </si>
  <si>
    <t>Evans-Austin Ranch</t>
  </si>
  <si>
    <t>Clear Creek County</t>
  </si>
  <si>
    <t>00-0004</t>
  </si>
  <si>
    <t>Evans-Elbert Ranch</t>
  </si>
  <si>
    <t>Osborn Residence</t>
  </si>
  <si>
    <t>Gehler Residence and rentals</t>
  </si>
  <si>
    <t>Caldwell Residence</t>
  </si>
  <si>
    <t>136 Florissant</t>
  </si>
  <si>
    <t>Cripple Creek</t>
  </si>
  <si>
    <t>409 S. First Street</t>
  </si>
  <si>
    <t>STC-00-00</t>
  </si>
  <si>
    <t>Arthur Andrew Barn</t>
  </si>
  <si>
    <t>Jasper Loomis House</t>
  </si>
  <si>
    <t>Price Paired Home</t>
  </si>
  <si>
    <t>First National Bank Bldg</t>
  </si>
  <si>
    <t>429 Collyer Street</t>
  </si>
  <si>
    <t>00-0009</t>
  </si>
  <si>
    <t>Chaffee</t>
  </si>
  <si>
    <t>Landau Building</t>
  </si>
  <si>
    <t>Salida</t>
  </si>
  <si>
    <t>Farkas Residence</t>
  </si>
  <si>
    <t>Zucker Residence</t>
  </si>
  <si>
    <t>Friesen-Johnson Residence</t>
  </si>
  <si>
    <t>Sullivan House</t>
  </si>
  <si>
    <t>Hilliard Residence</t>
  </si>
  <si>
    <t>Kelly Residence</t>
  </si>
  <si>
    <t>Barnard House</t>
  </si>
  <si>
    <t>Vigil Residence</t>
  </si>
  <si>
    <t>Young Residence</t>
  </si>
  <si>
    <t>Maginn Residence</t>
  </si>
  <si>
    <t>Jamrich Residence</t>
  </si>
  <si>
    <t>Sempler Residence</t>
  </si>
  <si>
    <t>875 Race St.</t>
  </si>
  <si>
    <t>Bryant Residence</t>
  </si>
  <si>
    <t>Baumgartner Residence</t>
  </si>
  <si>
    <t>Dunning/Sonderman Res.</t>
  </si>
  <si>
    <t>Archibald Residence</t>
  </si>
  <si>
    <t>Allan Residence</t>
  </si>
  <si>
    <t>Harrison Residence</t>
  </si>
  <si>
    <t>Thomson Residence</t>
  </si>
  <si>
    <t>Page Residents</t>
  </si>
  <si>
    <t>Sweet-Miller House</t>
  </si>
  <si>
    <t>The Dugal Farmhouse</t>
  </si>
  <si>
    <t>John Elsner House</t>
  </si>
  <si>
    <t>766 Milwaukee St.</t>
  </si>
  <si>
    <t>Douglas</t>
  </si>
  <si>
    <t>Jacob Kroll House</t>
  </si>
  <si>
    <t>Castle Rock</t>
  </si>
  <si>
    <t>TC-00-1</t>
  </si>
  <si>
    <t>Prince Residence</t>
  </si>
  <si>
    <t>TC-00-2</t>
  </si>
  <si>
    <t>Anderson Residence</t>
  </si>
  <si>
    <t>00-0011</t>
  </si>
  <si>
    <t>Fisher-Zugelder House</t>
  </si>
  <si>
    <t>00-0013</t>
  </si>
  <si>
    <t>Gill-Nelson Farm</t>
  </si>
  <si>
    <t>00-0003</t>
  </si>
  <si>
    <t>Jobe-Bowers House</t>
  </si>
  <si>
    <t>00-0006</t>
  </si>
  <si>
    <t>Kickland-Steele House</t>
  </si>
  <si>
    <t>00-0008</t>
  </si>
  <si>
    <t>Burnett-Kilgore House</t>
  </si>
  <si>
    <t>00-0001</t>
  </si>
  <si>
    <t>Montgomery House</t>
  </si>
  <si>
    <t>00-0007</t>
  </si>
  <si>
    <t>00-0005</t>
  </si>
  <si>
    <t>Harden House</t>
  </si>
  <si>
    <t>00-0010</t>
  </si>
  <si>
    <t>Rio Blanco</t>
  </si>
  <si>
    <t>Meeker</t>
  </si>
  <si>
    <t>2000 Little Raven</t>
  </si>
  <si>
    <t>2155 E. Hawthorne</t>
  </si>
  <si>
    <t>677 Gilpin St</t>
  </si>
  <si>
    <t>869 Vine</t>
  </si>
  <si>
    <t>390 Franklin</t>
  </si>
  <si>
    <t>3520 Newton</t>
  </si>
  <si>
    <t>320 Marion</t>
  </si>
  <si>
    <t>3427 Colfax A Place</t>
  </si>
  <si>
    <t>3655 Eliot</t>
  </si>
  <si>
    <t>130 W 1st Ave</t>
  </si>
  <si>
    <t>TC01-3</t>
  </si>
  <si>
    <t>1030 N Wahsatch Avenue</t>
  </si>
  <si>
    <t>STC-01-000</t>
  </si>
  <si>
    <t>Clara Pearce Shimel Residence</t>
  </si>
  <si>
    <t>Arvada</t>
  </si>
  <si>
    <t>Joseph Baines House</t>
  </si>
  <si>
    <t>Dodd/Ghent House</t>
  </si>
  <si>
    <t>Park</t>
  </si>
  <si>
    <t>Reynolds/31 Mile Ranch</t>
  </si>
  <si>
    <t>Guffey</t>
  </si>
  <si>
    <t>324 W. Colorado Ave. De Pagter Shed</t>
  </si>
  <si>
    <t>124 Bison</t>
  </si>
  <si>
    <t>469 S. 1st Street</t>
  </si>
  <si>
    <t>612 Clayton St</t>
  </si>
  <si>
    <t>733 E 8th Ave</t>
  </si>
  <si>
    <t>Gebhard Mansion</t>
  </si>
  <si>
    <t>345 Lafayette</t>
  </si>
  <si>
    <t>TC01-2</t>
  </si>
  <si>
    <t>1619 Wood Avenue</t>
  </si>
  <si>
    <t>STC-01-00</t>
  </si>
  <si>
    <t>Bradley House</t>
  </si>
  <si>
    <t>Hayden House</t>
  </si>
  <si>
    <t>1419-1441 Pennsylvania</t>
  </si>
  <si>
    <t>1345 Franklin St</t>
  </si>
  <si>
    <t>1328 Vine</t>
  </si>
  <si>
    <t>3422 E. Colfax</t>
  </si>
  <si>
    <t>TC01-4</t>
  </si>
  <si>
    <t>2001 N Cascade Avenue</t>
  </si>
  <si>
    <t>C.M. Rehnblum House</t>
  </si>
  <si>
    <t>755 Gaylord</t>
  </si>
  <si>
    <t>2109 E 9th Ave</t>
  </si>
  <si>
    <t>644 Race</t>
  </si>
  <si>
    <t xml:space="preserve">707 Washington </t>
  </si>
  <si>
    <t>1601 E 3rd Ave</t>
  </si>
  <si>
    <t>1200 9th St.</t>
  </si>
  <si>
    <t>Golden</t>
  </si>
  <si>
    <t>1422 Washington Ave</t>
  </si>
  <si>
    <t>Routt</t>
  </si>
  <si>
    <t>Bank Building</t>
  </si>
  <si>
    <t>1321 Race</t>
  </si>
  <si>
    <t>1173 &amp; 1179 Delaware</t>
  </si>
  <si>
    <t>2030 E 7th Ave</t>
  </si>
  <si>
    <t>323 High St</t>
  </si>
  <si>
    <t>380 Gilpin</t>
  </si>
  <si>
    <t>649 Detroit</t>
  </si>
  <si>
    <t>2328 Hooker St</t>
  </si>
  <si>
    <t>456 Clarkson</t>
  </si>
  <si>
    <t>773 Clayton</t>
  </si>
  <si>
    <t>2090 Hooker</t>
  </si>
  <si>
    <t>739 Marion</t>
  </si>
  <si>
    <t>401 21st St</t>
  </si>
  <si>
    <t>2001 E 7th Ave</t>
  </si>
  <si>
    <t>502 Corona St</t>
  </si>
  <si>
    <t>2749 W 33rd Ave\</t>
  </si>
  <si>
    <t>965 Washington</t>
  </si>
  <si>
    <t>STC-03-000</t>
  </si>
  <si>
    <t>Citizens National Bank</t>
  </si>
  <si>
    <t>Glenwood Springsrings</t>
  </si>
  <si>
    <t>STC-02-000</t>
  </si>
  <si>
    <t>Charles Dake House</t>
  </si>
  <si>
    <t>Pine</t>
  </si>
  <si>
    <t>Beebe House</t>
  </si>
  <si>
    <t>Shenk House</t>
  </si>
  <si>
    <t>515 Gillespie</t>
  </si>
  <si>
    <t>610 W. Smuggler</t>
  </si>
  <si>
    <t>920 W. Hallam</t>
  </si>
  <si>
    <t>Number Two Pitkin Place</t>
  </si>
  <si>
    <t>Summit</t>
  </si>
  <si>
    <t>Wedding House</t>
  </si>
  <si>
    <t>Breckenridge</t>
  </si>
  <si>
    <t>Helen Rich House</t>
  </si>
  <si>
    <t xml:space="preserve">130 Florissant </t>
  </si>
  <si>
    <t>121 Silver Street</t>
  </si>
  <si>
    <t>Weld</t>
  </si>
  <si>
    <t>Mosier House</t>
  </si>
  <si>
    <t>Greeley</t>
  </si>
  <si>
    <t>Wright-Singlinger House</t>
  </si>
  <si>
    <t>Buena Vista</t>
  </si>
  <si>
    <t>400 Westwood Dr</t>
  </si>
  <si>
    <t>360 Franklin</t>
  </si>
  <si>
    <t>930 E 7th Ave</t>
  </si>
  <si>
    <t>1151 Humboldt st</t>
  </si>
  <si>
    <t>805 gaylord</t>
  </si>
  <si>
    <t>161 Gaylord St</t>
  </si>
  <si>
    <t>1600 Ogden St</t>
  </si>
  <si>
    <t>459 Emerson</t>
  </si>
  <si>
    <t>1563 High St</t>
  </si>
  <si>
    <t>TC02-2</t>
  </si>
  <si>
    <t>122 E Washington St</t>
  </si>
  <si>
    <t>945 Pennsylvania</t>
  </si>
  <si>
    <t>1115 Grant</t>
  </si>
  <si>
    <t>TC02-1</t>
  </si>
  <si>
    <t>210 E Washington St</t>
  </si>
  <si>
    <t>Mahood House</t>
  </si>
  <si>
    <t>Archuleta</t>
  </si>
  <si>
    <t>402 Pagosa Street</t>
  </si>
  <si>
    <t xml:space="preserve">Pagosa Springs </t>
  </si>
  <si>
    <t>Mixed Use</t>
  </si>
  <si>
    <t>1061 Humboldt St</t>
  </si>
  <si>
    <t>2824 W 36th Ave</t>
  </si>
  <si>
    <t>475 Corona St</t>
  </si>
  <si>
    <t>Number Seven Pitkin Place</t>
  </si>
  <si>
    <t>165 High St</t>
  </si>
  <si>
    <t>2279 E 7th Ave</t>
  </si>
  <si>
    <t>1500 E 7th Ave</t>
  </si>
  <si>
    <t>2401 E 7th Ave</t>
  </si>
  <si>
    <t>TC03-2</t>
  </si>
  <si>
    <t>1931 N Navada Ave</t>
  </si>
  <si>
    <t>STC-03-00</t>
  </si>
  <si>
    <t>Leadville Trail 100</t>
  </si>
  <si>
    <t>Winslow-Guard House</t>
  </si>
  <si>
    <t>311 East Mulberry</t>
  </si>
  <si>
    <t>Short House</t>
  </si>
  <si>
    <t>526 W. Colorado Ave Johnson Residence</t>
  </si>
  <si>
    <t>931 16th Street</t>
  </si>
  <si>
    <t>722 E 7th Ave</t>
  </si>
  <si>
    <t>563 Emerson Street</t>
  </si>
  <si>
    <t>815 Vine St</t>
  </si>
  <si>
    <t>130 W 4th Ave</t>
  </si>
  <si>
    <t>319 Lafayette St</t>
  </si>
  <si>
    <t>2930 7th Ave Park</t>
  </si>
  <si>
    <t>624 Gaylord</t>
  </si>
  <si>
    <t>612 Race St</t>
  </si>
  <si>
    <t>771 Franklin</t>
  </si>
  <si>
    <t>300 Humboldt</t>
  </si>
  <si>
    <t>1620 E 8th Ave</t>
  </si>
  <si>
    <t>1021 E 17th Ave</t>
  </si>
  <si>
    <t>790 Gaylord</t>
  </si>
  <si>
    <t>TC03-1</t>
  </si>
  <si>
    <t>1931 N Cascade Ave</t>
  </si>
  <si>
    <t>TC03-6</t>
  </si>
  <si>
    <t>1629 Wood Ave</t>
  </si>
  <si>
    <t>TC03-4</t>
  </si>
  <si>
    <t>2013 Wood Ave</t>
  </si>
  <si>
    <t>TC03-5</t>
  </si>
  <si>
    <t>216  E Fontanero St</t>
  </si>
  <si>
    <t>STC-04-000</t>
  </si>
  <si>
    <t>Temple House</t>
  </si>
  <si>
    <t>155 Marion St.</t>
  </si>
  <si>
    <t>138 Pagosa Street</t>
  </si>
  <si>
    <t>860 Gaylord</t>
  </si>
  <si>
    <t>300 Vine</t>
  </si>
  <si>
    <t>2040 Park Place</t>
  </si>
  <si>
    <t>TC03-3</t>
  </si>
  <si>
    <t>1332 N Cascade</t>
  </si>
  <si>
    <t>Liebler Residence</t>
  </si>
  <si>
    <t>1515 9th Ave</t>
  </si>
  <si>
    <t>1502 9th Ave</t>
  </si>
  <si>
    <t>2430 20th Street</t>
  </si>
  <si>
    <t>2441 5th Street</t>
  </si>
  <si>
    <t>1060 Humboldt</t>
  </si>
  <si>
    <t>518 &amp; 520 Franklin</t>
  </si>
  <si>
    <t>630 Gaylord St</t>
  </si>
  <si>
    <t>3324 Clay</t>
  </si>
  <si>
    <t>729 Emerson</t>
  </si>
  <si>
    <t>100 Humboldt St</t>
  </si>
  <si>
    <t>526 Franklin St</t>
  </si>
  <si>
    <t>1320 Race St</t>
  </si>
  <si>
    <t>919 E 23rd Ave</t>
  </si>
  <si>
    <t>1490 Lafayette St</t>
  </si>
  <si>
    <t>1223 York St.</t>
  </si>
  <si>
    <t>130 W. Archer Place</t>
  </si>
  <si>
    <t>TC04-1</t>
  </si>
  <si>
    <t>1600 N Cascade Ave</t>
  </si>
  <si>
    <t>TC04-6</t>
  </si>
  <si>
    <t>1816 Wood Ave</t>
  </si>
  <si>
    <t>TC04-5</t>
  </si>
  <si>
    <t>1312 N Tejon St</t>
  </si>
  <si>
    <t>TC04-2</t>
  </si>
  <si>
    <t>2005 N Nevada</t>
  </si>
  <si>
    <t>Fremont</t>
  </si>
  <si>
    <t>332 Main St.</t>
  </si>
  <si>
    <t>Canon City</t>
  </si>
  <si>
    <t>Lodge at Los Lagos</t>
  </si>
  <si>
    <t>Rollinsville</t>
  </si>
  <si>
    <t>Preiss House</t>
  </si>
  <si>
    <t>Meyer Building</t>
  </si>
  <si>
    <t>Loveland</t>
  </si>
  <si>
    <t>Addie Debolt House</t>
  </si>
  <si>
    <t>Losey-Walker House</t>
  </si>
  <si>
    <t>817 Peterson St.</t>
  </si>
  <si>
    <t>619 Whedbee St.</t>
  </si>
  <si>
    <t>243 E. 4th St</t>
  </si>
  <si>
    <t>122 Jackson Ave.</t>
  </si>
  <si>
    <t>516 S. Meldrum St.</t>
  </si>
  <si>
    <t>616 W. Main</t>
  </si>
  <si>
    <t>321 Humboldt</t>
  </si>
  <si>
    <t>300 High St</t>
  </si>
  <si>
    <t>712 Race St</t>
  </si>
  <si>
    <t>650 Williams Street</t>
  </si>
  <si>
    <t>170 Lafayette</t>
  </si>
  <si>
    <t>830 Race Street</t>
  </si>
  <si>
    <t>745 Columbine</t>
  </si>
  <si>
    <t>643 Franklin</t>
  </si>
  <si>
    <t>180 Lafayette St.</t>
  </si>
  <si>
    <t>125 E. 11th Ave. #2</t>
  </si>
  <si>
    <t xml:space="preserve">Denver </t>
  </si>
  <si>
    <t>374 S. Clarkson Street</t>
  </si>
  <si>
    <t>141 Vine Street</t>
  </si>
  <si>
    <t xml:space="preserve">636 Gaylor Street </t>
  </si>
  <si>
    <t>2115 E. 4th Avenue</t>
  </si>
  <si>
    <t>2245 Mapleton</t>
  </si>
  <si>
    <t>355 Humboldt St.</t>
  </si>
  <si>
    <t xml:space="preserve">245 Race Street </t>
  </si>
  <si>
    <t xml:space="preserve">649 Detroit Street </t>
  </si>
  <si>
    <t>1300 E 7th Ave</t>
  </si>
  <si>
    <t>2727 Curtis Street</t>
  </si>
  <si>
    <t xml:space="preserve">745 Emerson Street </t>
  </si>
  <si>
    <t>TC04-4</t>
  </si>
  <si>
    <t>118 E Washington St</t>
  </si>
  <si>
    <t>TC04-3</t>
  </si>
  <si>
    <t>1700 Wood Avenue</t>
  </si>
  <si>
    <t>2449 6th Street</t>
  </si>
  <si>
    <t>STC-04-00</t>
  </si>
  <si>
    <t>Clark House</t>
  </si>
  <si>
    <t>Boulder County</t>
  </si>
  <si>
    <t xml:space="preserve">house  </t>
  </si>
  <si>
    <t>245 Race St</t>
  </si>
  <si>
    <t>141 Vine St</t>
  </si>
  <si>
    <t>355 High Street</t>
  </si>
  <si>
    <t>149 High Street</t>
  </si>
  <si>
    <t>1203 E 3rd Ave</t>
  </si>
  <si>
    <t>374 S. Clarkson St</t>
  </si>
  <si>
    <t>649 Detroit St</t>
  </si>
  <si>
    <t>2903 Champa</t>
  </si>
  <si>
    <t>650 Milwaukee St.</t>
  </si>
  <si>
    <t>671 Gaylord St</t>
  </si>
  <si>
    <t>1451-1453 Vine St</t>
  </si>
  <si>
    <t>1220 Cheyenne St</t>
  </si>
  <si>
    <t>1119 11th St</t>
  </si>
  <si>
    <t>Hill-Hunter House</t>
  </si>
  <si>
    <t>Garnick House</t>
  </si>
  <si>
    <t>215 W Galena Ave Phelp-Herring Residence</t>
  </si>
  <si>
    <t>1329 11th Street</t>
  </si>
  <si>
    <t>1815 13th Street</t>
  </si>
  <si>
    <t>1501 E. Dartmouth Ave.</t>
  </si>
  <si>
    <t>Englewood</t>
  </si>
  <si>
    <t>1400 E. Bates Ave</t>
  </si>
  <si>
    <t>480 San Juan St.</t>
  </si>
  <si>
    <t>1219-1223 Pearl St.</t>
  </si>
  <si>
    <t>610 E. Simpson St</t>
  </si>
  <si>
    <t>Lafayette</t>
  </si>
  <si>
    <t>565 Circle Dr.</t>
  </si>
  <si>
    <t>2841 Perry St</t>
  </si>
  <si>
    <t>3318 Clay</t>
  </si>
  <si>
    <t>660 Vine</t>
  </si>
  <si>
    <t>656 Lafayette</t>
  </si>
  <si>
    <t>152 W. 2nd Ave.</t>
  </si>
  <si>
    <t>766 Milwaukee St</t>
  </si>
  <si>
    <t>638 Corona</t>
  </si>
  <si>
    <t>2279 E. 7th Ave. Pkwy.</t>
  </si>
  <si>
    <t>627 Gaylord</t>
  </si>
  <si>
    <t>244 W. 2nd Ave</t>
  </si>
  <si>
    <t>436 W. Pearl St.</t>
  </si>
  <si>
    <t>920 Pearl St.</t>
  </si>
  <si>
    <t>711 Marion Street</t>
  </si>
  <si>
    <t>3131 W. 22nd Ave.</t>
  </si>
  <si>
    <t>865 York Street</t>
  </si>
  <si>
    <t>2279 E Seventh Ave. Pkwy</t>
  </si>
  <si>
    <t xml:space="preserve">1500 E. 7th Ave. </t>
  </si>
  <si>
    <t>1301 Lafayette Street</t>
  </si>
  <si>
    <t xml:space="preserve">1017 S. Race Street </t>
  </si>
  <si>
    <t>755 Elizabeth Street</t>
  </si>
  <si>
    <t xml:space="preserve">564 Franklin Street </t>
  </si>
  <si>
    <t>STC-05-2</t>
  </si>
  <si>
    <t>1527 N. Nevada Ave</t>
  </si>
  <si>
    <t>STC-05-4</t>
  </si>
  <si>
    <t>1926 Wood Ave</t>
  </si>
  <si>
    <t>STC-05-5</t>
  </si>
  <si>
    <t>1414 Wood Ave</t>
  </si>
  <si>
    <t>STC-05-6</t>
  </si>
  <si>
    <t>1824 N. Tejon Street</t>
  </si>
  <si>
    <t>STC-05-7</t>
  </si>
  <si>
    <t>216 E. Fontanero St.</t>
  </si>
  <si>
    <t>602 Ruxton Ave.</t>
  </si>
  <si>
    <t>Manitou Springs</t>
  </si>
  <si>
    <t>1006 W. Mountain Ave</t>
  </si>
  <si>
    <t>2 Pitkin Pl.</t>
  </si>
  <si>
    <t>1515 9th Ave.</t>
  </si>
  <si>
    <t xml:space="preserve">Greeley </t>
  </si>
  <si>
    <t>1815 13th Ave.</t>
  </si>
  <si>
    <t>1616 12th Ave.</t>
  </si>
  <si>
    <t>1129 17th Ave.</t>
  </si>
  <si>
    <t>1857 13th Ave.</t>
  </si>
  <si>
    <t>800 9th St.</t>
  </si>
  <si>
    <t xml:space="preserve">415 13th St. </t>
  </si>
  <si>
    <t>914 15th St.</t>
  </si>
  <si>
    <t>804 8th St. #202</t>
  </si>
  <si>
    <t>1329 11th Ave.</t>
  </si>
  <si>
    <t>810 9th St.</t>
  </si>
  <si>
    <t>1219 Cranford Pl.</t>
  </si>
  <si>
    <t>719 11th Ave.</t>
  </si>
  <si>
    <t>425 Mountain view</t>
  </si>
  <si>
    <t>1540 Pine Street</t>
  </si>
  <si>
    <t>430 Williams Street</t>
  </si>
  <si>
    <t xml:space="preserve">191 Race Street </t>
  </si>
  <si>
    <t>760 Vine Street</t>
  </si>
  <si>
    <t>835 York Street</t>
  </si>
  <si>
    <t>700 Lafayette Street</t>
  </si>
  <si>
    <t xml:space="preserve">1124 Vine Street </t>
  </si>
  <si>
    <t>3700 E. 7th Ave. Parkway</t>
  </si>
  <si>
    <t>150 Vine Street</t>
  </si>
  <si>
    <t>314 Lafayette Street</t>
  </si>
  <si>
    <t>3405 Alcott Atreet</t>
  </si>
  <si>
    <t>755 Clarkson</t>
  </si>
  <si>
    <t>351 Humboldt St.</t>
  </si>
  <si>
    <t xml:space="preserve">556 Circle Dr. </t>
  </si>
  <si>
    <t>2371 Clemont St.</t>
  </si>
  <si>
    <t>745 Franklin</t>
  </si>
  <si>
    <t>730 17th Street Unit 650</t>
  </si>
  <si>
    <t xml:space="preserve">556 Franklin St. </t>
  </si>
  <si>
    <t>612 Humboldt St.</t>
  </si>
  <si>
    <t>2533 W. 32nd Ave.</t>
  </si>
  <si>
    <t>STC-05-1</t>
  </si>
  <si>
    <t>STC-05-3</t>
  </si>
  <si>
    <t>STC-05-8</t>
  </si>
  <si>
    <t>1724 Wood Ave</t>
  </si>
  <si>
    <t>STC-05-9</t>
  </si>
  <si>
    <t>106 E. Del Norte St</t>
  </si>
  <si>
    <t>STC-05-10</t>
  </si>
  <si>
    <t>124 E. Espanola St</t>
  </si>
  <si>
    <t>646 Pearl Street</t>
  </si>
  <si>
    <t xml:space="preserve">637 Franklin </t>
  </si>
  <si>
    <t xml:space="preserve">525 Circle Drive </t>
  </si>
  <si>
    <t>528 Race Street</t>
  </si>
  <si>
    <t>STC-05-11</t>
  </si>
  <si>
    <t>2005 N. Nevada</t>
  </si>
  <si>
    <t>1104 Pine Street</t>
  </si>
  <si>
    <t>623 Concord</t>
  </si>
  <si>
    <t>942 Pine Street</t>
  </si>
  <si>
    <t>3039 S. Cornell Cir.</t>
  </si>
  <si>
    <t>1818 Baseline Ave</t>
  </si>
  <si>
    <t>247 Pratt St.</t>
  </si>
  <si>
    <t xml:space="preserve">Longmont </t>
  </si>
  <si>
    <t>902 3rd Ave.</t>
  </si>
  <si>
    <t>616 Baker St.</t>
  </si>
  <si>
    <t>517 Collyer St.</t>
  </si>
  <si>
    <t>914 3rd Ave.</t>
  </si>
  <si>
    <t>920 3rd Ave.</t>
  </si>
  <si>
    <t>658 Race Street</t>
  </si>
  <si>
    <t>600 Humboldt</t>
  </si>
  <si>
    <t>536 Gilpin Street</t>
  </si>
  <si>
    <t>1203 E. 3rd Ave. Pky.</t>
  </si>
  <si>
    <t xml:space="preserve">349 Emerson St. </t>
  </si>
  <si>
    <t>2525 W 34th Ave.</t>
  </si>
  <si>
    <t>222 Gaylord St.</t>
  </si>
  <si>
    <t>345 Lafayette St.</t>
  </si>
  <si>
    <t>621 Gaylord St.</t>
  </si>
  <si>
    <t>671 Gaylord St.</t>
  </si>
  <si>
    <t xml:space="preserve">750 Lafayette St. </t>
  </si>
  <si>
    <t xml:space="preserve">755 Clarkson </t>
  </si>
  <si>
    <t>2332 Albion St.</t>
  </si>
  <si>
    <t xml:space="preserve">1620 E. 8th Ave. </t>
  </si>
  <si>
    <t>670 Columbine Street</t>
  </si>
  <si>
    <t>3618 Decatur</t>
  </si>
  <si>
    <t>727 Elizabeth</t>
  </si>
  <si>
    <t>780 Lafayette St.</t>
  </si>
  <si>
    <t>300 Marion St.</t>
  </si>
  <si>
    <t>1626 Wazee St</t>
  </si>
  <si>
    <t>STC-06-1</t>
  </si>
  <si>
    <t>1325 N. Wahsatch Ave</t>
  </si>
  <si>
    <t>STC-06-2</t>
  </si>
  <si>
    <t>1805 N. Tejon St.</t>
  </si>
  <si>
    <t>STC-06-4</t>
  </si>
  <si>
    <t>122 E. San MiguelSt</t>
  </si>
  <si>
    <t>STC-06-5</t>
  </si>
  <si>
    <t>624 N. Cascade Ave</t>
  </si>
  <si>
    <t>300 E 1st High St.</t>
  </si>
  <si>
    <t>200 E 3rd High St.</t>
  </si>
  <si>
    <t>510 S. Howes St</t>
  </si>
  <si>
    <t>1006 W. Mountain Ave.</t>
  </si>
  <si>
    <t>224 Elizabeth St.</t>
  </si>
  <si>
    <t>430 W. Mountain Ave.</t>
  </si>
  <si>
    <t>632 Peterson St.</t>
  </si>
  <si>
    <t>605 S College Ave.</t>
  </si>
  <si>
    <t>612 S College Ave.</t>
  </si>
  <si>
    <t>403 W Hallam</t>
  </si>
  <si>
    <t>332 W Main</t>
  </si>
  <si>
    <t>204 Hill St.</t>
  </si>
  <si>
    <t>Steamboat Springs</t>
  </si>
  <si>
    <t>464 W Pacific Ave.</t>
  </si>
  <si>
    <t xml:space="preserve">Telluride </t>
  </si>
  <si>
    <t>Yuma</t>
  </si>
  <si>
    <t>204 S. Ash St.</t>
  </si>
  <si>
    <t>735 St. Paul St.</t>
  </si>
  <si>
    <t>1918 Logan Street</t>
  </si>
  <si>
    <t>2206 Hooker St.</t>
  </si>
  <si>
    <t>635 Detroit St.</t>
  </si>
  <si>
    <t>137 High Street</t>
  </si>
  <si>
    <t>1117 Pennsylvania Street</t>
  </si>
  <si>
    <t>660 Vine Street</t>
  </si>
  <si>
    <t xml:space="preserve">674 Gilpin </t>
  </si>
  <si>
    <t xml:space="preserve">2115 W 28th Ave. </t>
  </si>
  <si>
    <t>2135 Hooker St.</t>
  </si>
  <si>
    <t>2124 E 4th Ave.</t>
  </si>
  <si>
    <t>636 Williams St.</t>
  </si>
  <si>
    <t>777 Williams St</t>
  </si>
  <si>
    <t>STC-06-3</t>
  </si>
  <si>
    <t>1219 Weber St.</t>
  </si>
  <si>
    <t>STC-06-7</t>
  </si>
  <si>
    <t>16 E. Washington St</t>
  </si>
  <si>
    <t>STC-06-9</t>
  </si>
  <si>
    <t>103 E. Espanola St</t>
  </si>
  <si>
    <t>STC-06-6</t>
  </si>
  <si>
    <t>1715 N. Tejon St.</t>
  </si>
  <si>
    <t>STC-06-8</t>
  </si>
  <si>
    <t>1700 Wood Ave</t>
  </si>
  <si>
    <t>5649 S Curtice St.</t>
  </si>
  <si>
    <t xml:space="preserve">Littleton </t>
  </si>
  <si>
    <t>2120 Glenarm Place</t>
  </si>
  <si>
    <t>2090 Hooker St.</t>
  </si>
  <si>
    <t>2712 Curtis St.</t>
  </si>
  <si>
    <t>1633 Vine Street</t>
  </si>
  <si>
    <t>STC-07-1</t>
  </si>
  <si>
    <t>11 W. Caramillo St.</t>
  </si>
  <si>
    <t>STC-07-2</t>
  </si>
  <si>
    <t>624 N. Cascade - Phase 2</t>
  </si>
  <si>
    <t>STC-07-3</t>
  </si>
  <si>
    <t>610 N. Cascade</t>
  </si>
  <si>
    <t>651 Main Ave.</t>
  </si>
  <si>
    <t xml:space="preserve">Durango </t>
  </si>
  <si>
    <t>1006 W. Mounatin Ave</t>
  </si>
  <si>
    <t>531 Remington</t>
  </si>
  <si>
    <t>816 LaPorte Ave.</t>
  </si>
  <si>
    <t>210 S. Harris St.</t>
  </si>
  <si>
    <t>STC-07-4</t>
  </si>
  <si>
    <t>1931 N.  Nevada Ave - Phase 2</t>
  </si>
  <si>
    <t>3039 S Cornell Cir</t>
  </si>
  <si>
    <t>1212 Pearl St</t>
  </si>
  <si>
    <t>1818 Baseline Rd</t>
  </si>
  <si>
    <t>1104 Pine St</t>
  </si>
  <si>
    <t>511 Gay St</t>
  </si>
  <si>
    <t>1475 Elizabeth St.</t>
  </si>
  <si>
    <t>1079-81 Downing St.</t>
  </si>
  <si>
    <t>776 Corona St</t>
  </si>
  <si>
    <t>620 Williams St</t>
  </si>
  <si>
    <t>555 Race St</t>
  </si>
  <si>
    <t>2105 Lafayette St</t>
  </si>
  <si>
    <t>528 Race St</t>
  </si>
  <si>
    <t>180 Humboldt St</t>
  </si>
  <si>
    <t>1151 Humboldt St</t>
  </si>
  <si>
    <t>736 Vine St</t>
  </si>
  <si>
    <t>841 Washington St</t>
  </si>
  <si>
    <t>2721 Curtis St</t>
  </si>
  <si>
    <t>1626 High St</t>
  </si>
  <si>
    <t>592 Franklin St</t>
  </si>
  <si>
    <t>3234-36 Bryant St</t>
  </si>
  <si>
    <t>99 W Cedar Ave</t>
  </si>
  <si>
    <t>745 Lafayette St</t>
  </si>
  <si>
    <t>565 Circle Dr</t>
  </si>
  <si>
    <t>900 Race St</t>
  </si>
  <si>
    <t>360 High St</t>
  </si>
  <si>
    <t>818 Vine St</t>
  </si>
  <si>
    <t>3102 Perry St</t>
  </si>
  <si>
    <t>775 Race St</t>
  </si>
  <si>
    <t>600 Gaylord St</t>
  </si>
  <si>
    <t>600 Humboldt St</t>
  </si>
  <si>
    <t>310 Humboldt St</t>
  </si>
  <si>
    <t>1219 N Weber St</t>
  </si>
  <si>
    <t>624 N Cascade Ave</t>
  </si>
  <si>
    <t>610 N Cascade Ave</t>
  </si>
  <si>
    <t>17 E Jefferson St</t>
  </si>
  <si>
    <t>1527 N Nevada Ave</t>
  </si>
  <si>
    <t>1723 N Tejon St</t>
  </si>
  <si>
    <t>1611 East St</t>
  </si>
  <si>
    <t>430 W Mountain</t>
  </si>
  <si>
    <t>515 Remington</t>
  </si>
  <si>
    <t>239 N Grant Ave</t>
  </si>
  <si>
    <t>137 S College</t>
  </si>
  <si>
    <t>230 Remington</t>
  </si>
  <si>
    <t>Montezuma</t>
  </si>
  <si>
    <t>Dolores</t>
  </si>
  <si>
    <t>712 W Francis St</t>
  </si>
  <si>
    <t>1612 E. Abriendo</t>
  </si>
  <si>
    <t>535 Dittmer Ave.</t>
  </si>
  <si>
    <t>840 Lincoln Ave.</t>
  </si>
  <si>
    <t>737 Lincoln Ave</t>
  </si>
  <si>
    <t>STC-07-5</t>
  </si>
  <si>
    <t>1308 N. Cascade Ave</t>
  </si>
  <si>
    <t>STC-07-6</t>
  </si>
  <si>
    <t>17 E. Jefferson</t>
  </si>
  <si>
    <t>3039 S Cornell Circle</t>
  </si>
  <si>
    <t>2359 W Main St</t>
  </si>
  <si>
    <t>1219-1223 Pearl St</t>
  </si>
  <si>
    <t>646 Pearl St</t>
  </si>
  <si>
    <t>628 Maxwell Ave</t>
  </si>
  <si>
    <t>70 Barber Lane., Eldorato Springs</t>
  </si>
  <si>
    <t>BoulderCounty</t>
  </si>
  <si>
    <t>251 Gay St</t>
  </si>
  <si>
    <t>437 Vivian St</t>
  </si>
  <si>
    <t>537 Collyer St</t>
  </si>
  <si>
    <t>726 Kimbark St</t>
  </si>
  <si>
    <t>233-235 F St</t>
  </si>
  <si>
    <t>2101 Market St</t>
  </si>
  <si>
    <t>6800 Gaylord St</t>
  </si>
  <si>
    <t>1124 Vine St</t>
  </si>
  <si>
    <t>640 Race St</t>
  </si>
  <si>
    <t>3109 Osceola St</t>
  </si>
  <si>
    <t>140 Race St</t>
  </si>
  <si>
    <t>788 Corona St</t>
  </si>
  <si>
    <t>422 Ogden St</t>
  </si>
  <si>
    <t>630 Race St</t>
  </si>
  <si>
    <t>1333-1335 High St</t>
  </si>
  <si>
    <t>855 Vine St</t>
  </si>
  <si>
    <t>3416 B Colfax Pl</t>
  </si>
  <si>
    <t>750 Lafayette St</t>
  </si>
  <si>
    <t>547 High St</t>
  </si>
  <si>
    <t>757 St Paul St</t>
  </si>
  <si>
    <t>502 Marion St</t>
  </si>
  <si>
    <t>101 Vine St</t>
  </si>
  <si>
    <t>2649 Champa St</t>
  </si>
  <si>
    <t>515 Race St</t>
  </si>
  <si>
    <t>825 Gaylord St</t>
  </si>
  <si>
    <t>2005 N Nevada Ave</t>
  </si>
  <si>
    <t>$64, 776</t>
  </si>
  <si>
    <t>1715 N Tejon St</t>
  </si>
  <si>
    <t>1331 N Weber St</t>
  </si>
  <si>
    <t>10 E Jefferson St</t>
  </si>
  <si>
    <t>114 E Del Norte St</t>
  </si>
  <si>
    <t>1217 N Nevada Ave</t>
  </si>
  <si>
    <t>1308 N Cascade Ave</t>
  </si>
  <si>
    <t>2006 N Cascade Ave</t>
  </si>
  <si>
    <t>$40, 314</t>
  </si>
  <si>
    <t>947 Osage Ave</t>
  </si>
  <si>
    <t>228 Elk Ave</t>
  </si>
  <si>
    <t>7511-7513 Grandview Ave.</t>
  </si>
  <si>
    <t>1423 Ford St</t>
  </si>
  <si>
    <t>218 Peterson St</t>
  </si>
  <si>
    <t>1006 W Mountain Ave</t>
  </si>
  <si>
    <t>425 E Laurel St</t>
  </si>
  <si>
    <t>1304 S College Ave</t>
  </si>
  <si>
    <t>820 Remington St</t>
  </si>
  <si>
    <t>56126 Frontage Rd, Shawnee</t>
  </si>
  <si>
    <t>Park County</t>
  </si>
  <si>
    <t>10667 SH 9, Guffey</t>
  </si>
  <si>
    <t>102 S High St</t>
  </si>
  <si>
    <t>453 Pine Street</t>
  </si>
  <si>
    <t>1403 Baseline Road</t>
  </si>
  <si>
    <t>652 Concord Avenue</t>
  </si>
  <si>
    <t>1936 Mapleton Ave</t>
  </si>
  <si>
    <t>1045 Pearl Street</t>
  </si>
  <si>
    <t>1047 Pearl Street</t>
  </si>
  <si>
    <t>511 Gay Street</t>
  </si>
  <si>
    <t>Custer</t>
  </si>
  <si>
    <t>682 County Road 395</t>
  </si>
  <si>
    <t>Wetmore</t>
  </si>
  <si>
    <t>455 N Gilpin Street</t>
  </si>
  <si>
    <t>315 N Humboldt St</t>
  </si>
  <si>
    <t>519 N Lafayette St</t>
  </si>
  <si>
    <t>1320 N Race Street</t>
  </si>
  <si>
    <t>730 N Emerson St</t>
  </si>
  <si>
    <t>2080 N Hooker St</t>
  </si>
  <si>
    <t xml:space="preserve">920 N Pennsylvania </t>
  </si>
  <si>
    <t>3423 N Colfax B Pl</t>
  </si>
  <si>
    <t>2371 N Clermont St</t>
  </si>
  <si>
    <t>300 N High St</t>
  </si>
  <si>
    <t>373 N Marion Street</t>
  </si>
  <si>
    <t>755 N Elizabeth St</t>
  </si>
  <si>
    <t>528 N Corona Street</t>
  </si>
  <si>
    <t>2104 N Glenarm Pl</t>
  </si>
  <si>
    <t>364 N Clarkson St</t>
  </si>
  <si>
    <t>1792 N Wynkoop St</t>
  </si>
  <si>
    <t>525 N Ogden Street</t>
  </si>
  <si>
    <t>1221 Wood Avenue</t>
  </si>
  <si>
    <t>23 W. Del Norte St.</t>
  </si>
  <si>
    <t>723 Manitou Avenue</t>
  </si>
  <si>
    <t>Maintou Springs</t>
  </si>
  <si>
    <t>630 Peterson Street</t>
  </si>
  <si>
    <t>514 E Elizabeth St.</t>
  </si>
  <si>
    <t>515 Remington St.</t>
  </si>
  <si>
    <t>525 S. Whitcomb St.</t>
  </si>
  <si>
    <t>Las Animas</t>
  </si>
  <si>
    <t>126-8 N Commercial</t>
  </si>
  <si>
    <t>Trinidad</t>
  </si>
  <si>
    <t>1838 Montview Blvd</t>
  </si>
  <si>
    <t>1500 E Bates Ave</t>
  </si>
  <si>
    <t>1143 13th St</t>
  </si>
  <si>
    <t>1155 13th St</t>
  </si>
  <si>
    <t>1219-23 Pearl St</t>
  </si>
  <si>
    <t>1403 Baseline Rd</t>
  </si>
  <si>
    <t>920 Mapleton Ave</t>
  </si>
  <si>
    <t>601 Klondyke Ave</t>
  </si>
  <si>
    <t>Eldora</t>
  </si>
  <si>
    <t>503 Bross St</t>
  </si>
  <si>
    <t>415 Emery St</t>
  </si>
  <si>
    <t>535 Collyer St</t>
  </si>
  <si>
    <t>326 Bross St</t>
  </si>
  <si>
    <t>1249 3rd Ave</t>
  </si>
  <si>
    <t>1104 LaFarge Ave</t>
  </si>
  <si>
    <t>910 Taos St</t>
  </si>
  <si>
    <t>1321 15th St</t>
  </si>
  <si>
    <t>3422 N Colfax Pl</t>
  </si>
  <si>
    <t>484 N Lafayette St</t>
  </si>
  <si>
    <t>1810 N Blake St</t>
  </si>
  <si>
    <t>760 N Vine St</t>
  </si>
  <si>
    <t>751 N Elizabeth St</t>
  </si>
  <si>
    <t>638 N Corona St</t>
  </si>
  <si>
    <t>3131 W 22nd Ave</t>
  </si>
  <si>
    <t>2653 W 32nd Ave</t>
  </si>
  <si>
    <t>127 N Vine St</t>
  </si>
  <si>
    <t>921 E 13th Ave</t>
  </si>
  <si>
    <t>617 E Steele St</t>
  </si>
  <si>
    <t>301 N Humboldt St</t>
  </si>
  <si>
    <t>180 N Franklin St</t>
  </si>
  <si>
    <t>2700 E 7th Ave</t>
  </si>
  <si>
    <t>1267 N Vine St</t>
  </si>
  <si>
    <t>1424 N Pennsylvania</t>
  </si>
  <si>
    <t xml:space="preserve">1609 N Nevada </t>
  </si>
  <si>
    <t xml:space="preserve">1238 N Tejon </t>
  </si>
  <si>
    <t>81 Russell Gulch Rd</t>
  </si>
  <si>
    <t>Gilpin County</t>
  </si>
  <si>
    <t>1615 East St</t>
  </si>
  <si>
    <t>1160 9th St</t>
  </si>
  <si>
    <t>909 E 3rd Ave</t>
  </si>
  <si>
    <t>216 Linden</t>
  </si>
  <si>
    <t>641 Matthews St.</t>
  </si>
  <si>
    <t>202 E Elizabeth St</t>
  </si>
  <si>
    <t xml:space="preserve">150-152 N College </t>
  </si>
  <si>
    <t>418 Remington St</t>
  </si>
  <si>
    <t>920 W Hallam St</t>
  </si>
  <si>
    <t>100 S  Harris  St</t>
  </si>
  <si>
    <t>908 Lincoln Ave</t>
  </si>
  <si>
    <t>811 Mapleton Ave</t>
  </si>
  <si>
    <t>1109 Pine St</t>
  </si>
  <si>
    <t>1219 Pearl St</t>
  </si>
  <si>
    <t>211 E Geneseo St</t>
  </si>
  <si>
    <t>1019 3rd Ave</t>
  </si>
  <si>
    <t>919 Taos St</t>
  </si>
  <si>
    <t>1900 Market St</t>
  </si>
  <si>
    <t>1500 Wynkoop St</t>
  </si>
  <si>
    <t>1305 Lafayette St</t>
  </si>
  <si>
    <t>110 Gilpin St</t>
  </si>
  <si>
    <t>780 Lafayette St</t>
  </si>
  <si>
    <t>2603 Curtis St</t>
  </si>
  <si>
    <t>521-539 25th St</t>
  </si>
  <si>
    <t>159 W Maple Ave</t>
  </si>
  <si>
    <t>820 Gaylord St</t>
  </si>
  <si>
    <t>1206 N Cascade Ave</t>
  </si>
  <si>
    <t>2817 N Nevada Ave</t>
  </si>
  <si>
    <t>327 Dieter Dr</t>
  </si>
  <si>
    <t>1011 12th St</t>
  </si>
  <si>
    <t>1101 9th St</t>
  </si>
  <si>
    <t>8147 CR 203</t>
  </si>
  <si>
    <t>623 Mathews St</t>
  </si>
  <si>
    <t>103 N Main St</t>
  </si>
  <si>
    <t>804 8th St, #201</t>
  </si>
  <si>
    <t>804 8th St, #203</t>
  </si>
  <si>
    <t>710 11th Ave</t>
  </si>
  <si>
    <t>813 8th St</t>
  </si>
  <si>
    <t>2489 W Main St</t>
  </si>
  <si>
    <t>736 Race St</t>
  </si>
  <si>
    <t>638 Corona St</t>
  </si>
  <si>
    <t>2577 Bellaire St</t>
  </si>
  <si>
    <t>2969 Julian St</t>
  </si>
  <si>
    <t>17 W Buena Ventura St</t>
  </si>
  <si>
    <t>1404 N Nevada Ave</t>
  </si>
  <si>
    <t>Hinsdale</t>
  </si>
  <si>
    <t>227 Silver St</t>
  </si>
  <si>
    <t>Lake City</t>
  </si>
  <si>
    <t>1600 Pierce St</t>
  </si>
  <si>
    <t>Lakewood</t>
  </si>
  <si>
    <t>1040 Main Ave</t>
  </si>
  <si>
    <t xml:space="preserve"> </t>
  </si>
  <si>
    <t>832 W Oak St</t>
  </si>
  <si>
    <t>1320 W Oak St</t>
  </si>
  <si>
    <t>629 W Mountain Ave</t>
  </si>
  <si>
    <t>330 E Main St</t>
  </si>
  <si>
    <t>634 Oak St</t>
  </si>
  <si>
    <t>213-215 W Colorado</t>
  </si>
  <si>
    <t>100 S Harris St</t>
  </si>
  <si>
    <r>
      <t>1205 17</t>
    </r>
    <r>
      <rPr>
        <vertAlign val="superscript"/>
        <sz val="10"/>
        <rFont val="Roboto Condensed Light"/>
      </rPr>
      <t>th</t>
    </r>
    <r>
      <rPr>
        <sz val="10"/>
        <rFont val="Roboto Condensed Light"/>
      </rPr>
      <t xml:space="preserve"> St</t>
    </r>
  </si>
  <si>
    <r>
      <t>914 3</t>
    </r>
    <r>
      <rPr>
        <vertAlign val="superscript"/>
        <sz val="10"/>
        <rFont val="Roboto Condensed Light"/>
      </rPr>
      <t>rd</t>
    </r>
    <r>
      <rPr>
        <sz val="10"/>
        <rFont val="Roboto Condensed Light"/>
      </rPr>
      <t xml:space="preserve"> Ave</t>
    </r>
  </si>
  <si>
    <r>
      <t>902 3</t>
    </r>
    <r>
      <rPr>
        <vertAlign val="superscript"/>
        <sz val="10"/>
        <rFont val="Roboto Condensed Light"/>
      </rPr>
      <t>rd</t>
    </r>
    <r>
      <rPr>
        <sz val="10"/>
        <rFont val="Roboto Condensed Light"/>
      </rPr>
      <t xml:space="preserve"> Ave</t>
    </r>
  </si>
  <si>
    <r>
      <t>606 2</t>
    </r>
    <r>
      <rPr>
        <vertAlign val="superscript"/>
        <sz val="10"/>
        <rFont val="Roboto Condensed Light"/>
      </rPr>
      <t>nd</t>
    </r>
    <r>
      <rPr>
        <sz val="10"/>
        <rFont val="Roboto Condensed Light"/>
      </rPr>
      <t xml:space="preserve"> St</t>
    </r>
  </si>
  <si>
    <r>
      <t>1614 15</t>
    </r>
    <r>
      <rPr>
        <vertAlign val="superscript"/>
        <sz val="10"/>
        <rFont val="Roboto Condensed Light"/>
      </rPr>
      <t>th</t>
    </r>
    <r>
      <rPr>
        <sz val="10"/>
        <rFont val="Roboto Condensed Light"/>
      </rPr>
      <t xml:space="preserve"> St.</t>
    </r>
  </si>
  <si>
    <r>
      <t>3101 E 7</t>
    </r>
    <r>
      <rPr>
        <vertAlign val="superscript"/>
        <sz val="10"/>
        <rFont val="Roboto Condensed Light"/>
      </rPr>
      <t>th</t>
    </r>
    <r>
      <rPr>
        <sz val="10"/>
        <rFont val="Roboto Condensed Light"/>
      </rPr>
      <t xml:space="preserve"> Ave</t>
    </r>
  </si>
  <si>
    <r>
      <t>1620 E 8</t>
    </r>
    <r>
      <rPr>
        <vertAlign val="superscript"/>
        <sz val="10"/>
        <rFont val="Roboto Condensed Light"/>
      </rPr>
      <t>th</t>
    </r>
    <r>
      <rPr>
        <sz val="10"/>
        <rFont val="Roboto Condensed Light"/>
      </rPr>
      <t xml:space="preserve"> Ave</t>
    </r>
  </si>
  <si>
    <r>
      <t>1900 E 7</t>
    </r>
    <r>
      <rPr>
        <vertAlign val="superscript"/>
        <sz val="10"/>
        <rFont val="Roboto Condensed Light"/>
      </rPr>
      <t>th</t>
    </r>
    <r>
      <rPr>
        <sz val="10"/>
        <rFont val="Roboto Condensed Light"/>
      </rPr>
      <t xml:space="preserve"> Ave</t>
    </r>
  </si>
  <si>
    <r>
      <t>1305 E 7</t>
    </r>
    <r>
      <rPr>
        <vertAlign val="superscript"/>
        <sz val="10"/>
        <rFont val="Roboto Condensed Light"/>
      </rPr>
      <t>th</t>
    </r>
    <r>
      <rPr>
        <sz val="10"/>
        <rFont val="Roboto Condensed Light"/>
      </rPr>
      <t xml:space="preserve"> Ave</t>
    </r>
  </si>
  <si>
    <r>
      <t>2725 E 7</t>
    </r>
    <r>
      <rPr>
        <vertAlign val="superscript"/>
        <sz val="10"/>
        <rFont val="Roboto Condensed Light"/>
      </rPr>
      <t>th</t>
    </r>
    <r>
      <rPr>
        <sz val="10"/>
        <rFont val="Roboto Condensed Light"/>
      </rPr>
      <t xml:space="preserve"> Ave</t>
    </r>
  </si>
  <si>
    <r>
      <t>148 W 2</t>
    </r>
    <r>
      <rPr>
        <vertAlign val="superscript"/>
        <sz val="10"/>
        <rFont val="Roboto Condensed Light"/>
      </rPr>
      <t>nd</t>
    </r>
    <r>
      <rPr>
        <sz val="10"/>
        <rFont val="Roboto Condensed Light"/>
      </rPr>
      <t xml:space="preserve"> Ave</t>
    </r>
  </si>
  <si>
    <r>
      <t>2536 W 34</t>
    </r>
    <r>
      <rPr>
        <vertAlign val="superscript"/>
        <sz val="10"/>
        <rFont val="Roboto Condensed Light"/>
      </rPr>
      <t>th</t>
    </r>
    <r>
      <rPr>
        <sz val="10"/>
        <rFont val="Roboto Condensed Light"/>
      </rPr>
      <t xml:space="preserve"> Ave</t>
    </r>
  </si>
  <si>
    <r>
      <t>2115 W 28</t>
    </r>
    <r>
      <rPr>
        <vertAlign val="superscript"/>
        <sz val="10"/>
        <rFont val="Roboto Condensed Light"/>
      </rPr>
      <t>th</t>
    </r>
    <r>
      <rPr>
        <sz val="10"/>
        <rFont val="Roboto Condensed Light"/>
      </rPr>
      <t xml:space="preserve"> Ave</t>
    </r>
  </si>
  <si>
    <r>
      <t>1107 11</t>
    </r>
    <r>
      <rPr>
        <vertAlign val="superscript"/>
        <sz val="10"/>
        <rFont val="Roboto Condensed Light"/>
      </rPr>
      <t>th</t>
    </r>
    <r>
      <rPr>
        <sz val="10"/>
        <rFont val="Roboto Condensed Light"/>
      </rPr>
      <t xml:space="preserve"> St</t>
    </r>
  </si>
  <si>
    <r>
      <t>1200 9</t>
    </r>
    <r>
      <rPr>
        <vertAlign val="superscript"/>
        <sz val="10"/>
        <rFont val="Roboto Condensed Light"/>
      </rPr>
      <t>th</t>
    </r>
    <r>
      <rPr>
        <sz val="10"/>
        <rFont val="Roboto Condensed Light"/>
      </rPr>
      <t xml:space="preserve"> St</t>
    </r>
  </si>
  <si>
    <r>
      <t>909 E 3</t>
    </r>
    <r>
      <rPr>
        <vertAlign val="superscript"/>
        <sz val="10"/>
        <rFont val="Roboto Condensed Light"/>
      </rPr>
      <t>rd</t>
    </r>
    <r>
      <rPr>
        <sz val="10"/>
        <rFont val="Roboto Condensed Light"/>
      </rPr>
      <t xml:space="preserve"> Ave</t>
    </r>
  </si>
  <si>
    <r>
      <t>214 S 8</t>
    </r>
    <r>
      <rPr>
        <vertAlign val="superscript"/>
        <sz val="10"/>
        <rFont val="Roboto Condensed Light"/>
      </rPr>
      <t>th</t>
    </r>
    <r>
      <rPr>
        <sz val="10"/>
        <rFont val="Roboto Condensed Light"/>
      </rPr>
      <t xml:space="preserve"> St.</t>
    </r>
  </si>
  <si>
    <r>
      <t>115 N 4</t>
    </r>
    <r>
      <rPr>
        <vertAlign val="superscript"/>
        <sz val="10"/>
        <rFont val="Roboto Condensed Light"/>
      </rPr>
      <t>th</t>
    </r>
    <r>
      <rPr>
        <sz val="10"/>
        <rFont val="Roboto Condensed Light"/>
      </rPr>
      <t xml:space="preserve"> St.</t>
    </r>
  </si>
  <si>
    <r>
      <t>1632 9</t>
    </r>
    <r>
      <rPr>
        <vertAlign val="superscript"/>
        <sz val="10"/>
        <rFont val="Roboto Condensed Light"/>
      </rPr>
      <t>th</t>
    </r>
    <r>
      <rPr>
        <sz val="10"/>
        <rFont val="Roboto Condensed Light"/>
      </rPr>
      <t xml:space="preserve"> Ave</t>
    </r>
  </si>
  <si>
    <r>
      <t>2425 10</t>
    </r>
    <r>
      <rPr>
        <vertAlign val="superscript"/>
        <sz val="10"/>
        <rFont val="Roboto Condensed Light"/>
      </rPr>
      <t>th</t>
    </r>
    <r>
      <rPr>
        <sz val="10"/>
        <rFont val="Roboto Condensed Light"/>
      </rPr>
      <t xml:space="preserve"> St</t>
    </r>
  </si>
  <si>
    <r>
      <t>4103 W 30</t>
    </r>
    <r>
      <rPr>
        <vertAlign val="superscript"/>
        <sz val="10"/>
        <rFont val="Roboto Condensed Light"/>
      </rPr>
      <t>th</t>
    </r>
    <r>
      <rPr>
        <sz val="10"/>
        <rFont val="Roboto Condensed Light"/>
      </rPr>
      <t xml:space="preserve"> Ave</t>
    </r>
  </si>
  <si>
    <r>
      <t>1321 15</t>
    </r>
    <r>
      <rPr>
        <vertAlign val="superscript"/>
        <sz val="10"/>
        <rFont val="Roboto Condensed Light"/>
      </rPr>
      <t>th</t>
    </r>
    <r>
      <rPr>
        <sz val="10"/>
        <rFont val="Roboto Condensed Light"/>
      </rPr>
      <t xml:space="preserve"> St</t>
    </r>
  </si>
  <si>
    <r>
      <t>411 W 5</t>
    </r>
    <r>
      <rPr>
        <vertAlign val="superscript"/>
        <sz val="10"/>
        <rFont val="Roboto Condensed Light"/>
      </rPr>
      <t>th</t>
    </r>
    <r>
      <rPr>
        <sz val="10"/>
        <rFont val="Roboto Condensed Light"/>
      </rPr>
      <t xml:space="preserve"> St</t>
    </r>
  </si>
  <si>
    <r>
      <t>1129 17</t>
    </r>
    <r>
      <rPr>
        <vertAlign val="superscript"/>
        <sz val="10"/>
        <rFont val="Roboto Condensed Light"/>
      </rPr>
      <t>th</t>
    </r>
    <r>
      <rPr>
        <sz val="10"/>
        <rFont val="Roboto Condensed Light"/>
      </rPr>
      <t xml:space="preserve"> St</t>
    </r>
  </si>
  <si>
    <r>
      <t>710 11</t>
    </r>
    <r>
      <rPr>
        <vertAlign val="superscript"/>
        <sz val="10"/>
        <rFont val="Roboto Condensed Light"/>
      </rPr>
      <t>th</t>
    </r>
    <r>
      <rPr>
        <sz val="10"/>
        <rFont val="Roboto Condensed Light"/>
      </rPr>
      <t xml:space="preserve"> Ave</t>
    </r>
  </si>
  <si>
    <r>
      <t>1515 9</t>
    </r>
    <r>
      <rPr>
        <vertAlign val="superscript"/>
        <sz val="10"/>
        <rFont val="Roboto Condensed Light"/>
      </rPr>
      <t>th</t>
    </r>
    <r>
      <rPr>
        <sz val="10"/>
        <rFont val="Roboto Condensed Light"/>
      </rPr>
      <t xml:space="preserve"> Ave</t>
    </r>
  </si>
  <si>
    <r>
      <t>960 5</t>
    </r>
    <r>
      <rPr>
        <vertAlign val="superscript"/>
        <sz val="10"/>
        <rFont val="Roboto Condensed Light"/>
      </rPr>
      <t>th</t>
    </r>
    <r>
      <rPr>
        <sz val="10"/>
        <rFont val="Roboto Condensed Light"/>
      </rPr>
      <t xml:space="preserve"> Ave</t>
    </r>
  </si>
  <si>
    <r>
      <t>2001 E 7</t>
    </r>
    <r>
      <rPr>
        <vertAlign val="superscript"/>
        <sz val="10"/>
        <rFont val="Roboto Condensed Light"/>
      </rPr>
      <t>th</t>
    </r>
    <r>
      <rPr>
        <sz val="10"/>
        <rFont val="Roboto Condensed Light"/>
      </rPr>
      <t xml:space="preserve"> Ave Pkwy</t>
    </r>
  </si>
  <si>
    <r>
      <t>3473 W 30</t>
    </r>
    <r>
      <rPr>
        <vertAlign val="superscript"/>
        <sz val="10"/>
        <rFont val="Roboto Condensed Light"/>
      </rPr>
      <t>th</t>
    </r>
    <r>
      <rPr>
        <sz val="10"/>
        <rFont val="Roboto Condensed Light"/>
      </rPr>
      <t xml:space="preserve"> Ave</t>
    </r>
  </si>
  <si>
    <r>
      <t>3241 W 22</t>
    </r>
    <r>
      <rPr>
        <vertAlign val="superscript"/>
        <sz val="10"/>
        <rFont val="Roboto Condensed Light"/>
      </rPr>
      <t>nd</t>
    </r>
    <r>
      <rPr>
        <sz val="10"/>
        <rFont val="Roboto Condensed Light"/>
      </rPr>
      <t xml:space="preserve"> Ave</t>
    </r>
  </si>
  <si>
    <r>
      <t>2533 W 32</t>
    </r>
    <r>
      <rPr>
        <vertAlign val="superscript"/>
        <sz val="10"/>
        <rFont val="Roboto Condensed Light"/>
      </rPr>
      <t>nd</t>
    </r>
    <r>
      <rPr>
        <sz val="10"/>
        <rFont val="Roboto Condensed Light"/>
      </rPr>
      <t xml:space="preserve"> Ave</t>
    </r>
  </si>
  <si>
    <r>
      <t>1017 E 3</t>
    </r>
    <r>
      <rPr>
        <vertAlign val="superscript"/>
        <sz val="10"/>
        <rFont val="Roboto Condensed Light"/>
      </rPr>
      <t>rd</t>
    </r>
    <r>
      <rPr>
        <sz val="10"/>
        <rFont val="Roboto Condensed Light"/>
      </rPr>
      <t xml:space="preserve"> Ave</t>
    </r>
  </si>
  <si>
    <r>
      <t>929 E 3</t>
    </r>
    <r>
      <rPr>
        <vertAlign val="superscript"/>
        <sz val="10"/>
        <rFont val="Roboto Condensed Light"/>
      </rPr>
      <t>rd</t>
    </r>
    <r>
      <rPr>
        <sz val="10"/>
        <rFont val="Roboto Condensed Light"/>
      </rPr>
      <t xml:space="preserve"> Ave</t>
    </r>
  </si>
  <si>
    <r>
      <t>234 E 4</t>
    </r>
    <r>
      <rPr>
        <vertAlign val="superscript"/>
        <sz val="10"/>
        <rFont val="Roboto Condensed Light"/>
      </rPr>
      <t>th</t>
    </r>
    <r>
      <rPr>
        <sz val="10"/>
        <rFont val="Roboto Condensed Light"/>
      </rPr>
      <t xml:space="preserve"> St</t>
    </r>
  </si>
  <si>
    <r>
      <t>810-12 9</t>
    </r>
    <r>
      <rPr>
        <vertAlign val="superscript"/>
        <sz val="10"/>
        <rFont val="Roboto Condensed Light"/>
      </rPr>
      <t>th</t>
    </r>
    <r>
      <rPr>
        <sz val="10"/>
        <rFont val="Roboto Condensed Light"/>
      </rPr>
      <t xml:space="preserve"> St</t>
    </r>
  </si>
  <si>
    <t>Qualified Costs      (in 2015$)</t>
  </si>
  <si>
    <r>
      <t>701 9</t>
    </r>
    <r>
      <rPr>
        <vertAlign val="superscript"/>
        <sz val="10"/>
        <rFont val="Roboto Condensed Light"/>
      </rPr>
      <t>th</t>
    </r>
    <r>
      <rPr>
        <sz val="10"/>
        <rFont val="Roboto Condensed Light"/>
      </rPr>
      <t xml:space="preserve"> Street</t>
    </r>
  </si>
  <si>
    <r>
      <t>924 2</t>
    </r>
    <r>
      <rPr>
        <vertAlign val="superscript"/>
        <sz val="10"/>
        <rFont val="Roboto Condensed Light"/>
      </rPr>
      <t>nd</t>
    </r>
    <r>
      <rPr>
        <sz val="10"/>
        <rFont val="Roboto Condensed Light"/>
      </rPr>
      <t xml:space="preserve"> Avenue</t>
    </r>
  </si>
  <si>
    <r>
      <t>920 3</t>
    </r>
    <r>
      <rPr>
        <vertAlign val="superscript"/>
        <sz val="10"/>
        <rFont val="Roboto Condensed Light"/>
      </rPr>
      <t>rd</t>
    </r>
    <r>
      <rPr>
        <sz val="10"/>
        <rFont val="Roboto Condensed Light"/>
      </rPr>
      <t xml:space="preserve"> Avenue</t>
    </r>
  </si>
  <si>
    <r>
      <t>3430 E 7</t>
    </r>
    <r>
      <rPr>
        <vertAlign val="superscript"/>
        <sz val="10"/>
        <rFont val="Roboto Condensed Light"/>
      </rPr>
      <t>th</t>
    </r>
    <r>
      <rPr>
        <sz val="10"/>
        <rFont val="Roboto Condensed Light"/>
      </rPr>
      <t xml:space="preserve"> Avenue</t>
    </r>
  </si>
  <si>
    <r>
      <t>1012 12</t>
    </r>
    <r>
      <rPr>
        <vertAlign val="superscript"/>
        <sz val="10"/>
        <rFont val="Roboto Condensed Light"/>
      </rPr>
      <t>th</t>
    </r>
    <r>
      <rPr>
        <sz val="10"/>
        <rFont val="Roboto Condensed Light"/>
      </rPr>
      <t xml:space="preserve"> Street</t>
    </r>
  </si>
  <si>
    <r>
      <t>1000 12</t>
    </r>
    <r>
      <rPr>
        <vertAlign val="superscript"/>
        <sz val="10"/>
        <rFont val="Roboto Condensed Light"/>
      </rPr>
      <t>th</t>
    </r>
    <r>
      <rPr>
        <sz val="10"/>
        <rFont val="Roboto Condensed Light"/>
      </rPr>
      <t xml:space="preserve"> Street</t>
    </r>
  </si>
  <si>
    <r>
      <t>818 9</t>
    </r>
    <r>
      <rPr>
        <vertAlign val="superscript"/>
        <sz val="10"/>
        <rFont val="Roboto Condensed Light"/>
      </rPr>
      <t>th</t>
    </r>
    <r>
      <rPr>
        <sz val="10"/>
        <rFont val="Roboto Condensed Light"/>
      </rPr>
      <t xml:space="preserve"> Street</t>
    </r>
  </si>
  <si>
    <r>
      <t>1010 12</t>
    </r>
    <r>
      <rPr>
        <vertAlign val="superscript"/>
        <sz val="10"/>
        <rFont val="Roboto Condensed Light"/>
      </rPr>
      <t>th</t>
    </r>
    <r>
      <rPr>
        <sz val="10"/>
        <rFont val="Roboto Condensed Light"/>
      </rPr>
      <t xml:space="preserve"> Street</t>
    </r>
  </si>
  <si>
    <r>
      <t>426 West 4</t>
    </r>
    <r>
      <rPr>
        <vertAlign val="superscript"/>
        <sz val="10"/>
        <rFont val="Roboto Condensed Light"/>
      </rPr>
      <t>th</t>
    </r>
    <r>
      <rPr>
        <sz val="10"/>
        <rFont val="Roboto Condensed Light"/>
      </rPr>
      <t xml:space="preserve"> Street</t>
    </r>
  </si>
  <si>
    <r>
      <t>325 West 15</t>
    </r>
    <r>
      <rPr>
        <vertAlign val="superscript"/>
        <sz val="10"/>
        <rFont val="Roboto Condensed Light"/>
      </rPr>
      <t>th</t>
    </r>
    <r>
      <rPr>
        <sz val="10"/>
        <rFont val="Roboto Condensed Light"/>
      </rPr>
      <t xml:space="preserve"> Street</t>
    </r>
  </si>
  <si>
    <r>
      <t>1215 11</t>
    </r>
    <r>
      <rPr>
        <vertAlign val="superscript"/>
        <sz val="10"/>
        <rFont val="Roboto Condensed Light"/>
      </rPr>
      <t>th</t>
    </r>
    <r>
      <rPr>
        <sz val="10"/>
        <rFont val="Roboto Condensed Light"/>
      </rPr>
      <t xml:space="preserve"> Street</t>
    </r>
  </si>
  <si>
    <r>
      <t>1815 13</t>
    </r>
    <r>
      <rPr>
        <vertAlign val="superscript"/>
        <sz val="10"/>
        <rFont val="Roboto Condensed Light"/>
      </rPr>
      <t>th</t>
    </r>
    <r>
      <rPr>
        <sz val="10"/>
        <rFont val="Roboto Condensed Light"/>
      </rPr>
      <t xml:space="preserve"> Avenue</t>
    </r>
  </si>
  <si>
    <r>
      <t>1524 11</t>
    </r>
    <r>
      <rPr>
        <vertAlign val="superscript"/>
        <sz val="10"/>
        <rFont val="Roboto Condensed Light"/>
      </rPr>
      <t>th</t>
    </r>
    <r>
      <rPr>
        <sz val="10"/>
        <rFont val="Roboto Condensed Light"/>
      </rPr>
      <t xml:space="preserve"> Avenue</t>
    </r>
  </si>
  <si>
    <t>State Tax Credit Projects 1991-2013</t>
  </si>
  <si>
    <t>2011 Projects</t>
  </si>
  <si>
    <t>2012 Projects</t>
  </si>
  <si>
    <t>2012 Amount</t>
  </si>
  <si>
    <t>2013 Projects</t>
  </si>
  <si>
    <t>2013 Amount</t>
  </si>
  <si>
    <t>2014 Projects</t>
  </si>
  <si>
    <t>2014 Amount</t>
  </si>
  <si>
    <t>2015 Projects</t>
  </si>
  <si>
    <t>2015 Amount</t>
  </si>
  <si>
    <t>Total Project</t>
  </si>
  <si>
    <t>Total Amount</t>
  </si>
  <si>
    <t>Alamosa, City of</t>
  </si>
  <si>
    <t>Alamosa</t>
  </si>
  <si>
    <t>Aspen, City of</t>
  </si>
  <si>
    <t>Aurora, City of</t>
  </si>
  <si>
    <t>Berthoud, Town of</t>
  </si>
  <si>
    <t>Black Hawk, City of</t>
  </si>
  <si>
    <t>Boulder, City of</t>
  </si>
  <si>
    <t>Breckenridge, Town of</t>
  </si>
  <si>
    <t>Brighton, City of</t>
  </si>
  <si>
    <t>Adams</t>
  </si>
  <si>
    <t>Broomfield, City of</t>
  </si>
  <si>
    <t>Broomfield</t>
  </si>
  <si>
    <t>Carbonale, City of</t>
  </si>
  <si>
    <t>Castle Rock, Town of</t>
  </si>
  <si>
    <t>Central City, City of</t>
  </si>
  <si>
    <t>Colorado Springs, City of</t>
  </si>
  <si>
    <t>Cortez, City of</t>
  </si>
  <si>
    <t>Crested Butte, City of</t>
  </si>
  <si>
    <t>Cripple Creek, City of</t>
  </si>
  <si>
    <t>Denver, City of</t>
  </si>
  <si>
    <t>Durango, City of</t>
  </si>
  <si>
    <t>Erie, Town of</t>
  </si>
  <si>
    <t>Fort Collins, City of</t>
  </si>
  <si>
    <t>Fort Lupton, City of</t>
  </si>
  <si>
    <t>Georgetown, Town of</t>
  </si>
  <si>
    <t>Glenwood Springs, City of</t>
  </si>
  <si>
    <t>Golden, City of</t>
  </si>
  <si>
    <t>Greeley, City of</t>
  </si>
  <si>
    <t>Gunnison County</t>
  </si>
  <si>
    <t>Idaho Springs, Town of</t>
  </si>
  <si>
    <t>Kiowa County</t>
  </si>
  <si>
    <t>Kiowa</t>
  </si>
  <si>
    <t>La Veta, Town of</t>
  </si>
  <si>
    <t>Huerfano</t>
  </si>
  <si>
    <t>Lafayette, City of</t>
  </si>
  <si>
    <t>Lake City, Town of</t>
  </si>
  <si>
    <t>Lakewood, City of</t>
  </si>
  <si>
    <t>Leadville, City of</t>
  </si>
  <si>
    <t>Littleton, City of</t>
  </si>
  <si>
    <t>Longmont, City of</t>
  </si>
  <si>
    <t>Louisville, City of</t>
  </si>
  <si>
    <t>Loveland, City of</t>
  </si>
  <si>
    <t>Manitou Springs, City of</t>
  </si>
  <si>
    <t>New Castle, City of</t>
  </si>
  <si>
    <t>Otero County</t>
  </si>
  <si>
    <t>Pagosa Springs, Town of</t>
  </si>
  <si>
    <t>Pueblo, City of</t>
  </si>
  <si>
    <t>Saguache, City of</t>
  </si>
  <si>
    <t>Saguache</t>
  </si>
  <si>
    <t>Salida, City of</t>
  </si>
  <si>
    <t>Steamboat Springs, City of</t>
  </si>
  <si>
    <t>Telluride, Town of</t>
  </si>
  <si>
    <t>Westminster, City of</t>
  </si>
  <si>
    <t>Windsor, Town of</t>
  </si>
  <si>
    <t>TOTAL</t>
  </si>
  <si>
    <t>Residential Projects</t>
  </si>
  <si>
    <t>Commercial Projects</t>
  </si>
  <si>
    <t>Certified Local Government Review Projects, 2011-2015</t>
  </si>
  <si>
    <t>Certified Local Government</t>
  </si>
  <si>
    <t>2011 Credit Amount</t>
  </si>
  <si>
    <t>2011 Credit Amount (in 2015 $)</t>
  </si>
  <si>
    <t>All Projects</t>
  </si>
  <si>
    <t>2012 Amount (in 2015 $)</t>
  </si>
  <si>
    <t>2013 Amount (in 2015 $)</t>
  </si>
  <si>
    <t>2014Amount (in 2015 $)</t>
  </si>
  <si>
    <t>2015 Amount (in 2015 $)</t>
  </si>
  <si>
    <t>Total Amount (in 2015 $)</t>
  </si>
  <si>
    <t>NOTE: It was not possible to acquire data on individual projects receiving state tax credits between 2013 and 2015. State tax credit information for CLGs during these years were included, and provided in the table to the right. For more information on state tax credit projects, please contact: Joseph Saldibar, Architectural Services Manager, OAHP, History Colorado - joseph.saldibar@state.co.us</t>
  </si>
  <si>
    <t>STATE HISTORICAL FUND ACQUISITION &amp; DEVELOPMENT (A&amp;D) GRANTS, 1993-2015</t>
  </si>
  <si>
    <t>ID</t>
  </si>
  <si>
    <t>Year</t>
  </si>
  <si>
    <t>Type</t>
  </si>
  <si>
    <t>Description</t>
  </si>
  <si>
    <t>City/Loc</t>
  </si>
  <si>
    <t>AmtReqstd</t>
  </si>
  <si>
    <t>AmtFunded</t>
  </si>
  <si>
    <t>Amt Total Match</t>
  </si>
  <si>
    <t>AmtTotal</t>
  </si>
  <si>
    <t>AmtFunded (2015 USD)</t>
  </si>
  <si>
    <t>93-01-002</t>
  </si>
  <si>
    <t>Acquisition/Development</t>
  </si>
  <si>
    <t>Westcliffe School</t>
  </si>
  <si>
    <t>Restoration of Westcliff School</t>
  </si>
  <si>
    <t>Westcliffe</t>
  </si>
  <si>
    <t>93-01-008</t>
  </si>
  <si>
    <t>Como Roundhouse</t>
  </si>
  <si>
    <t>Como Roundhouse Preservation, Inc.</t>
  </si>
  <si>
    <t>Como</t>
  </si>
  <si>
    <t>93-01-011</t>
  </si>
  <si>
    <t>Harbeck-Bergheim House</t>
  </si>
  <si>
    <t>Exterior Renovation Harbeck - Bergheim House</t>
  </si>
  <si>
    <t>93-01-013</t>
  </si>
  <si>
    <t>Florissant School Compound</t>
  </si>
  <si>
    <t>Restoration &amp; Renovation of Historic Florissant School Compo</t>
  </si>
  <si>
    <t>Florissant</t>
  </si>
  <si>
    <t>93-01-016</t>
  </si>
  <si>
    <t>Old Post Office</t>
  </si>
  <si>
    <t>Restoration of the Exterior of the Old Post Office Building</t>
  </si>
  <si>
    <t>93-01-019</t>
  </si>
  <si>
    <t>Phillips</t>
  </si>
  <si>
    <t>First National Bank</t>
  </si>
  <si>
    <t>First National Bank Building Restoration</t>
  </si>
  <si>
    <t>Haxtun</t>
  </si>
  <si>
    <t>93-01-020</t>
  </si>
  <si>
    <t>John's Building -- Bell Block</t>
  </si>
  <si>
    <t>John's Building (Bell Block) Exterior Renovation</t>
  </si>
  <si>
    <t>93-01-023</t>
  </si>
  <si>
    <t>Bent</t>
  </si>
  <si>
    <t>Boggsville-Prowers House</t>
  </si>
  <si>
    <t>Boggsville's Prowers House Revitalization Phase I</t>
  </si>
  <si>
    <t>93-01-029</t>
  </si>
  <si>
    <t>State Capitol Building</t>
  </si>
  <si>
    <t>State Capital Landscape Master Plan</t>
  </si>
  <si>
    <t>93-01-030</t>
  </si>
  <si>
    <t>Elks Lodge</t>
  </si>
  <si>
    <t>Exterior Stabilization of the Ouray Elks Lodge</t>
  </si>
  <si>
    <t>93-01-031</t>
  </si>
  <si>
    <t>National Mining Museum</t>
  </si>
  <si>
    <t>Exterior Preservation</t>
  </si>
  <si>
    <t>93-01-033</t>
  </si>
  <si>
    <t>Chautauqua Auditorium</t>
  </si>
  <si>
    <t>Chautauqua Auditorium Rehabilitation</t>
  </si>
  <si>
    <t>93-01-037</t>
  </si>
  <si>
    <t>Hamill House Complex</t>
  </si>
  <si>
    <t>Hamill Support Buildings</t>
  </si>
  <si>
    <t>93-01-042</t>
  </si>
  <si>
    <t>Pearl Street Temple Emanuel</t>
  </si>
  <si>
    <t>Handicapped Accessibility</t>
  </si>
  <si>
    <t>93-01-049</t>
  </si>
  <si>
    <t>Kit Carson</t>
  </si>
  <si>
    <t>Kit Carson County Carousel</t>
  </si>
  <si>
    <t>Stratton</t>
  </si>
  <si>
    <t>93-01-050</t>
  </si>
  <si>
    <t>Loveland, Coors &amp; Schultz Buildings</t>
  </si>
  <si>
    <t>Loveland, Coors, Schultz Buildings</t>
  </si>
  <si>
    <t>93-01-052</t>
  </si>
  <si>
    <t>Main Street</t>
  </si>
  <si>
    <t>Littleton Main Street HP Program</t>
  </si>
  <si>
    <t>93-01-060</t>
  </si>
  <si>
    <t>Silt Historical Park</t>
  </si>
  <si>
    <t>Historical Park Completion</t>
  </si>
  <si>
    <t>Silt</t>
  </si>
  <si>
    <t>93-01-061</t>
  </si>
  <si>
    <t>Arvada Flour Mill</t>
  </si>
  <si>
    <t>Renovation and Developmentz</t>
  </si>
  <si>
    <t>93-01-067</t>
  </si>
  <si>
    <t>Edwin Carter Museum</t>
  </si>
  <si>
    <t>1875 Edwin Carter Museum Acquisition</t>
  </si>
  <si>
    <t>Dillon</t>
  </si>
  <si>
    <t>93-01-078</t>
  </si>
  <si>
    <t>Denver Dry Goods Building</t>
  </si>
  <si>
    <t>Denver Dry Goods Building Facade Restoration</t>
  </si>
  <si>
    <t>93-01-101</t>
  </si>
  <si>
    <t>Rialto Theater</t>
  </si>
  <si>
    <t>Rialto Theater Renovation</t>
  </si>
  <si>
    <t>93-01-107</t>
  </si>
  <si>
    <t>Old Rock School House</t>
  </si>
  <si>
    <t>Crested Butte Old Rock School House Renovation</t>
  </si>
  <si>
    <t>93-01-111</t>
  </si>
  <si>
    <t>Rosemount</t>
  </si>
  <si>
    <t>Historic Landscaping Project</t>
  </si>
  <si>
    <t>93-01-112</t>
  </si>
  <si>
    <t>Animas City School</t>
  </si>
  <si>
    <t>Entryway and Windows Rehabilitation</t>
  </si>
  <si>
    <t>93-01-115</t>
  </si>
  <si>
    <t>Moffat</t>
  </si>
  <si>
    <t>State Armory</t>
  </si>
  <si>
    <t>Final Phase: Rehabilitation of State Armory of Craig</t>
  </si>
  <si>
    <t>Craig</t>
  </si>
  <si>
    <t>93-01-119</t>
  </si>
  <si>
    <t>Canon City Main Post Office</t>
  </si>
  <si>
    <t>Fremont Center for the Arts</t>
  </si>
  <si>
    <t>93-01-123</t>
  </si>
  <si>
    <t>Old Dolores County Courthouse</t>
  </si>
  <si>
    <t>South Wall Structural Repair</t>
  </si>
  <si>
    <t>Rico</t>
  </si>
  <si>
    <t>93-01-125</t>
  </si>
  <si>
    <t>Mechanical Engineering &amp; Heating Project</t>
  </si>
  <si>
    <t>93-01-130</t>
  </si>
  <si>
    <t>Molly Brown House</t>
  </si>
  <si>
    <t>Exterior Drainage and Stone Replacement</t>
  </si>
  <si>
    <t>93-01-135</t>
  </si>
  <si>
    <t>Mesa</t>
  </si>
  <si>
    <t>D&amp;RGW Depot</t>
  </si>
  <si>
    <t>Denver &amp; Rio Grande Western Railroad Depot</t>
  </si>
  <si>
    <t>Grand Junction</t>
  </si>
  <si>
    <t>93-01-137</t>
  </si>
  <si>
    <t>La Plata Carnegie Library</t>
  </si>
  <si>
    <t>Durango Public Library Handicap Accessibility Stabilization</t>
  </si>
  <si>
    <t>93-01-142</t>
  </si>
  <si>
    <t>Geer House</t>
  </si>
  <si>
    <t>Geer House Restoration</t>
  </si>
  <si>
    <t>93-01-145</t>
  </si>
  <si>
    <t>Old Alma Schoolhouse</t>
  </si>
  <si>
    <t>Restoration of the Old Alma Schoolhouse</t>
  </si>
  <si>
    <t>Alma</t>
  </si>
  <si>
    <t>93-02-001</t>
  </si>
  <si>
    <t>Salida Steam Plant</t>
  </si>
  <si>
    <t>Renovation of the Salida Steam Plant</t>
  </si>
  <si>
    <t>93-02-007</t>
  </si>
  <si>
    <t>Holy Cross Abbey</t>
  </si>
  <si>
    <t>Repair Roof &amp; Facade</t>
  </si>
  <si>
    <t>93-02-009</t>
  </si>
  <si>
    <t>A.R. Mitchell Museum</t>
  </si>
  <si>
    <t>A.R. Mitchell Museum Roof Replacement</t>
  </si>
  <si>
    <t>93-02-012</t>
  </si>
  <si>
    <t>San Juan</t>
  </si>
  <si>
    <t>Silverton Town Hall</t>
  </si>
  <si>
    <t>Silverton Town Hall Restoration</t>
  </si>
  <si>
    <t>Silverton</t>
  </si>
  <si>
    <t>93-02-013</t>
  </si>
  <si>
    <t>Kennedy Building</t>
  </si>
  <si>
    <t>Facade Rehabilitation and Roof Repair</t>
  </si>
  <si>
    <t>93-02-014</t>
  </si>
  <si>
    <t>Old Chaffee County Courthouse</t>
  </si>
  <si>
    <t>Restoration of Old Chaffee County Courthouse</t>
  </si>
  <si>
    <t>93-02-021</t>
  </si>
  <si>
    <t>Coeur D'Alene Mine</t>
  </si>
  <si>
    <t>Coeur D. Alene</t>
  </si>
  <si>
    <t>93-02-023</t>
  </si>
  <si>
    <t>93-02-024</t>
  </si>
  <si>
    <t>Goodnight Barn</t>
  </si>
  <si>
    <t>93-02-025</t>
  </si>
  <si>
    <t>Emerson School</t>
  </si>
  <si>
    <t>Emerson School Exterior Restoration</t>
  </si>
  <si>
    <t>93-02-026</t>
  </si>
  <si>
    <t>Callahan House</t>
  </si>
  <si>
    <t>Renovation of the Callahan House</t>
  </si>
  <si>
    <t>93-02-027</t>
  </si>
  <si>
    <t>Stewart Hotel</t>
  </si>
  <si>
    <t>Rehabilitation of St. Mark's House</t>
  </si>
  <si>
    <t>Evergreen</t>
  </si>
  <si>
    <t>93-02-029</t>
  </si>
  <si>
    <t>State Capitol Landscape - Master Plan</t>
  </si>
  <si>
    <t>93-02-033</t>
  </si>
  <si>
    <t>Delaney Farm Round Barn</t>
  </si>
  <si>
    <t>Aurora</t>
  </si>
  <si>
    <t>93-02-038</t>
  </si>
  <si>
    <t>Stanley Hotel</t>
  </si>
  <si>
    <t>Stanley Hotel Facade &amp; Roof Preservation</t>
  </si>
  <si>
    <t>Estes Park</t>
  </si>
  <si>
    <t>93-02-041</t>
  </si>
  <si>
    <t>Goldfield City Hall/Fire Station</t>
  </si>
  <si>
    <t>Restoration of the Goldfield City Hall</t>
  </si>
  <si>
    <t>Monument</t>
  </si>
  <si>
    <t>93-02-043</t>
  </si>
  <si>
    <t>Rock Ledge Ranch House</t>
  </si>
  <si>
    <t>Rock Ledge House</t>
  </si>
  <si>
    <t>C. Springs</t>
  </si>
  <si>
    <t>93-02-051</t>
  </si>
  <si>
    <t>Boulder Carnegie Library</t>
  </si>
  <si>
    <t>Carneigie Library - Exterior Drainage</t>
  </si>
  <si>
    <t>93-02-055</t>
  </si>
  <si>
    <t>Penrose Residential Complex</t>
  </si>
  <si>
    <t>Penrose Complex Rehabilitation</t>
  </si>
  <si>
    <t>93-02-068</t>
  </si>
  <si>
    <t>Wheat Ridge Post Office</t>
  </si>
  <si>
    <t>1st Wheat Ridge Post Office</t>
  </si>
  <si>
    <t>Wheat Ridge</t>
  </si>
  <si>
    <t>93-02-082</t>
  </si>
  <si>
    <t>Dora Moore Elementary School</t>
  </si>
  <si>
    <t>Dora Moore Stained Glass</t>
  </si>
  <si>
    <t>93-02-106</t>
  </si>
  <si>
    <t>City Park Childrens Fountain</t>
  </si>
  <si>
    <t>Children's Fountain Restoration</t>
  </si>
  <si>
    <t>93-02-117</t>
  </si>
  <si>
    <t>20th Street Gym</t>
  </si>
  <si>
    <t>20th St. Gym</t>
  </si>
  <si>
    <t>93-02-118</t>
  </si>
  <si>
    <t>City Park Pavilion</t>
  </si>
  <si>
    <t>93-02-127</t>
  </si>
  <si>
    <t>Main Street Historic Preservation</t>
  </si>
  <si>
    <t>93-02-129</t>
  </si>
  <si>
    <t>Four Mile Historic Park</t>
  </si>
  <si>
    <t>93-02-130</t>
  </si>
  <si>
    <t>Ohio Bakery</t>
  </si>
  <si>
    <t>Community Center Exterior Restoration</t>
  </si>
  <si>
    <t>93-02-132</t>
  </si>
  <si>
    <t>Rock Creek Camp Site</t>
  </si>
  <si>
    <t>Rock Creek Site</t>
  </si>
  <si>
    <t>93-02-144</t>
  </si>
  <si>
    <t>Great Western Hotel</t>
  </si>
  <si>
    <t>The Inn Between</t>
  </si>
  <si>
    <t>93-02-150</t>
  </si>
  <si>
    <t>Crestone School</t>
  </si>
  <si>
    <t>Crestone</t>
  </si>
  <si>
    <t>93-02-154</t>
  </si>
  <si>
    <t>Victor City Hall</t>
  </si>
  <si>
    <t>Victor City Hall Restoration &amp; Renovation</t>
  </si>
  <si>
    <t>93-02-159</t>
  </si>
  <si>
    <t>Fruita Elementary School</t>
  </si>
  <si>
    <t>Old Fruita Elementary School</t>
  </si>
  <si>
    <t>Fruita</t>
  </si>
  <si>
    <t>93-02-171</t>
  </si>
  <si>
    <t>Old Ft. Collins Power Plant</t>
  </si>
  <si>
    <t>Stabilization &amp; Rehabilitation of the Old Fort Collins Power</t>
  </si>
  <si>
    <t>93-02-175</t>
  </si>
  <si>
    <t>Rialto Theatre</t>
  </si>
  <si>
    <t>Florence</t>
  </si>
  <si>
    <t>93-02-176</t>
  </si>
  <si>
    <t>Boggsville Prowers House</t>
  </si>
  <si>
    <t>93-02-177</t>
  </si>
  <si>
    <t>Montrose</t>
  </si>
  <si>
    <t>D&amp;RGW RR Depot</t>
  </si>
  <si>
    <t>Restoration of D &amp; R G W Railroad Depot Building</t>
  </si>
  <si>
    <t>93-02-182</t>
  </si>
  <si>
    <t>Pitkin Town Hall</t>
  </si>
  <si>
    <t>93-02-183</t>
  </si>
  <si>
    <t>Huerfano County Jail</t>
  </si>
  <si>
    <t>Walsenburg</t>
  </si>
  <si>
    <t>93-02-187</t>
  </si>
  <si>
    <t>Capilla de San Juan Bautista</t>
  </si>
  <si>
    <t>Restoration "Capilla se San Juan Bautista" (San Juan Art Cen</t>
  </si>
  <si>
    <t>93-02-192</t>
  </si>
  <si>
    <t>Savage Library</t>
  </si>
  <si>
    <t>Savage Library Resotration and Renovation</t>
  </si>
  <si>
    <t>93-02-200</t>
  </si>
  <si>
    <t>Moonhill Schoolhouse</t>
  </si>
  <si>
    <t>Moonhill School House</t>
  </si>
  <si>
    <t>93-02-202</t>
  </si>
  <si>
    <t>Conejos</t>
  </si>
  <si>
    <t>Section House/Osier Depot</t>
  </si>
  <si>
    <t>Cumbres &amp; Toltec House</t>
  </si>
  <si>
    <t>Antonito</t>
  </si>
  <si>
    <t>93-02-203</t>
  </si>
  <si>
    <t>Gottlieb Mercantile Building</t>
  </si>
  <si>
    <t>Gottlieb Merchantile Building</t>
  </si>
  <si>
    <t>Cokedale</t>
  </si>
  <si>
    <t>93-02-204</t>
  </si>
  <si>
    <t>Flagler Municipal Building</t>
  </si>
  <si>
    <t>Flagler</t>
  </si>
  <si>
    <t>93-02-205</t>
  </si>
  <si>
    <t>1st Christian Church of Craig</t>
  </si>
  <si>
    <t>First Christian Church Project</t>
  </si>
  <si>
    <t>93-02-216</t>
  </si>
  <si>
    <t>Crowley</t>
  </si>
  <si>
    <t>Crowley School</t>
  </si>
  <si>
    <t>Restoration of the Crowley School</t>
  </si>
  <si>
    <t>93-02-217</t>
  </si>
  <si>
    <t>Pawnee Mill Blacksmith/Livery</t>
  </si>
  <si>
    <t>Pawnee Mill &amp; Blacksmith &amp; Livery Stable</t>
  </si>
  <si>
    <t>93-02-221</t>
  </si>
  <si>
    <t>Evergreen Cemetery Chapel</t>
  </si>
  <si>
    <t>1st Phase Restoration of the Evergreen Cemetery Chapel</t>
  </si>
  <si>
    <t>93-02-225</t>
  </si>
  <si>
    <t>Pastorius House</t>
  </si>
  <si>
    <t>93-02-226</t>
  </si>
  <si>
    <t>Holden-Marolt Museum</t>
  </si>
  <si>
    <t>Holden Marolt Museum</t>
  </si>
  <si>
    <t>93-02-228</t>
  </si>
  <si>
    <t>American National Bank Leadville</t>
  </si>
  <si>
    <t>American Historical Bank/Annex</t>
  </si>
  <si>
    <t>93-02-234</t>
  </si>
  <si>
    <t>Georgetown Loop Railway</t>
  </si>
  <si>
    <t>Georgetown Loop Railroad Bridge Replacement</t>
  </si>
  <si>
    <t>93-0E-165</t>
  </si>
  <si>
    <t>93-0E-166</t>
  </si>
  <si>
    <t>Hamill Office Building</t>
  </si>
  <si>
    <t>Town of Georgetown - Emergency Grant</t>
  </si>
  <si>
    <t>93-0E-232</t>
  </si>
  <si>
    <t>Heritage Museum</t>
  </si>
  <si>
    <t>Lake county Civic Center Association, Inc.</t>
  </si>
  <si>
    <t>93-0E-233</t>
  </si>
  <si>
    <t>Hayden Heritage Museum/Moffatt</t>
  </si>
  <si>
    <t>Hayden Heritage Center Museum Roof Renovation</t>
  </si>
  <si>
    <t>Hayden</t>
  </si>
  <si>
    <t>93-0E-236</t>
  </si>
  <si>
    <t>Grand</t>
  </si>
  <si>
    <t>Cozens Ranch House</t>
  </si>
  <si>
    <t>Cozens Ranch Museum</t>
  </si>
  <si>
    <t>Hot Sulphur Springs</t>
  </si>
  <si>
    <t>94-01-001</t>
  </si>
  <si>
    <t>Burlington Hotel</t>
  </si>
  <si>
    <t>Burlington Hotel Building</t>
  </si>
  <si>
    <t>94-01-012</t>
  </si>
  <si>
    <t>Mint Saloon</t>
  </si>
  <si>
    <t>Restoration &amp; Rehabilitation of the Mint Saloon</t>
  </si>
  <si>
    <t>Empire</t>
  </si>
  <si>
    <t>94-01-013</t>
  </si>
  <si>
    <t>Winegar Building</t>
  </si>
  <si>
    <t>Winegar Building Rehabilitation/Development</t>
  </si>
  <si>
    <t>Burlington</t>
  </si>
  <si>
    <t>94-01-014</t>
  </si>
  <si>
    <t>Kauffman House</t>
  </si>
  <si>
    <t>Kauffman House Restoration &amp; Rehabilitation</t>
  </si>
  <si>
    <t>Grand Lake</t>
  </si>
  <si>
    <t>94-01-017</t>
  </si>
  <si>
    <t>Rio Blanco County High School</t>
  </si>
  <si>
    <t>REnovation of the Intermediate School</t>
  </si>
  <si>
    <t>94-01-018</t>
  </si>
  <si>
    <t>Eagle</t>
  </si>
  <si>
    <t>Waterwheel Ranch</t>
  </si>
  <si>
    <t>Waterwheel</t>
  </si>
  <si>
    <t>McCoy</t>
  </si>
  <si>
    <t>94-01-019</t>
  </si>
  <si>
    <t>Chevron Camp House</t>
  </si>
  <si>
    <t>Chevron Camphouse and Recreation Hall Preservation</t>
  </si>
  <si>
    <t>Rangeley</t>
  </si>
  <si>
    <t>94-01-023</t>
  </si>
  <si>
    <t>Town Hall</t>
  </si>
  <si>
    <t>Silver Plume Large Town Hall Restoration</t>
  </si>
  <si>
    <t>Silver Plume</t>
  </si>
  <si>
    <t>94-01-024</t>
  </si>
  <si>
    <t>Alpine Hose No. 2</t>
  </si>
  <si>
    <t>94-01-025</t>
  </si>
  <si>
    <t>Field Officers' Quarters</t>
  </si>
  <si>
    <t>Field Officer's Quarters, Fort Logan</t>
  </si>
  <si>
    <t>94-01-028</t>
  </si>
  <si>
    <t>Burr Studio</t>
  </si>
  <si>
    <t xml:space="preserve">Denver Women's Press Clubhouse </t>
  </si>
  <si>
    <t>94-01-029</t>
  </si>
  <si>
    <t>Ward School &amp; Town Hall</t>
  </si>
  <si>
    <t>Restoration of Ward Town Hall</t>
  </si>
  <si>
    <t>94-01-030</t>
  </si>
  <si>
    <t>Lake County Civic Center Association, Inc.</t>
  </si>
  <si>
    <t>94-01-032</t>
  </si>
  <si>
    <t>Romeo Block</t>
  </si>
  <si>
    <t>Romeo Block Restoration</t>
  </si>
  <si>
    <t>94-01-036</t>
  </si>
  <si>
    <t>Coors Building</t>
  </si>
  <si>
    <t>Coors Building Restoration - Phase II</t>
  </si>
  <si>
    <t>94-01-038</t>
  </si>
  <si>
    <t>Persse Place Stone House</t>
  </si>
  <si>
    <t>Persse Place Stone House Exterior Restoration</t>
  </si>
  <si>
    <t>94-01-042</t>
  </si>
  <si>
    <t>Old Post Office - Historic Preservation</t>
  </si>
  <si>
    <t>94-01-046</t>
  </si>
  <si>
    <t>Colorado Trading &amp; Transfer Co</t>
  </si>
  <si>
    <t>Colorado Trading and Transfer Co. Building</t>
  </si>
  <si>
    <t>94-01-047</t>
  </si>
  <si>
    <t>94-01-049</t>
  </si>
  <si>
    <t>Cathedral of Immaculate Conception</t>
  </si>
  <si>
    <t>Restoration of the Historical Cathedral Organ</t>
  </si>
  <si>
    <t>94-01-052</t>
  </si>
  <si>
    <t>94-01-054</t>
  </si>
  <si>
    <t>Boggsville's Boggs &amp; Prowers Houses Finishes/Archaeology</t>
  </si>
  <si>
    <t>94-01-063</t>
  </si>
  <si>
    <t>St. Cajetan's Church</t>
  </si>
  <si>
    <t>Restoration of St. Cajetan's</t>
  </si>
  <si>
    <t>94-01-065</t>
  </si>
  <si>
    <t>Dexter Cabin</t>
  </si>
  <si>
    <t>Re-Chink Dexter Cabin</t>
  </si>
  <si>
    <t>94-01-066</t>
  </si>
  <si>
    <t>Cheesman Park Pavilion</t>
  </si>
  <si>
    <t>Cheesman Pavilion Restoration</t>
  </si>
  <si>
    <t>94-01-068</t>
  </si>
  <si>
    <t>Logan</t>
  </si>
  <si>
    <t>First United Presbyterian Church</t>
  </si>
  <si>
    <t>Rehabilitation/Restoration of Church</t>
  </si>
  <si>
    <t>Sterling</t>
  </si>
  <si>
    <t>94-01-071</t>
  </si>
  <si>
    <t>Salina Schoolhouse</t>
  </si>
  <si>
    <t>Salina Schoolhouse Restoration</t>
  </si>
  <si>
    <t>94-01-072</t>
  </si>
  <si>
    <t>Ralston School</t>
  </si>
  <si>
    <t>The Country School Restoration Project</t>
  </si>
  <si>
    <t>94-01-075</t>
  </si>
  <si>
    <t>McElroy Livery</t>
  </si>
  <si>
    <t>Log Cabin Heritage Museum</t>
  </si>
  <si>
    <t>94-01-076</t>
  </si>
  <si>
    <t>Pikes Peak Grange Hall #163</t>
  </si>
  <si>
    <t>Preservation of Grange Hall</t>
  </si>
  <si>
    <t>Franktown</t>
  </si>
  <si>
    <t>94-01-079</t>
  </si>
  <si>
    <t>Daniels &amp; Fisher Tower</t>
  </si>
  <si>
    <t>D &amp; F Tower, Conservation/Restoration Project</t>
  </si>
  <si>
    <t>94-01-086</t>
  </si>
  <si>
    <t>Potter Highlands</t>
  </si>
  <si>
    <t>Porch/Exterior Restoration ar 3356 Bryant St.</t>
  </si>
  <si>
    <t>94-01-089</t>
  </si>
  <si>
    <t>Steamboat Springs Depot</t>
  </si>
  <si>
    <t>Depot Baggage Room, Eleanoe Bliss Center for the Arts</t>
  </si>
  <si>
    <t>94-01-097</t>
  </si>
  <si>
    <t>U.P. Railroad Depot</t>
  </si>
  <si>
    <t>Greeley Depot - Restoration</t>
  </si>
  <si>
    <t>94-01-098</t>
  </si>
  <si>
    <t>Colorado Auditorium Stage Floor Restoration</t>
  </si>
  <si>
    <t>94-01-103</t>
  </si>
  <si>
    <t>Window Restoration - Animas Museum</t>
  </si>
  <si>
    <t>94-01-105</t>
  </si>
  <si>
    <t>Capilla San Juan Bautista Restoration</t>
  </si>
  <si>
    <t>94-01-109</t>
  </si>
  <si>
    <t>Linden Hotel</t>
  </si>
  <si>
    <t>The Lindon Historic Renovation Project</t>
  </si>
  <si>
    <t>94-01-110</t>
  </si>
  <si>
    <t>Ft. Collins Museum/Janis Cabin</t>
  </si>
  <si>
    <t>Janis Cabin Roof</t>
  </si>
  <si>
    <t>94-01-111</t>
  </si>
  <si>
    <t>Shorter AME Church</t>
  </si>
  <si>
    <t>Signage and Research</t>
  </si>
  <si>
    <t>94-01-114</t>
  </si>
  <si>
    <t>Miners Union Hall</t>
  </si>
  <si>
    <t>Restoration of the Miners Union Hall</t>
  </si>
  <si>
    <t>94-01-122</t>
  </si>
  <si>
    <t>Historic Elson Bridge</t>
  </si>
  <si>
    <t>Relocation and Restoration of the Historic Elson Bridge</t>
  </si>
  <si>
    <t>94-01-125</t>
  </si>
  <si>
    <t>Town Hall Rehabilitation</t>
  </si>
  <si>
    <t>94-01-127</t>
  </si>
  <si>
    <t>Central Hotel</t>
  </si>
  <si>
    <t>Central Hostel Restoration</t>
  </si>
  <si>
    <t>94-01-129</t>
  </si>
  <si>
    <t>Arrowhead Lodge</t>
  </si>
  <si>
    <t>Preservation &amp; Protection</t>
  </si>
  <si>
    <t>Bellvue</t>
  </si>
  <si>
    <t>94-01-131</t>
  </si>
  <si>
    <t>Colorado Springs Day Nursery</t>
  </si>
  <si>
    <t>Day Nursery Building Restoration Project</t>
  </si>
  <si>
    <t>94-01-132</t>
  </si>
  <si>
    <t>La Paz Pool Hall</t>
  </si>
  <si>
    <t>Renovation of La Paz Building</t>
  </si>
  <si>
    <t>Northglenn</t>
  </si>
  <si>
    <t>94-01-133</t>
  </si>
  <si>
    <t>Perry-Mansfield Camp</t>
  </si>
  <si>
    <t>Rehabilitation &amp; Stabilization of P-M Buildings</t>
  </si>
  <si>
    <t>94-02-001</t>
  </si>
  <si>
    <t>Zion Baptist Church</t>
  </si>
  <si>
    <t>Restoration of Zion Baptist Church</t>
  </si>
  <si>
    <t>94-02-007</t>
  </si>
  <si>
    <t>Delta</t>
  </si>
  <si>
    <t>First M. E. Church of Delta</t>
  </si>
  <si>
    <t>Delta United Methodist Church-Restore Stained Glass Windows</t>
  </si>
  <si>
    <t>94-02-015</t>
  </si>
  <si>
    <t>Arnett-Fullen House</t>
  </si>
  <si>
    <t>Arnett-Fuller Emergency Financing Pay-Off</t>
  </si>
  <si>
    <t>94-02-016</t>
  </si>
  <si>
    <t>First Baptist Church</t>
  </si>
  <si>
    <t>Restoration Old Colorado City History Center</t>
  </si>
  <si>
    <t>94-02-019</t>
  </si>
  <si>
    <t>Fort Francisco Plaza</t>
  </si>
  <si>
    <t>Rehabilitation - Ft. Francisco Museum</t>
  </si>
  <si>
    <t>La Veta</t>
  </si>
  <si>
    <t>94-02-022</t>
  </si>
  <si>
    <t>Magic Mountain</t>
  </si>
  <si>
    <t>Archaeological Excavation of the Magic Mountain Site</t>
  </si>
  <si>
    <t>94-02-027</t>
  </si>
  <si>
    <t>Savage Library Restoration &amp; Renovation</t>
  </si>
  <si>
    <t>94-02-028</t>
  </si>
  <si>
    <t>Lake City Armory</t>
  </si>
  <si>
    <t>Lake City Armory Rehabilitation</t>
  </si>
  <si>
    <t>94-02-030</t>
  </si>
  <si>
    <t>Cheyenne</t>
  </si>
  <si>
    <t>Kit Carson Pool Hall</t>
  </si>
  <si>
    <t>Restoration of the Kit Carson Pool Hall</t>
  </si>
  <si>
    <t>94-02-034</t>
  </si>
  <si>
    <t>Boiler, Air exchange, Roof Repair</t>
  </si>
  <si>
    <t>94-02-036</t>
  </si>
  <si>
    <t>Hamill House Carriage Building</t>
  </si>
  <si>
    <t>Hamill Carriage House</t>
  </si>
  <si>
    <t>94-02-048</t>
  </si>
  <si>
    <t>Stanley Hotel Mann house Roof Preservation</t>
  </si>
  <si>
    <t>94-02-050</t>
  </si>
  <si>
    <t>Cottage #1</t>
  </si>
  <si>
    <t>Restoration of Cottage #1</t>
  </si>
  <si>
    <t>94-02-051</t>
  </si>
  <si>
    <t>Boulder County Courthouse</t>
  </si>
  <si>
    <t>Boulder County Courthouse Annex-Improvements</t>
  </si>
  <si>
    <t>94-02-053</t>
  </si>
  <si>
    <t>Historical Railroad Car Preservation &amp; Restoration</t>
  </si>
  <si>
    <t>94-02-054</t>
  </si>
  <si>
    <t>Grant-Humphreys Mansion</t>
  </si>
  <si>
    <t>Rehabilitate 2nd Floor at Grant-Humphrey Mansion</t>
  </si>
  <si>
    <t>94-02-055</t>
  </si>
  <si>
    <t>Columbine Mill</t>
  </si>
  <si>
    <t>Columbine Mill Restoration</t>
  </si>
  <si>
    <t>94-02-057</t>
  </si>
  <si>
    <t>D'Albe Hall</t>
  </si>
  <si>
    <t>D'Albe Hall Restoration - Phase I</t>
  </si>
  <si>
    <t>94-02-061</t>
  </si>
  <si>
    <t>Morrison Town Hall</t>
  </si>
  <si>
    <t>Morrison Town Hall Rehabilitation</t>
  </si>
  <si>
    <t>Morrison</t>
  </si>
  <si>
    <t>94-02-062</t>
  </si>
  <si>
    <t>Egyptian Theater</t>
  </si>
  <si>
    <t>Egyptian Theater Restoration</t>
  </si>
  <si>
    <t>94-02-072</t>
  </si>
  <si>
    <t>Stabilization Of Civil War Cannons</t>
  </si>
  <si>
    <t>94-02-077</t>
  </si>
  <si>
    <t>Dinosaur Ridge</t>
  </si>
  <si>
    <t>Pedestrian Ramp to View Dinosaur Bones on Dinosaur Ridge</t>
  </si>
  <si>
    <t>94-02-085</t>
  </si>
  <si>
    <t>Guaranty Bank Building</t>
  </si>
  <si>
    <t>Guaranty National Bank Redevelopment</t>
  </si>
  <si>
    <t>94-02-090</t>
  </si>
  <si>
    <t>Cumbres &amp; Osier Section Houses</t>
  </si>
  <si>
    <t>Rehabilitation of Cumber &amp; Oseier Section House - Phase II</t>
  </si>
  <si>
    <t>94-02-092</t>
  </si>
  <si>
    <t>Bon-Ton Hotel</t>
  </si>
  <si>
    <t>New Roof on Bon Ton Hotel</t>
  </si>
  <si>
    <t>94-02-097</t>
  </si>
  <si>
    <t>Rio Grande</t>
  </si>
  <si>
    <t>Fassett Department Store</t>
  </si>
  <si>
    <t>Fassett Building Revitalization</t>
  </si>
  <si>
    <t>Monte Vista</t>
  </si>
  <si>
    <t>94-02-099</t>
  </si>
  <si>
    <t>Windsor Hotel</t>
  </si>
  <si>
    <t>Windsor Development Restoration Phase I</t>
  </si>
  <si>
    <t>Del Norte</t>
  </si>
  <si>
    <t>94-02-100</t>
  </si>
  <si>
    <t>Rico Courthouse Renovation</t>
  </si>
  <si>
    <t>94-02-103</t>
  </si>
  <si>
    <t>Frank Miller Stagecoach</t>
  </si>
  <si>
    <t>Stabilization of the Frank Miller Stagecoach</t>
  </si>
  <si>
    <t>94-02-106</t>
  </si>
  <si>
    <t>Continuation of Renocation of Historic Post Office for Cultu</t>
  </si>
  <si>
    <t>94-02-107</t>
  </si>
  <si>
    <t>Puzzle House</t>
  </si>
  <si>
    <t>Archaeological Investigation at Puzzle House</t>
  </si>
  <si>
    <t>Pleasant View</t>
  </si>
  <si>
    <t>94-02-110</t>
  </si>
  <si>
    <t>Carpenter Ranch</t>
  </si>
  <si>
    <t>Acquisition of the Carpenter Ranch</t>
  </si>
  <si>
    <t>94-02-120</t>
  </si>
  <si>
    <t>Aspen City Hall</t>
  </si>
  <si>
    <t>City Hall Restoration</t>
  </si>
  <si>
    <t>94-02-121</t>
  </si>
  <si>
    <t>94-02-128</t>
  </si>
  <si>
    <t>Tenderfoot Site</t>
  </si>
  <si>
    <t>Tenderfoot Site Research Project</t>
  </si>
  <si>
    <t>94-02-129</t>
  </si>
  <si>
    <t>94-02-132</t>
  </si>
  <si>
    <t>Various</t>
  </si>
  <si>
    <t>Preservation of Alley Elevations Canon City Downtown Histori</t>
  </si>
  <si>
    <t>94-02-135</t>
  </si>
  <si>
    <t>Castle Rock Old Town Historic Renovation Program</t>
  </si>
  <si>
    <t>94-02-138</t>
  </si>
  <si>
    <t>Phase II-Cokedale Mining Museum Restoration &amp; Preparation of</t>
  </si>
  <si>
    <t>94-02-141</t>
  </si>
  <si>
    <t>Save Our Railroad Depot Campaign-Phase I</t>
  </si>
  <si>
    <t>94-02-142</t>
  </si>
  <si>
    <t>Morgan</t>
  </si>
  <si>
    <t>Rainbow Arch Bridge</t>
  </si>
  <si>
    <t>Rainbow Bridge Rehabilitation</t>
  </si>
  <si>
    <t>Fort Morgan</t>
  </si>
  <si>
    <t>94-0E-001</t>
  </si>
  <si>
    <t>United Methodist Church Restoration</t>
  </si>
  <si>
    <t>94-0E-128</t>
  </si>
  <si>
    <t>Frying Pan Kilns</t>
  </si>
  <si>
    <t>Stabilization</t>
  </si>
  <si>
    <t>Basalt</t>
  </si>
  <si>
    <t>94-M2-003</t>
  </si>
  <si>
    <t>Fire House No.1</t>
  </si>
  <si>
    <t>Replication of Jail Doors and of Redestrian Access Door</t>
  </si>
  <si>
    <t>94-M2-005</t>
  </si>
  <si>
    <t>Denver/Rio Grande Engine House</t>
  </si>
  <si>
    <t>Restoration of Westcliffe Engine House</t>
  </si>
  <si>
    <t>94-M2-012</t>
  </si>
  <si>
    <t>Florissant School</t>
  </si>
  <si>
    <t>Restoration of Historic Florissant School - Lighting</t>
  </si>
  <si>
    <t>94-M2-013</t>
  </si>
  <si>
    <t>94-M2-026</t>
  </si>
  <si>
    <t>Carousel Building Interior Painting/Repair</t>
  </si>
  <si>
    <t>94-M2-044</t>
  </si>
  <si>
    <t>94-M4-004</t>
  </si>
  <si>
    <t>Restoration of the 1st Wheat Ridge Post Office</t>
  </si>
  <si>
    <t>94-M4-013</t>
  </si>
  <si>
    <t>Final Phase Exterior Renovations Harbeck</t>
  </si>
  <si>
    <t>94-M4-019</t>
  </si>
  <si>
    <t>Carriage Works</t>
  </si>
  <si>
    <t>Carriage Works Restoration</t>
  </si>
  <si>
    <t>94-M4-023</t>
  </si>
  <si>
    <t>94 Archaeological Salvage at Rock Creek Site</t>
  </si>
  <si>
    <t>94-M4-025</t>
  </si>
  <si>
    <t>Denver Press Club</t>
  </si>
  <si>
    <t>Restoration of Denver Press Club Damon Runyon Room</t>
  </si>
  <si>
    <t>94-M4-043</t>
  </si>
  <si>
    <t>Exterior Trim/Paint Repair</t>
  </si>
  <si>
    <t>94-M4-045</t>
  </si>
  <si>
    <t>Gunnison Hardware Building</t>
  </si>
  <si>
    <t>Historic Restoration of the Gunnison Hardware Building</t>
  </si>
  <si>
    <t>95-01-001</t>
  </si>
  <si>
    <t>Schoolhouse</t>
  </si>
  <si>
    <t>Silver Plume Schoolhouse</t>
  </si>
  <si>
    <t>95-01-002</t>
  </si>
  <si>
    <t>Ivy Chapel</t>
  </si>
  <si>
    <t>Restore the Ivy Chapel Exterior</t>
  </si>
  <si>
    <t>95-01-005</t>
  </si>
  <si>
    <t>Sherbino Theater</t>
  </si>
  <si>
    <t>Sherbino Building Restoration - Phase II</t>
  </si>
  <si>
    <t>95-01-009</t>
  </si>
  <si>
    <t>Internal Restoration of Historic Church</t>
  </si>
  <si>
    <t>95-01-011</t>
  </si>
  <si>
    <t>Lamb Spring Site</t>
  </si>
  <si>
    <t>Acquisition of the Lamb Spring Archaeological Site</t>
  </si>
  <si>
    <t>95-01-016</t>
  </si>
  <si>
    <t>Como Roundhouse Roof Restoration</t>
  </si>
  <si>
    <t>95-01-018</t>
  </si>
  <si>
    <t>Centennial House</t>
  </si>
  <si>
    <t>Centennial House Stabilization/Finish Restoration</t>
  </si>
  <si>
    <t>95-01-019</t>
  </si>
  <si>
    <t>Boggsville</t>
  </si>
  <si>
    <t>Boggsville-Archaeology &amp; Botanical Research</t>
  </si>
  <si>
    <t>95-01-020</t>
  </si>
  <si>
    <t>Four Mile Community Building</t>
  </si>
  <si>
    <t>Four Mile Community Hall Restoration</t>
  </si>
  <si>
    <t>95-01-021</t>
  </si>
  <si>
    <t>Victor National Historic District "Showcase" Block Project -</t>
  </si>
  <si>
    <t>95-01-023</t>
  </si>
  <si>
    <t>Hewes-Kirkwood Inn, Grouse Cabin</t>
  </si>
  <si>
    <t xml:space="preserve">Restoration of Rocky Ridge Music Center </t>
  </si>
  <si>
    <t>95-01-024</t>
  </si>
  <si>
    <t>American National Bank Denver</t>
  </si>
  <si>
    <t>American National Bank Renovation</t>
  </si>
  <si>
    <t>95-01-026</t>
  </si>
  <si>
    <t>Alpine House No. 2, Phase II</t>
  </si>
  <si>
    <t>95-01-028</t>
  </si>
  <si>
    <t>Bowman-White House</t>
  </si>
  <si>
    <t>Bowman/White House</t>
  </si>
  <si>
    <t>95-01-029</t>
  </si>
  <si>
    <t>Ogden Theatre</t>
  </si>
  <si>
    <t>Ogden Theatre Rehabilitation</t>
  </si>
  <si>
    <t>95-01-031</t>
  </si>
  <si>
    <t>Western Hotel</t>
  </si>
  <si>
    <t>95-01-032</t>
  </si>
  <si>
    <t>Hamill House</t>
  </si>
  <si>
    <t>95-01-035</t>
  </si>
  <si>
    <t>Savage Library Restoration and Renovation, Phase III</t>
  </si>
  <si>
    <t>95-01-037</t>
  </si>
  <si>
    <t>Lumber Baron Inn</t>
  </si>
  <si>
    <t>The Lumber Baron Inn</t>
  </si>
  <si>
    <t>95-01-039</t>
  </si>
  <si>
    <t>Silver Bell Building</t>
  </si>
  <si>
    <t>Silver Bell Renovation</t>
  </si>
  <si>
    <t>95-01-041</t>
  </si>
  <si>
    <t>Teller County Courthouse</t>
  </si>
  <si>
    <t>Renovation to Teller County Courthouse</t>
  </si>
  <si>
    <t>95-01-043</t>
  </si>
  <si>
    <t>Chautagua Auditorium Roof Rehabilitation</t>
  </si>
  <si>
    <t>95-01-044</t>
  </si>
  <si>
    <t>Daniels and Fisher Tower Construction Restoration Project</t>
  </si>
  <si>
    <t>95-01-046</t>
  </si>
  <si>
    <t>Bent County Courthouse</t>
  </si>
  <si>
    <t>Restoration of Bent County Courthouse</t>
  </si>
  <si>
    <t>95-01-047</t>
  </si>
  <si>
    <t>Elk Creek Village</t>
  </si>
  <si>
    <t>Elk Creek Village Archaeological Research Project</t>
  </si>
  <si>
    <t>95-01-048</t>
  </si>
  <si>
    <t>Rehabilitation of Callahan House Fountain and Cement Landsca</t>
  </si>
  <si>
    <t>95-01-050</t>
  </si>
  <si>
    <t>Meeker Home</t>
  </si>
  <si>
    <t>Meeker Home Museum/Adobe Preservation</t>
  </si>
  <si>
    <t>95-01-062</t>
  </si>
  <si>
    <t>Golda Meir House</t>
  </si>
  <si>
    <t>Restoration of the Golda Meir House</t>
  </si>
  <si>
    <t>95-01-063</t>
  </si>
  <si>
    <t>95-01-064</t>
  </si>
  <si>
    <t>D'Albe Hall Restoration Phase II</t>
  </si>
  <si>
    <t>95-01-065</t>
  </si>
  <si>
    <t>Rock Ledge House Stabilization &amp; Restora</t>
  </si>
  <si>
    <t>95-01-067</t>
  </si>
  <si>
    <t>Rialto Theater Auditorium Restoration</t>
  </si>
  <si>
    <t>95-01-069</t>
  </si>
  <si>
    <t>Passenger Coach #76</t>
  </si>
  <si>
    <t>Historical Railroad Car #76 Preservation, Phase II</t>
  </si>
  <si>
    <t>95-01-074</t>
  </si>
  <si>
    <t>Mercantile Square*</t>
  </si>
  <si>
    <t>Morey Mercantile Square Rehabilitation</t>
  </si>
  <si>
    <t>95-01-077</t>
  </si>
  <si>
    <t>Fire Station #15</t>
  </si>
  <si>
    <t>Fire Station #15 - Exterior Restoration</t>
  </si>
  <si>
    <t>95-01-078</t>
  </si>
  <si>
    <t>Scott Methodist Church</t>
  </si>
  <si>
    <t>Scott Methodist Church - Exterior Restoration</t>
  </si>
  <si>
    <t>95-01-079</t>
  </si>
  <si>
    <t>Baca House</t>
  </si>
  <si>
    <t>Santa Fe Trail Interpretation Project</t>
  </si>
  <si>
    <t>95-01-084</t>
  </si>
  <si>
    <t>Ostreman Cabin</t>
  </si>
  <si>
    <t>Osterman Cabin Restoration/St. Elmo Information Center</t>
  </si>
  <si>
    <t>95-01-085</t>
  </si>
  <si>
    <t>Historic Rehabilitation of the Gunnison Hardware Building</t>
  </si>
  <si>
    <t>95-01-088</t>
  </si>
  <si>
    <t>US Post Office/American Legion</t>
  </si>
  <si>
    <t>Old Post Office/American Legion Building (St. Vrain Block)</t>
  </si>
  <si>
    <t>95-01-091</t>
  </si>
  <si>
    <t>Christensen's House</t>
  </si>
  <si>
    <t>Renovation of "Victoria's House"</t>
  </si>
  <si>
    <t>95-01-092</t>
  </si>
  <si>
    <t>Central City Opera House</t>
  </si>
  <si>
    <t>Opera House Restoration Phase I</t>
  </si>
  <si>
    <t>95-01-093</t>
  </si>
  <si>
    <t>A.T. Lewis Building</t>
  </si>
  <si>
    <t>Redevelopment  into Affordable Renta</t>
  </si>
  <si>
    <t>95-01-098</t>
  </si>
  <si>
    <t>Denver Fire Station One</t>
  </si>
  <si>
    <t>Rehabilitation Fire Station One</t>
  </si>
  <si>
    <t>95-01-099</t>
  </si>
  <si>
    <t>Longmont Carnegie Library</t>
  </si>
  <si>
    <t>Longmont Carnegie Library Rehabilitation</t>
  </si>
  <si>
    <t>95-01-100</t>
  </si>
  <si>
    <t>Santa Fe Depot</t>
  </si>
  <si>
    <t>Preservation of Santa Fe Depot</t>
  </si>
  <si>
    <t>95-01-101</t>
  </si>
  <si>
    <t>Avalon Theatre</t>
  </si>
  <si>
    <t>Avalon Theatre-Facade Restoration</t>
  </si>
  <si>
    <t>95-01-105</t>
  </si>
  <si>
    <t>Old Middle School Gym Building</t>
  </si>
  <si>
    <t>Restoration and Renovation of Old Middle School</t>
  </si>
  <si>
    <t>Woodland Park</t>
  </si>
  <si>
    <t>95-02-001</t>
  </si>
  <si>
    <t>Englewood Sante Fe Depot</t>
  </si>
  <si>
    <t>Englewood Santa Fe Depot Historical Restoration: Phase Two</t>
  </si>
  <si>
    <t>95-02-004</t>
  </si>
  <si>
    <t>Spritzer Residence</t>
  </si>
  <si>
    <t>Crested Butte Mountain Heritage Museum</t>
  </si>
  <si>
    <t>95-02-005</t>
  </si>
  <si>
    <t>The Restoration of Zion Baptist Church</t>
  </si>
  <si>
    <t>95-02-008</t>
  </si>
  <si>
    <t>Presbyterian Manse</t>
  </si>
  <si>
    <t>Restoration of Historic Presbyterian manse</t>
  </si>
  <si>
    <t>95-02-010</t>
  </si>
  <si>
    <t>Public Library</t>
  </si>
  <si>
    <t>Repair, Restoration, &amp; ADA compliance for Idaho Springs Publ</t>
  </si>
  <si>
    <t>Idaho Springs</t>
  </si>
  <si>
    <t>95-02-013</t>
  </si>
  <si>
    <t>East High School</t>
  </si>
  <si>
    <t>Preserve E-A-S-T-H-I-G-H Project</t>
  </si>
  <si>
    <t>95-02-019</t>
  </si>
  <si>
    <t>Opera House Restoration - Phase II</t>
  </si>
  <si>
    <t>95-02-021</t>
  </si>
  <si>
    <t>Hinsdale County Courthouse</t>
  </si>
  <si>
    <t>Hinsdale County Courthouse Stabilization &amp; Rehabilitation Pr</t>
  </si>
  <si>
    <t>95-02-022</t>
  </si>
  <si>
    <t>Monte Vista Carnegie Library</t>
  </si>
  <si>
    <t>Restoration of the Monte Vista Carnegie Public Library</t>
  </si>
  <si>
    <t>95-02-023</t>
  </si>
  <si>
    <t>Carousel Restoration/Protection</t>
  </si>
  <si>
    <t>95-02-033</t>
  </si>
  <si>
    <t>St. Regis Hotel</t>
  </si>
  <si>
    <t>Stabilization &amp; Restoration of St. Regis Hotel</t>
  </si>
  <si>
    <t>95-02-034</t>
  </si>
  <si>
    <t>D&amp;RGW Railroad Depot</t>
  </si>
  <si>
    <t>Museum Acquisition &amp; Development-D&amp;RG Depot Building</t>
  </si>
  <si>
    <t>95-02-036</t>
  </si>
  <si>
    <t>Development into Affordable Housing</t>
  </si>
  <si>
    <t>95-02-040</t>
  </si>
  <si>
    <t>Washington Park Bathhouse</t>
  </si>
  <si>
    <t>Washington Park Bathhouse Rehabilitation</t>
  </si>
  <si>
    <t>95-02-042</t>
  </si>
  <si>
    <t>Old Golden High School</t>
  </si>
  <si>
    <t>The American Mountaineering Center - Window Restoration</t>
  </si>
  <si>
    <t>95-02-043</t>
  </si>
  <si>
    <t>Fassett Building Restoration</t>
  </si>
  <si>
    <t>95-02-044</t>
  </si>
  <si>
    <t>Gold Mining Stock Exchange Building</t>
  </si>
  <si>
    <t>Stabilization and Restoration of Gold Mining Exchange Buildi</t>
  </si>
  <si>
    <t>95-02-052</t>
  </si>
  <si>
    <t>Fox Theater</t>
  </si>
  <si>
    <t>Restoration &amp; Rehabilitation of "Fox" Theatre (Youth Center</t>
  </si>
  <si>
    <t>95-02-059</t>
  </si>
  <si>
    <t>Boreas Pass Boarding House</t>
  </si>
  <si>
    <t>Boreas Pass Section House Restoration Project</t>
  </si>
  <si>
    <t>Fairplay</t>
  </si>
  <si>
    <t>95-02-060</t>
  </si>
  <si>
    <t>Burlington Hotel Building-Phase I Rehabilitation</t>
  </si>
  <si>
    <t>95-02-065</t>
  </si>
  <si>
    <t>Tabor Home</t>
  </si>
  <si>
    <t>Tabor Home Historic Renovation</t>
  </si>
  <si>
    <t>95-02-069</t>
  </si>
  <si>
    <t>St. Ignatius Loyola Church</t>
  </si>
  <si>
    <t>St. Ignatius Loyola Church Restoration and Preservation Proj</t>
  </si>
  <si>
    <t>95-02-072</t>
  </si>
  <si>
    <t>Stockmen's Bank Building</t>
  </si>
  <si>
    <t>Stockmen's Bank Building - Exterior Restoration</t>
  </si>
  <si>
    <t>Collbran</t>
  </si>
  <si>
    <t>95-02-073</t>
  </si>
  <si>
    <t>Osier Depot</t>
  </si>
  <si>
    <t>Osier Depot Roof</t>
  </si>
  <si>
    <t>95-02-074</t>
  </si>
  <si>
    <t>Denver Union Station*</t>
  </si>
  <si>
    <t>Denver Union Station Restoration: South Wall Reconstruction</t>
  </si>
  <si>
    <t>95-02-075</t>
  </si>
  <si>
    <t>A.T. Lewis New Building (Rio Grande Building)</t>
  </si>
  <si>
    <t>95-02-077</t>
  </si>
  <si>
    <t>Highland Park</t>
  </si>
  <si>
    <t>Highland Neighborhood History &amp; Revitalization Project-Phase</t>
  </si>
  <si>
    <t>95-02-078</t>
  </si>
  <si>
    <t>Thomas Hornsby Ferril House</t>
  </si>
  <si>
    <t>Exterior Restoration and Systems Upgrade: Thomas Hornsby Fer</t>
  </si>
  <si>
    <t>95-02-086</t>
  </si>
  <si>
    <t>Hubbard House</t>
  </si>
  <si>
    <t>Exterior Rehabilitation of the Hubbard House</t>
  </si>
  <si>
    <t>95-02-087</t>
  </si>
  <si>
    <t>Hover Farm</t>
  </si>
  <si>
    <t>Preservation and Restoration of the Hover Farm Buildings</t>
  </si>
  <si>
    <t>95-02-089</t>
  </si>
  <si>
    <t>State Capitol Dome Observation Level Upgrade</t>
  </si>
  <si>
    <t>95-02-094</t>
  </si>
  <si>
    <t>Evergreen Cemetery Chapel - Phase II Restoration</t>
  </si>
  <si>
    <t>95-02-095</t>
  </si>
  <si>
    <t>Costilla</t>
  </si>
  <si>
    <t>Fort Garland</t>
  </si>
  <si>
    <t>Fort Garland Master Development Plan and Roof Repair</t>
  </si>
  <si>
    <t>95-02-096</t>
  </si>
  <si>
    <t>Dearfield Townsite</t>
  </si>
  <si>
    <t>Acquisition &amp; Stabilzation of Dearfield Buildings</t>
  </si>
  <si>
    <t>Wiggins</t>
  </si>
  <si>
    <t>95-02-097</t>
  </si>
  <si>
    <t>Orpheum Theatre</t>
  </si>
  <si>
    <t>Rehabilitation of The Orpheum Theater</t>
  </si>
  <si>
    <t>95-02-103</t>
  </si>
  <si>
    <t>Washington Heights School</t>
  </si>
  <si>
    <t>Restoration of the Washington Heights School</t>
  </si>
  <si>
    <t>95-02-110</t>
  </si>
  <si>
    <t>Roads Building</t>
  </si>
  <si>
    <t>Roads Building Stabilization &amp; Exterior Restoration</t>
  </si>
  <si>
    <t>95-02-111</t>
  </si>
  <si>
    <t>Washington</t>
  </si>
  <si>
    <t>Otis Commercial District</t>
  </si>
  <si>
    <t>The Otis Historical Renovation Project</t>
  </si>
  <si>
    <t>Otis</t>
  </si>
  <si>
    <t>95-02-115</t>
  </si>
  <si>
    <t>Chautauqua Community House</t>
  </si>
  <si>
    <t>Chautauqua Community House Rehabilitation</t>
  </si>
  <si>
    <t>95-02-124</t>
  </si>
  <si>
    <t>Coy-Hoffman Barn</t>
  </si>
  <si>
    <t>Coy/Hoffman Barn Restoration</t>
  </si>
  <si>
    <t>95-02-126</t>
  </si>
  <si>
    <t>Austin Building</t>
  </si>
  <si>
    <t>The Austin Building Redevelopment Project</t>
  </si>
  <si>
    <t>95-02-128</t>
  </si>
  <si>
    <t>Old Fire Station #10</t>
  </si>
  <si>
    <t>Old Fire Station #10; renovation and preservation</t>
  </si>
  <si>
    <t>95-02-131</t>
  </si>
  <si>
    <t>Governor's Mansion</t>
  </si>
  <si>
    <t>Colorado Executive (Cheesman-Boettcher) Mansion Restorationz</t>
  </si>
  <si>
    <t>95-02-132</t>
  </si>
  <si>
    <t>St. Vrain Block/Old Post Office/American Legion Building</t>
  </si>
  <si>
    <t>95-02-138</t>
  </si>
  <si>
    <t>Mount St. Gertrude Academy</t>
  </si>
  <si>
    <t>Phase I Restoration of the Mount St. Gertrude Academy</t>
  </si>
  <si>
    <t>95-02-148</t>
  </si>
  <si>
    <t>Trinity United Methodist Church</t>
  </si>
  <si>
    <t>Trinity Methodist Church Roof Replacement and Restoration</t>
  </si>
  <si>
    <t>95-02-149</t>
  </si>
  <si>
    <t>Restoration, Renovation of Additional Exhibit Space Cokedale</t>
  </si>
  <si>
    <t>95-02-156</t>
  </si>
  <si>
    <t>Tabor Opera House</t>
  </si>
  <si>
    <t>Tabor Opera House Improvements/Exterior Restoration</t>
  </si>
  <si>
    <t>95-02-157</t>
  </si>
  <si>
    <t>95-0E-001</t>
  </si>
  <si>
    <t>El Jebel Temple</t>
  </si>
  <si>
    <t>Scottish Rite Consistory Emergency Request</t>
  </si>
  <si>
    <t>95-0E-025</t>
  </si>
  <si>
    <t>Vendome Hotel</t>
  </si>
  <si>
    <t>Stabilization of the partially collapsed Mountain Sports Bui</t>
  </si>
  <si>
    <t>95-M1-022</t>
  </si>
  <si>
    <t>Handy Chapel</t>
  </si>
  <si>
    <t>Hendy Chapel Roof Repair &amp; Stabilization</t>
  </si>
  <si>
    <t>95-M1-025</t>
  </si>
  <si>
    <t>D&amp;RGW Water Tower</t>
  </si>
  <si>
    <t>Operation Water Tower</t>
  </si>
  <si>
    <t>95-M1-031</t>
  </si>
  <si>
    <t>Windows Rehabilitation--Animas Museum</t>
  </si>
  <si>
    <t>95-M2-010</t>
  </si>
  <si>
    <t>Unger House</t>
  </si>
  <si>
    <t>replace Roof on the Unger House (Foothills II) &amp; Carriage Ho</t>
  </si>
  <si>
    <t>95-M2-018</t>
  </si>
  <si>
    <t>Grover Depot</t>
  </si>
  <si>
    <t>Heritage Roof Restoration</t>
  </si>
  <si>
    <t>Grover</t>
  </si>
  <si>
    <t>95-M2-019</t>
  </si>
  <si>
    <t>Dumont School</t>
  </si>
  <si>
    <t>Refurbishing of Historic Dumont School House</t>
  </si>
  <si>
    <t>Dumont</t>
  </si>
  <si>
    <t>95-M2-040</t>
  </si>
  <si>
    <t>Auntie Stone Cabin</t>
  </si>
  <si>
    <t>95-M2-042</t>
  </si>
  <si>
    <t>Town Hall Arts Center</t>
  </si>
  <si>
    <t>Facade Rehabilitation - Town Hall Arts Center</t>
  </si>
  <si>
    <t>95-M2-050</t>
  </si>
  <si>
    <t>Restoration of Historic Doors - Delta United Methodist Churc</t>
  </si>
  <si>
    <t>95-M2-051</t>
  </si>
  <si>
    <t>Evergreen Conference Center</t>
  </si>
  <si>
    <t>Evergreen Conference Center Development Project</t>
  </si>
  <si>
    <t>95-M2-052</t>
  </si>
  <si>
    <t>Exterior Door Replacement of the Old Post Office</t>
  </si>
  <si>
    <t>95-M3-001</t>
  </si>
  <si>
    <t>Windsor Hotel: Reconstruction of facade and upgrading of int</t>
  </si>
  <si>
    <t>95-M3-020</t>
  </si>
  <si>
    <t>Bluebird Theater</t>
  </si>
  <si>
    <t>Bluebird Theater Marquee Stabilization &amp; Repair</t>
  </si>
  <si>
    <t>95-M3-027</t>
  </si>
  <si>
    <t>Crawford School</t>
  </si>
  <si>
    <t>Crawford Town Hall Building Restoration</t>
  </si>
  <si>
    <t>Crawford</t>
  </si>
  <si>
    <t>95-M3-028</t>
  </si>
  <si>
    <t>Raber Cow Camp</t>
  </si>
  <si>
    <t>Raber Cow Camp Restoration and Interpretation</t>
  </si>
  <si>
    <t>Cedaredge</t>
  </si>
  <si>
    <t>95-M3-053</t>
  </si>
  <si>
    <t>Wallstreet Assay Office</t>
  </si>
  <si>
    <t>Wallstreet Assay Office Building Restoration</t>
  </si>
  <si>
    <t>96-01-003</t>
  </si>
  <si>
    <t>Rocky Ridge Music Center</t>
  </si>
  <si>
    <t xml:space="preserve">Restoration </t>
  </si>
  <si>
    <t>96-01-006</t>
  </si>
  <si>
    <t>San Juan County Hospital Building</t>
  </si>
  <si>
    <t>Rehabilitation of San Juan County Hospital Building</t>
  </si>
  <si>
    <t>96-01-008</t>
  </si>
  <si>
    <t>Ammons Hall</t>
  </si>
  <si>
    <t>Phase One Ammons Hall Restoration</t>
  </si>
  <si>
    <t>96-01-020</t>
  </si>
  <si>
    <t>Alamosa County Courthouse</t>
  </si>
  <si>
    <t>96-01-021</t>
  </si>
  <si>
    <t>Elbert</t>
  </si>
  <si>
    <t>Carlson Building</t>
  </si>
  <si>
    <t>Carlson Building Second Story Improvements</t>
  </si>
  <si>
    <t>Elizabeth</t>
  </si>
  <si>
    <t>96-01-030</t>
  </si>
  <si>
    <t>Elevator Replacement &amp; Preservation</t>
  </si>
  <si>
    <t>96-01-032</t>
  </si>
  <si>
    <t>Prowers</t>
  </si>
  <si>
    <t>Holly Depot</t>
  </si>
  <si>
    <t>Holly Municipal &amp; Cultural Center (Depot Restoration)</t>
  </si>
  <si>
    <t>Holly</t>
  </si>
  <si>
    <t>96-01-035</t>
  </si>
  <si>
    <t>Longmont Carnegie Library Rehabilitation (Phase II)</t>
  </si>
  <si>
    <t>96-01-037</t>
  </si>
  <si>
    <t>Hotel de Paris</t>
  </si>
  <si>
    <t>Hotel de Paris Museum Restoration</t>
  </si>
  <si>
    <t>96-01-038</t>
  </si>
  <si>
    <t>Treat Hall</t>
  </si>
  <si>
    <t>Stabilization and Feasibility Study of Treat Hall</t>
  </si>
  <si>
    <t>96-01-039</t>
  </si>
  <si>
    <t>Renovation of the Historic Buildings at Carpenter Ranch</t>
  </si>
  <si>
    <t>96-01-049</t>
  </si>
  <si>
    <t>Phase II Archaeological Excavation of the Magic Mountain Sit</t>
  </si>
  <si>
    <t>96-01-057</t>
  </si>
  <si>
    <t>Restoration of Burr Studio Home &amp; Garden</t>
  </si>
  <si>
    <t>96-01-066</t>
  </si>
  <si>
    <t>Marble High School</t>
  </si>
  <si>
    <t>Marble Charter School</t>
  </si>
  <si>
    <t>Marble</t>
  </si>
  <si>
    <t>96-01-071</t>
  </si>
  <si>
    <t>Electric Fountain</t>
  </si>
  <si>
    <t>Focus on Fountains</t>
  </si>
  <si>
    <t>96-01-075</t>
  </si>
  <si>
    <t>El Pueblo Site</t>
  </si>
  <si>
    <t>El Pueblo Project</t>
  </si>
  <si>
    <t>96-01-087</t>
  </si>
  <si>
    <t>Owen E. LeFevre House</t>
  </si>
  <si>
    <t>The Restoration of the LeFevre</t>
  </si>
  <si>
    <t>96-01-089</t>
  </si>
  <si>
    <t>Cumbres Section House Roof</t>
  </si>
  <si>
    <t>96-01-090</t>
  </si>
  <si>
    <t>Coalmont School</t>
  </si>
  <si>
    <t>Coalmont Schoolhouse Rehabilitation</t>
  </si>
  <si>
    <t>Coalmont</t>
  </si>
  <si>
    <t>96-01-100</t>
  </si>
  <si>
    <t>William Allen White Cabin</t>
  </si>
  <si>
    <t>Restoration of William Allen White Cabin</t>
  </si>
  <si>
    <t>96-01-101</t>
  </si>
  <si>
    <t>Cooper Building</t>
  </si>
  <si>
    <t>The Cooper Building-Facade &amp; Roof Repair</t>
  </si>
  <si>
    <t>96-01-105</t>
  </si>
  <si>
    <t>Egyptian Theatre Restoration Project</t>
  </si>
  <si>
    <t>96-01-109</t>
  </si>
  <si>
    <t>Hamill, Bowman, White, Tucker, Log</t>
  </si>
  <si>
    <t>HGI Properties Restoration</t>
  </si>
  <si>
    <t>96-01-135</t>
  </si>
  <si>
    <t>Tabor Opera House Improvements/Exterior Restoration Phase II</t>
  </si>
  <si>
    <t>96-01-140</t>
  </si>
  <si>
    <t>The Rialto Theater Restoration</t>
  </si>
  <si>
    <t>Penrose</t>
  </si>
  <si>
    <t>96-01-148</t>
  </si>
  <si>
    <t>Windsor Restoration - Phase II</t>
  </si>
  <si>
    <t>96-01-149</t>
  </si>
  <si>
    <t>Acquistion of Arnett-Fullen Lot</t>
  </si>
  <si>
    <t>96-01-152</t>
  </si>
  <si>
    <t>Meadow Park Shelter House</t>
  </si>
  <si>
    <t>Restoration of Meadow Park Shelter House</t>
  </si>
  <si>
    <t>96-01-156</t>
  </si>
  <si>
    <t>Joe Jr. Mill &amp; Camp</t>
  </si>
  <si>
    <t>Uravan Historic District Restoration</t>
  </si>
  <si>
    <t>Nucla</t>
  </si>
  <si>
    <t>96-01-158</t>
  </si>
  <si>
    <t>Opera House Restoration - Phase III</t>
  </si>
  <si>
    <t>96-01-160</t>
  </si>
  <si>
    <t>Pearce-McAllister Cottage</t>
  </si>
  <si>
    <t>Essential Rehabilitation and Protection of Pearce-McAllister</t>
  </si>
  <si>
    <t>96-01-165</t>
  </si>
  <si>
    <t>Avalon Theatre-Lobby Restorationb</t>
  </si>
  <si>
    <t>96-01-166</t>
  </si>
  <si>
    <t>Barlow &amp; Sanderson Stagecoach</t>
  </si>
  <si>
    <t>Preservation of Barlow &amp; Sanderson Stagecoach</t>
  </si>
  <si>
    <t>96-01-168</t>
  </si>
  <si>
    <t>Bloom House</t>
  </si>
  <si>
    <t>Restoration of Bloom House</t>
  </si>
  <si>
    <t>96-01-171</t>
  </si>
  <si>
    <t>Ouray County Courthouse</t>
  </si>
  <si>
    <t>Restoration of the Ouray County Courthouse</t>
  </si>
  <si>
    <t>Ridgway</t>
  </si>
  <si>
    <t>96-01-173</t>
  </si>
  <si>
    <t>Montrose County Courthouse</t>
  </si>
  <si>
    <t>96-01-174</t>
  </si>
  <si>
    <t>The Flour Mill Lofts-Facade Repair</t>
  </si>
  <si>
    <t>96-02-002</t>
  </si>
  <si>
    <t>Virginia Dale Stage Station</t>
  </si>
  <si>
    <t>Preservation &amp; Restoration of the Overland Trail Stage Stati</t>
  </si>
  <si>
    <t>Livermore</t>
  </si>
  <si>
    <t>96-02-003</t>
  </si>
  <si>
    <t>Hayden Railroad Depot</t>
  </si>
  <si>
    <t>Exterior Rehabilitation of Hayden Heritage Center Museum</t>
  </si>
  <si>
    <t>96-02-007</t>
  </si>
  <si>
    <t>McClelland Orphanage</t>
  </si>
  <si>
    <t>Middle School Project: McClelland Orphange-Restoration &amp; Ren</t>
  </si>
  <si>
    <t>96-02-008</t>
  </si>
  <si>
    <t>Exterior Stabilization Field Officer's Quarters</t>
  </si>
  <si>
    <t>96-02-011</t>
  </si>
  <si>
    <t>Blanton Building</t>
  </si>
  <si>
    <t>96-02-012</t>
  </si>
  <si>
    <t>Rio Grande Southern Motorcar #5</t>
  </si>
  <si>
    <t>Preservation of Galloping Goose Number 5</t>
  </si>
  <si>
    <t>96-02-014</t>
  </si>
  <si>
    <t>N.W. Savage Candy Company</t>
  </si>
  <si>
    <t>Exterior Restoration of the N.W. Savage Candy Company Buildi</t>
  </si>
  <si>
    <t>96-02-015</t>
  </si>
  <si>
    <t>First Congregational Church</t>
  </si>
  <si>
    <t>Restoration &amp; Accessibility of 1889 Registered Historic Chur</t>
  </si>
  <si>
    <t>96-02-016</t>
  </si>
  <si>
    <t>Monument Nursery</t>
  </si>
  <si>
    <t>Repair &amp; Restoration of the Monument Fire Center w/Ed. Outre</t>
  </si>
  <si>
    <t>96-02-023</t>
  </si>
  <si>
    <t>Georgetown Community Center Restoration &amp; Preservation Phase</t>
  </si>
  <si>
    <t>96-02-025</t>
  </si>
  <si>
    <t>New Plumbing and Heating</t>
  </si>
  <si>
    <t>96-02-028</t>
  </si>
  <si>
    <t>St. James' Episcopal Church</t>
  </si>
  <si>
    <t>Restoration of St. James Bell Tower &amp; Foundation Stabilizati</t>
  </si>
  <si>
    <t>96-02-029</t>
  </si>
  <si>
    <t>Central High School</t>
  </si>
  <si>
    <t>Restoration &amp; Renovation of Central School</t>
  </si>
  <si>
    <t>96-02-033</t>
  </si>
  <si>
    <t>Medlen School</t>
  </si>
  <si>
    <t>Restoration of Medlen School</t>
  </si>
  <si>
    <t>96-02-034</t>
  </si>
  <si>
    <t>Restoration of Historic Hover Farmstead</t>
  </si>
  <si>
    <t>96-02-037</t>
  </si>
  <si>
    <t>Bains Building</t>
  </si>
  <si>
    <t>The Bain's Building Revitalization Project</t>
  </si>
  <si>
    <t>96-02-039</t>
  </si>
  <si>
    <t>Sargents School House</t>
  </si>
  <si>
    <t>Sargents School House Rehabilitation</t>
  </si>
  <si>
    <t>Sargents</t>
  </si>
  <si>
    <t>96-02-040</t>
  </si>
  <si>
    <t>Sanctuary and Building Historic Restoration and Protection</t>
  </si>
  <si>
    <t>96-02-044</t>
  </si>
  <si>
    <t>Cutler Hall</t>
  </si>
  <si>
    <t>Renovation and Restoration of Cupola &amp; Roof of Cutler Hall</t>
  </si>
  <si>
    <t>96-02-045</t>
  </si>
  <si>
    <t>Moonhill Schoolhouse Restroom/Kitchen Addition</t>
  </si>
  <si>
    <t>96-02-047</t>
  </si>
  <si>
    <t>Avery Apartments</t>
  </si>
  <si>
    <t>96-02-049</t>
  </si>
  <si>
    <t>Industrial Sciences Building</t>
  </si>
  <si>
    <t>Exterior Rehabilitation of Industrial Sciences Building</t>
  </si>
  <si>
    <t>96-02-051</t>
  </si>
  <si>
    <t>Astor House Museum</t>
  </si>
  <si>
    <t>Astor House Stabilization and Restoration</t>
  </si>
  <si>
    <t>96-02-053</t>
  </si>
  <si>
    <t>Independence School</t>
  </si>
  <si>
    <t>Restore the 1875 Independence School</t>
  </si>
  <si>
    <t>Ft. Lupton</t>
  </si>
  <si>
    <t>96-02-055</t>
  </si>
  <si>
    <t>96-02-058</t>
  </si>
  <si>
    <t>First Church of Divine Science</t>
  </si>
  <si>
    <t>First Church of Divine Science Rehabilitation</t>
  </si>
  <si>
    <t>96-02-064</t>
  </si>
  <si>
    <t>Boston &amp; Kistler Buildings</t>
  </si>
  <si>
    <t>The Boston Lofts</t>
  </si>
  <si>
    <t>96-02-066</t>
  </si>
  <si>
    <t>First United Presbyterian  Church</t>
  </si>
  <si>
    <t>Rehabilitation/Restoration of Church  Phase II</t>
  </si>
  <si>
    <t>96-02-067</t>
  </si>
  <si>
    <t>Chamberlin Observatory</t>
  </si>
  <si>
    <t>Phase I Stabilization/Master Plan</t>
  </si>
  <si>
    <t>96-02-072</t>
  </si>
  <si>
    <t>96-02-077</t>
  </si>
  <si>
    <t>Reroofing of Eulipions Cultural Center</t>
  </si>
  <si>
    <t>96-02-078</t>
  </si>
  <si>
    <t>Columbian Hotel</t>
  </si>
  <si>
    <t>Restoration of the Columbian Hotels</t>
  </si>
  <si>
    <t>96-02-081</t>
  </si>
  <si>
    <t>Stolte Apple Packing Shed</t>
  </si>
  <si>
    <t>Restoration of Stolte Apple Packing Shed</t>
  </si>
  <si>
    <t>Eckert</t>
  </si>
  <si>
    <t>96-02-082</t>
  </si>
  <si>
    <t>Opera House Restoration Phase IV</t>
  </si>
  <si>
    <t>96-02-088</t>
  </si>
  <si>
    <t>Persse Place Stone House-Interior Restoration</t>
  </si>
  <si>
    <t>96-02-089</t>
  </si>
  <si>
    <t>Denver &amp; Rio Grande Engine House Building Restoration</t>
  </si>
  <si>
    <t>96-02-091</t>
  </si>
  <si>
    <t>Ute Indian Museum</t>
  </si>
  <si>
    <t>Ute Artifact Preservation/Interpretation Program</t>
  </si>
  <si>
    <t>96-02-092</t>
  </si>
  <si>
    <t>Fleming Mansion</t>
  </si>
  <si>
    <t>Fleming Mansion Historic Facade &amp; Landscape Renovation</t>
  </si>
  <si>
    <t>96-02-093</t>
  </si>
  <si>
    <t>Turner Farm</t>
  </si>
  <si>
    <t>The Turner Place</t>
  </si>
  <si>
    <t>96-02-094</t>
  </si>
  <si>
    <t>Lowry Buildng 810 (Museum)</t>
  </si>
  <si>
    <t>Lowry Intergenerational Center</t>
  </si>
  <si>
    <t>96-02-099</t>
  </si>
  <si>
    <t>William Allen White Property</t>
  </si>
  <si>
    <t>Restoration of William Allen White Property, Phase II</t>
  </si>
  <si>
    <t>96-02-100</t>
  </si>
  <si>
    <t>Berkeley School</t>
  </si>
  <si>
    <t>The Berkeley School Rehabilitation</t>
  </si>
  <si>
    <t>96-02-101</t>
  </si>
  <si>
    <t>Baggage-Mail Car #13</t>
  </si>
  <si>
    <t>Stabilization of Baggage-Mail Car #13</t>
  </si>
  <si>
    <t>96-02-102</t>
  </si>
  <si>
    <t>Pea Green Community House</t>
  </si>
  <si>
    <t>Revitalization of the Pea Green Community House</t>
  </si>
  <si>
    <t>Olathe</t>
  </si>
  <si>
    <t>96-02-105</t>
  </si>
  <si>
    <t>Daniels &amp; Fisher Clock Tower Conservation/Restoration Projec</t>
  </si>
  <si>
    <t>96-02-108</t>
  </si>
  <si>
    <t>Renovation of Interior of Santa Fe Depot</t>
  </si>
  <si>
    <t>96-02-109</t>
  </si>
  <si>
    <t>Madison School</t>
  </si>
  <si>
    <t>Renovation of Madison School</t>
  </si>
  <si>
    <t>96-02-113</t>
  </si>
  <si>
    <t>Boggsville's Archaeology, Planning &amp; Interpretive</t>
  </si>
  <si>
    <t>96-02-116</t>
  </si>
  <si>
    <t>Leadville Historic Building Stabilization Project</t>
  </si>
  <si>
    <t>96-02-118</t>
  </si>
  <si>
    <t>Unruh House</t>
  </si>
  <si>
    <t>Unruh House Restoration</t>
  </si>
  <si>
    <t>96-02-121</t>
  </si>
  <si>
    <t>Sherbino Building Restoration - Phase III</t>
  </si>
  <si>
    <t>96-02-122</t>
  </si>
  <si>
    <t>96-02-123</t>
  </si>
  <si>
    <t>First Christian Church</t>
  </si>
  <si>
    <t>Restoration - inside/outside walls, gutters &amp; windows</t>
  </si>
  <si>
    <t>96-02-124</t>
  </si>
  <si>
    <t>Cliff House Hotel</t>
  </si>
  <si>
    <t>Door &amp; Window Repair/Replacement Project</t>
  </si>
  <si>
    <t>96-02-125</t>
  </si>
  <si>
    <t>Salida Public Library</t>
  </si>
  <si>
    <t>Salida Regional Library Rehabilitation</t>
  </si>
  <si>
    <t>96-02-127</t>
  </si>
  <si>
    <t>Central School Auditorium</t>
  </si>
  <si>
    <t>Restoration of Auditorium/Gymnasium</t>
  </si>
  <si>
    <t>96-02-128</t>
  </si>
  <si>
    <t>Colorado &amp; Southern Freight Depot</t>
  </si>
  <si>
    <t>Historic Rehabilitation of the C &amp; S Freight Depot</t>
  </si>
  <si>
    <t>96-02-129</t>
  </si>
  <si>
    <t>Colorado Springs City Auditorium</t>
  </si>
  <si>
    <t>City Auditorium Roof Replacement</t>
  </si>
  <si>
    <t>96-02-134</t>
  </si>
  <si>
    <t>96-02-135</t>
  </si>
  <si>
    <t>Choir Loft Restoration, OCCHS History Center</t>
  </si>
  <si>
    <t>96-02-137</t>
  </si>
  <si>
    <t>Presbyterian Church</t>
  </si>
  <si>
    <t>Roof Restoration and Outside Renovation</t>
  </si>
  <si>
    <t>96-02-138</t>
  </si>
  <si>
    <t>Crescent Hand Laundry Building</t>
  </si>
  <si>
    <t>Cresent Hand Laundry Building Rehabilitation</t>
  </si>
  <si>
    <t>96-02-139</t>
  </si>
  <si>
    <t>Santa Fe Trail Interpretation &amp; Historic Landscaping</t>
  </si>
  <si>
    <t>96-02-141</t>
  </si>
  <si>
    <t>Depot Preservation &amp; Restoration Phase II</t>
  </si>
  <si>
    <t>96-02-143</t>
  </si>
  <si>
    <t>YWCA Building</t>
  </si>
  <si>
    <t>YWCA of Pueblo Restoration/Rehabilitation Phase II</t>
  </si>
  <si>
    <t>96-02-146</t>
  </si>
  <si>
    <t>Chautauqua Park Cottages</t>
  </si>
  <si>
    <t>Chautauqua Cottage Rehabilitation</t>
  </si>
  <si>
    <t>96-02-149</t>
  </si>
  <si>
    <t>Fassett Building Restoration Phase III</t>
  </si>
  <si>
    <t>96-02-150</t>
  </si>
  <si>
    <t>Hover Drug Building</t>
  </si>
  <si>
    <t>Bromley Building Facade Restoration</t>
  </si>
  <si>
    <t>96-02-151</t>
  </si>
  <si>
    <t>Sherman School</t>
  </si>
  <si>
    <t>Sherman School Rehabilitation Phase I</t>
  </si>
  <si>
    <t>96-02-153</t>
  </si>
  <si>
    <t>Gunnison Basin Research Project</t>
  </si>
  <si>
    <t>96-02-155</t>
  </si>
  <si>
    <t>Roosevelt Organ Restoration</t>
  </si>
  <si>
    <t>96-02-156</t>
  </si>
  <si>
    <t xml:space="preserve">Rehabilitation </t>
  </si>
  <si>
    <t>96-02-157</t>
  </si>
  <si>
    <t>1st Evangelical Lutheran Church</t>
  </si>
  <si>
    <t xml:space="preserve">Renovation </t>
  </si>
  <si>
    <t>Gypsum</t>
  </si>
  <si>
    <t>96-02-160</t>
  </si>
  <si>
    <t>Old Town Historic Renovaation Program-Round II</t>
  </si>
  <si>
    <t>96-02-164</t>
  </si>
  <si>
    <t>Littleton Downtown Historic Preservation Program-Phase III</t>
  </si>
  <si>
    <t>96-02-165</t>
  </si>
  <si>
    <t>Rehabilitation of Balcony at Fox Theatre</t>
  </si>
  <si>
    <t>96-02-167</t>
  </si>
  <si>
    <t>Byers-Evans House</t>
  </si>
  <si>
    <t>Exterior Restoration of Byers-Evans House</t>
  </si>
  <si>
    <t>96-02-168</t>
  </si>
  <si>
    <t>Louis Horst Studio</t>
  </si>
  <si>
    <t>Restoratin and Stabilization of the Louis Horst Studio</t>
  </si>
  <si>
    <t>96-02-169</t>
  </si>
  <si>
    <t>Fire House No. 1</t>
  </si>
  <si>
    <t>Repair &amp; Stabilization of Roof &amp; Parapet Wall of Children's</t>
  </si>
  <si>
    <t>96-02-172</t>
  </si>
  <si>
    <t>Elyria School Building</t>
  </si>
  <si>
    <t>Historic Elyria School Building Preservation</t>
  </si>
  <si>
    <t>96-0E-001</t>
  </si>
  <si>
    <t>Repairs to failed roof structure &amp; related repairs at Hotel</t>
  </si>
  <si>
    <t>96-0E-008</t>
  </si>
  <si>
    <t>O.T. Jackson House</t>
  </si>
  <si>
    <t>Relocation of O. T. Jackson House</t>
  </si>
  <si>
    <t>96-M1-009</t>
  </si>
  <si>
    <t>Black Forest School</t>
  </si>
  <si>
    <t>Rehabilitation of Black Forest School (Old Log School)</t>
  </si>
  <si>
    <t>96-M1-014</t>
  </si>
  <si>
    <t>Allen Tupper True Mural Restoration</t>
  </si>
  <si>
    <t>96-M1-015</t>
  </si>
  <si>
    <t>Old Chinese Laundry</t>
  </si>
  <si>
    <t>Facade and Building Restoration</t>
  </si>
  <si>
    <t>96-M1-035</t>
  </si>
  <si>
    <t>Daniels &amp; Fisher Tower Lobby 'Tower Clock' Restoration</t>
  </si>
  <si>
    <t>96-M1-047</t>
  </si>
  <si>
    <t>Windows Restoration-Animas Museum</t>
  </si>
  <si>
    <t>96-M1-052</t>
  </si>
  <si>
    <t>Restoration of the Golda Meir House (Phase 2)</t>
  </si>
  <si>
    <t>96-M1-053</t>
  </si>
  <si>
    <t>Brown Palace Hotel</t>
  </si>
  <si>
    <t>Brown Palace Facade and Window Restoration</t>
  </si>
  <si>
    <t>96-M2-028</t>
  </si>
  <si>
    <t>Thomas House</t>
  </si>
  <si>
    <t xml:space="preserve">Repair and Paint Exterior </t>
  </si>
  <si>
    <t>96-M2-054</t>
  </si>
  <si>
    <t>Morrison CCC Barracks</t>
  </si>
  <si>
    <t>Morrison Civilian Conservation Corps Barracks Roofing-Phase</t>
  </si>
  <si>
    <t>96-M2-055</t>
  </si>
  <si>
    <t>Restoration of the Herndon Davis Mural Room</t>
  </si>
  <si>
    <t>96-M2-061</t>
  </si>
  <si>
    <t>Mug House</t>
  </si>
  <si>
    <t>Preserve Prehistoric Plaster</t>
  </si>
  <si>
    <t>Mesa Verde Natl Park</t>
  </si>
  <si>
    <t>96-M2-067</t>
  </si>
  <si>
    <t>Ouray Masonic Lodge</t>
  </si>
  <si>
    <t>Stabilization and Survey of the Ouray Masonic Lodge</t>
  </si>
  <si>
    <t>96-M2-074</t>
  </si>
  <si>
    <t>Spencer Schoolhouse</t>
  </si>
  <si>
    <t>Spencer Schoolhouse Preservation Project</t>
  </si>
  <si>
    <t>96-M2-079</t>
  </si>
  <si>
    <t>Healy House</t>
  </si>
  <si>
    <t>Healy House Roof Restoration</t>
  </si>
  <si>
    <t>97-01-001</t>
  </si>
  <si>
    <t>Restoration of Ext. Stairway, Sidewalls, Cleaning/Sealing Br</t>
  </si>
  <si>
    <t>97-01-006</t>
  </si>
  <si>
    <t>97-01-007</t>
  </si>
  <si>
    <t>Marble Museum Restoration</t>
  </si>
  <si>
    <t>97-01-015</t>
  </si>
  <si>
    <t>97-01-021</t>
  </si>
  <si>
    <t>South High School</t>
  </si>
  <si>
    <t>South High School-Clock Tower Renovation, Clean &amp; Rest. Mura</t>
  </si>
  <si>
    <t>97-01-027</t>
  </si>
  <si>
    <t>Mancos High School</t>
  </si>
  <si>
    <t>Mancos High School Rehabilitation Project</t>
  </si>
  <si>
    <t>Mancos</t>
  </si>
  <si>
    <t>97-01-028</t>
  </si>
  <si>
    <t>Bauer Bank Building</t>
  </si>
  <si>
    <t>Restoration &amp; Renovation of Bauer Bank Building</t>
  </si>
  <si>
    <t>97-01-031</t>
  </si>
  <si>
    <t>Fort Garland Preservation Project</t>
  </si>
  <si>
    <t>97-01-033</t>
  </si>
  <si>
    <t>Lion's Club Fountain</t>
  </si>
  <si>
    <t>Boulder County Courthouse Lions Club Fountain Rehabilitation</t>
  </si>
  <si>
    <t>97-01-034</t>
  </si>
  <si>
    <t>Rehabilitation of Black Forest School</t>
  </si>
  <si>
    <t>97-01-037</t>
  </si>
  <si>
    <t>Rock Ridge Ranch Barn</t>
  </si>
  <si>
    <t>Renovation of Rock Ridge Ranch Barn</t>
  </si>
  <si>
    <t>97-01-039</t>
  </si>
  <si>
    <t>Red Rocks Concession House</t>
  </si>
  <si>
    <t>Red Rocks Trading Post Exterior Restoration/Rehabilitation</t>
  </si>
  <si>
    <t>97-01-043</t>
  </si>
  <si>
    <t>Gold Mining Stock Exchange Bldg, 1st Floor Stabilization/Reh</t>
  </si>
  <si>
    <t>97-01-044</t>
  </si>
  <si>
    <t>Humphrey House</t>
  </si>
  <si>
    <t>Comprehensive Preservation Plan and Emergency Electrical Wor</t>
  </si>
  <si>
    <t>97-01-047</t>
  </si>
  <si>
    <t>Thomas House Roof and Balustrade Replacement</t>
  </si>
  <si>
    <t>97-01-050</t>
  </si>
  <si>
    <t>Delta National Bank/City Hall</t>
  </si>
  <si>
    <t>97-01-055</t>
  </si>
  <si>
    <t>Silver Plume Heritage Tourism</t>
  </si>
  <si>
    <t>97-01-060</t>
  </si>
  <si>
    <t>Structural Stabilization and Related Reroofing of Miners Uni</t>
  </si>
  <si>
    <t>97-01-069</t>
  </si>
  <si>
    <t>Interior Restoration of Carnegie Public Library</t>
  </si>
  <si>
    <t>97-01-073</t>
  </si>
  <si>
    <t>Milheim House</t>
  </si>
  <si>
    <t>The Milheim House</t>
  </si>
  <si>
    <t>97-01-077</t>
  </si>
  <si>
    <t>Victor Elks Building</t>
  </si>
  <si>
    <t>Renovation of Victor Elks Building Roof</t>
  </si>
  <si>
    <t>97-01-086</t>
  </si>
  <si>
    <t>Hocker Motors Bldg.</t>
  </si>
  <si>
    <t>Hocker Motors/Durango Arts Center Preservation Project</t>
  </si>
  <si>
    <t>97-01-087</t>
  </si>
  <si>
    <t>Robert W. Steele Gymnasium</t>
  </si>
  <si>
    <t>Grafitti Protection and Mortar Repair</t>
  </si>
  <si>
    <t>97-01-088</t>
  </si>
  <si>
    <t>Margery Reed Mayo Day Nursery</t>
  </si>
  <si>
    <t>Preservation of Margery Reed Mayo Day Nursery</t>
  </si>
  <si>
    <t>97-01-089</t>
  </si>
  <si>
    <t>Calvary Lutheran Church</t>
  </si>
  <si>
    <t>Victor Community Center</t>
  </si>
  <si>
    <t>97-01-090</t>
  </si>
  <si>
    <t>Carousel/Band Organ Restoration</t>
  </si>
  <si>
    <t>97-01-095</t>
  </si>
  <si>
    <t>Santa Fe Locomotive 2912</t>
  </si>
  <si>
    <t>Exterior Refurbishing of Santa Fe Locomotive 2912</t>
  </si>
  <si>
    <t>97-01-097</t>
  </si>
  <si>
    <t>Fire House No. 18</t>
  </si>
  <si>
    <t>Restoration &amp; Renovation of Historic Fire Station #18</t>
  </si>
  <si>
    <t>97-01-101</t>
  </si>
  <si>
    <t>Trimble &amp; Barkley Blocks</t>
  </si>
  <si>
    <t>Facade Restoration of the Trimble &amp; Barkley Blocks</t>
  </si>
  <si>
    <t>97-01-102</t>
  </si>
  <si>
    <t>HCHS Master Site Plan</t>
  </si>
  <si>
    <t>97-01-112</t>
  </si>
  <si>
    <t>97-01-113</t>
  </si>
  <si>
    <t>Crawford Town Hall &amp; Community Center Exterior Repair-Phase</t>
  </si>
  <si>
    <t>97-01-114</t>
  </si>
  <si>
    <t>San Miguel County Courthouse</t>
  </si>
  <si>
    <t>San Miguel County Courthouse Roof Replacement</t>
  </si>
  <si>
    <t>97-01-122</t>
  </si>
  <si>
    <t>Union Congregational Church</t>
  </si>
  <si>
    <t>Exterior/Structural Restoration of Union Congregational Chur</t>
  </si>
  <si>
    <t>97-01-124</t>
  </si>
  <si>
    <t>Walden Historic Properties Rehabilitation</t>
  </si>
  <si>
    <t>97-01-125</t>
  </si>
  <si>
    <t>Exterior Renovation-City Auditorium</t>
  </si>
  <si>
    <t>97-01-126</t>
  </si>
  <si>
    <t>Yellow Jacket Pueblo</t>
  </si>
  <si>
    <t>Acquisition of a Portion of Yellow Jacket Pueblo</t>
  </si>
  <si>
    <t>Yellow Jacket</t>
  </si>
  <si>
    <t>97-01-127</t>
  </si>
  <si>
    <t>Windsor Hotel Restoration Phase III</t>
  </si>
  <si>
    <t>97-01-142</t>
  </si>
  <si>
    <t>Kauffman House Rehabilitation</t>
  </si>
  <si>
    <t>97-01-143</t>
  </si>
  <si>
    <t>Animas Forks</t>
  </si>
  <si>
    <t>Animas Forks Stabilization Project</t>
  </si>
  <si>
    <t>97-01-145</t>
  </si>
  <si>
    <t>Pleasant Park School</t>
  </si>
  <si>
    <t>Pleasant Park School Restoration Project</t>
  </si>
  <si>
    <t>Conifer</t>
  </si>
  <si>
    <t>97-01-148</t>
  </si>
  <si>
    <t>Mail Car 13/Passenger Coach 76</t>
  </si>
  <si>
    <t>Stabilization of Mail Car #13 and Trucks of Passenger Car #7</t>
  </si>
  <si>
    <t>97-01-162</t>
  </si>
  <si>
    <t>Miners' Hospital</t>
  </si>
  <si>
    <t>Telluride Historical Museum Structural Restoration</t>
  </si>
  <si>
    <t>97-01-163</t>
  </si>
  <si>
    <t>St. James Chapel</t>
  </si>
  <si>
    <t>St. James Chapel Acquisition &amp; Rehabilitation Project</t>
  </si>
  <si>
    <t>97-M1-014</t>
  </si>
  <si>
    <t>Thomas House Ultraviolet Protective Film</t>
  </si>
  <si>
    <t>97-M1-016</t>
  </si>
  <si>
    <t>St. Elizabeth Church</t>
  </si>
  <si>
    <t>Saint Elizabeth Preservation Master Plan &amp; initial Restorati</t>
  </si>
  <si>
    <t>97-M1-023</t>
  </si>
  <si>
    <t>Grand County Jail</t>
  </si>
  <si>
    <t>1897 Jail Interior Conservation</t>
  </si>
  <si>
    <t>97-M1-033</t>
  </si>
  <si>
    <t>White Hall</t>
  </si>
  <si>
    <t>White Hall Roof Repair and Feasibility</t>
  </si>
  <si>
    <t>97-M1-038</t>
  </si>
  <si>
    <t>Windows Restoration--Animas Museum</t>
  </si>
  <si>
    <t>97-M1-046</t>
  </si>
  <si>
    <t>Preserve Prehistoric Plaster 1997</t>
  </si>
  <si>
    <t>97-M1-047</t>
  </si>
  <si>
    <t>Mesa Archaeological Museum</t>
  </si>
  <si>
    <t>Conservation of Dioramas in Chapin Mesa Archeological Museum</t>
  </si>
  <si>
    <t>97-P1-001</t>
  </si>
  <si>
    <t>Vogel Canyon</t>
  </si>
  <si>
    <t>Vogel Canyon Conservation Project</t>
  </si>
  <si>
    <t>97-P1-003</t>
  </si>
  <si>
    <t>Hotel de Paris Museum Restoration-Phases II &amp; III combined</t>
  </si>
  <si>
    <t>97-P1-004</t>
  </si>
  <si>
    <t>97-P1-012</t>
  </si>
  <si>
    <t>Grand Junction Country Club</t>
  </si>
  <si>
    <t>The Redlands Community Center Historic Preservation Project,</t>
  </si>
  <si>
    <t>97-P1-021</t>
  </si>
  <si>
    <t>97-P1-025</t>
  </si>
  <si>
    <t>Renovation of Cumbres &amp; Osier Section Houses &amp; Osier Depots-</t>
  </si>
  <si>
    <t>98-01-001</t>
  </si>
  <si>
    <t>Boiler Replacement and Exterior Renovation</t>
  </si>
  <si>
    <t>98-01-008</t>
  </si>
  <si>
    <t>DeBoer's Waterway &amp; Lily Pond</t>
  </si>
  <si>
    <t>DeBoer's Waterway and Lily Pond Restoration</t>
  </si>
  <si>
    <t>98-01-010</t>
  </si>
  <si>
    <t>Central Presbyterian Church</t>
  </si>
  <si>
    <t>Stabilize &amp; Strengthen Exterior Stone Walls</t>
  </si>
  <si>
    <t>98-01-012</t>
  </si>
  <si>
    <t>Florida River Railroad Bridge</t>
  </si>
  <si>
    <t>98-01-013</t>
  </si>
  <si>
    <t>All Saint's Church</t>
  </si>
  <si>
    <t>All Saint's Stabilization and Restoration Project</t>
  </si>
  <si>
    <t>Brush</t>
  </si>
  <si>
    <t>98-01-014</t>
  </si>
  <si>
    <t>Annunciation Church</t>
  </si>
  <si>
    <t>Restoration and Preservation Project</t>
  </si>
  <si>
    <t>98-01-015</t>
  </si>
  <si>
    <t>Cheesman Park Fountain</t>
  </si>
  <si>
    <t>98-01-017</t>
  </si>
  <si>
    <t>St. Elizabeth's Retreat Chapel</t>
  </si>
  <si>
    <t>Restoration of the St. Elizabeth's Retreat Chapel</t>
  </si>
  <si>
    <t>98-01-019</t>
  </si>
  <si>
    <t>Interpretive Area at Historic Dinosaur Track Site</t>
  </si>
  <si>
    <t>98-01-021</t>
  </si>
  <si>
    <t>Botanical &amp; Horticultural Lab.</t>
  </si>
  <si>
    <t>Rehabilitation of Veterinary Science Annex Building</t>
  </si>
  <si>
    <t>98-01-022</t>
  </si>
  <si>
    <t>N. Weber/Wahsatch Neighborhood</t>
  </si>
  <si>
    <t>Colorado College East Campus Restoration Plan and Demonstrat</t>
  </si>
  <si>
    <t>98-01-023</t>
  </si>
  <si>
    <t>St. Paul's Episcopal Church</t>
  </si>
  <si>
    <t>Stone Conservation Program</t>
  </si>
  <si>
    <t>98-01-025</t>
  </si>
  <si>
    <t>YWCA of Pueblo Renovation/Rehabilitation, Phase III</t>
  </si>
  <si>
    <t>98-01-026</t>
  </si>
  <si>
    <t>Lowell Elementary School</t>
  </si>
  <si>
    <t>Gutter and Down Spout Repair</t>
  </si>
  <si>
    <t>98-01-027</t>
  </si>
  <si>
    <t>Kneisel House</t>
  </si>
  <si>
    <t>98-01-032</t>
  </si>
  <si>
    <t>Municipal Airport</t>
  </si>
  <si>
    <t>Restoration of Original Colorado Springs Airport Terminal</t>
  </si>
  <si>
    <t>98-01-034</t>
  </si>
  <si>
    <t>Land's End Observatory</t>
  </si>
  <si>
    <t>Reroof Lands End Observatory</t>
  </si>
  <si>
    <t>98-01-036</t>
  </si>
  <si>
    <t>Trinidad Carnegie Library</t>
  </si>
  <si>
    <t>Renovation to Carnegie Public Library</t>
  </si>
  <si>
    <t>98-01-039</t>
  </si>
  <si>
    <t>Kremmling Museum Complex-Stabilization &amp; Utility Installatio</t>
  </si>
  <si>
    <t>98-01-042</t>
  </si>
  <si>
    <t>Hewes-Kirkwood Inn</t>
  </si>
  <si>
    <t>Restoration of Rocky Ridge Music Center National Historic Di</t>
  </si>
  <si>
    <t>98-01-046</t>
  </si>
  <si>
    <t>Denver Dry Goods Company</t>
  </si>
  <si>
    <t>Joslins Building Facade Restoration</t>
  </si>
  <si>
    <t>98-01-048</t>
  </si>
  <si>
    <t>Byers Jr. High School</t>
  </si>
  <si>
    <t>Byers School of the Arts</t>
  </si>
  <si>
    <t>98-01-051</t>
  </si>
  <si>
    <t>Buerger Brothers, Denver Fire Clay</t>
  </si>
  <si>
    <t>Buerger Brothers/Denver Fire Clay Restoration</t>
  </si>
  <si>
    <t>98-01-059</t>
  </si>
  <si>
    <t>Colorado Chautauqua Historic District</t>
  </si>
  <si>
    <t>Chautauqua Centennial Projectz</t>
  </si>
  <si>
    <t>98-01-061</t>
  </si>
  <si>
    <t>Essential Rehabilitation/Protection of Pearce-McAllister Cot</t>
  </si>
  <si>
    <t>98-01-070</t>
  </si>
  <si>
    <t>Russell Gates Mansion</t>
  </si>
  <si>
    <t>Russell Gates Mansion Assisted Living Residences</t>
  </si>
  <si>
    <t>98-01-072</t>
  </si>
  <si>
    <t>Victor City Hall Restoration, Phase II</t>
  </si>
  <si>
    <t>98-01-075</t>
  </si>
  <si>
    <t>Preservation of Perry-Mansfield/Ranch Building</t>
  </si>
  <si>
    <t>98-01-081</t>
  </si>
  <si>
    <t>Fruita Jr. Annex Building</t>
  </si>
  <si>
    <t>Fruita Civic Center Window Project</t>
  </si>
  <si>
    <t>98-01-083</t>
  </si>
  <si>
    <t>Richard Crawford Campbell House</t>
  </si>
  <si>
    <t>Botanic Gardens House Rehabilitation</t>
  </si>
  <si>
    <t>98-01-085</t>
  </si>
  <si>
    <t>Columbia Cemetery</t>
  </si>
  <si>
    <t>Preservation of Columbia Cemetery</t>
  </si>
  <si>
    <t>98-01-089</t>
  </si>
  <si>
    <t>Norcross House</t>
  </si>
  <si>
    <t>Norcross House Renovation</t>
  </si>
  <si>
    <t>98-01-092</t>
  </si>
  <si>
    <t>Knearl School</t>
  </si>
  <si>
    <t>Knearl School Building Rehabilitation into a Museum &amp; Cultur</t>
  </si>
  <si>
    <t>98-01-097</t>
  </si>
  <si>
    <t>Treat Hall Roof Completion</t>
  </si>
  <si>
    <t>98-01-100</t>
  </si>
  <si>
    <t>Temple Aaron</t>
  </si>
  <si>
    <t>Temple Aaron Preservation</t>
  </si>
  <si>
    <t>Raton</t>
  </si>
  <si>
    <t>98-01-102</t>
  </si>
  <si>
    <t>Diamond T Fire Truck</t>
  </si>
  <si>
    <t>Restoration of the Diamond T Fire Truck</t>
  </si>
  <si>
    <t>98-01-103</t>
  </si>
  <si>
    <t>Historic Restoration of Exterior of the Old Post Office</t>
  </si>
  <si>
    <t>98-01-109</t>
  </si>
  <si>
    <t>Ouray Courthouse &amp; Jail</t>
  </si>
  <si>
    <t>Ouray County Courthouse &amp; Jail Planning</t>
  </si>
  <si>
    <t>98-01-111</t>
  </si>
  <si>
    <t>Wright Opera House</t>
  </si>
  <si>
    <t>Restoration of Wright Opera House</t>
  </si>
  <si>
    <t>98-01-112</t>
  </si>
  <si>
    <t>Finley Block</t>
  </si>
  <si>
    <t>Interior Rehabilitation of the Hinsdale County Museum</t>
  </si>
  <si>
    <t>98-02-001</t>
  </si>
  <si>
    <t>Callahan House Landscape Structure Rehabilitation- Phase 2</t>
  </si>
  <si>
    <t>98-02-002</t>
  </si>
  <si>
    <t>Cheyenne Mountain Zoo Carousel</t>
  </si>
  <si>
    <t>98-02-004</t>
  </si>
  <si>
    <t>Nederland Stone Garage</t>
  </si>
  <si>
    <t>Nederland Stone Garage Rehabilitation Project</t>
  </si>
  <si>
    <t>Nederland</t>
  </si>
  <si>
    <t>98-02-007</t>
  </si>
  <si>
    <t>98-02-009</t>
  </si>
  <si>
    <t>98-02-010</t>
  </si>
  <si>
    <t>Interior Restoration: Thomas Hornsby Ferril House</t>
  </si>
  <si>
    <t>98-02-011</t>
  </si>
  <si>
    <t>Interior Restoration-Field Officer's Quarters</t>
  </si>
  <si>
    <t>98-02-012</t>
  </si>
  <si>
    <t>Four Mile House</t>
  </si>
  <si>
    <t>Preservation of Four Mile House</t>
  </si>
  <si>
    <t>98-02-013</t>
  </si>
  <si>
    <t>Holzwarth Trout Lodge</t>
  </si>
  <si>
    <t>Stabilization and Restoration of the Never Summer Ranch "</t>
  </si>
  <si>
    <t>98-02-014</t>
  </si>
  <si>
    <t>Old City Electric Building</t>
  </si>
  <si>
    <t>Rehabilitation of Old City Electric Building</t>
  </si>
  <si>
    <t>98-02-016</t>
  </si>
  <si>
    <t>Exterior Restoration of Old Golden High School Building</t>
  </si>
  <si>
    <t>98-02-019</t>
  </si>
  <si>
    <t>Perrenoud Building</t>
  </si>
  <si>
    <t>Perrenoud Restoration</t>
  </si>
  <si>
    <t>98-02-020</t>
  </si>
  <si>
    <t>Ramsey-Koenig Ranch</t>
  </si>
  <si>
    <t>Restoration of Ramsey-Koenig Ranch Structures</t>
  </si>
  <si>
    <t>98-02-028</t>
  </si>
  <si>
    <t>Exterior Restoration/Preservation of Lake City Armory</t>
  </si>
  <si>
    <t>98-02-030</t>
  </si>
  <si>
    <t>Colorado Springs Public Library</t>
  </si>
  <si>
    <t>Colorado Springs Public Library/Carnegie Building Window Res</t>
  </si>
  <si>
    <t>98-02-031</t>
  </si>
  <si>
    <t>Koshare Indian Museum</t>
  </si>
  <si>
    <t>Kiva Renovation and Preservation</t>
  </si>
  <si>
    <t>98-02-043</t>
  </si>
  <si>
    <t>Planning and the Replacement of the Roof of Zion Baptist Chu</t>
  </si>
  <si>
    <t>98-02-049</t>
  </si>
  <si>
    <t>Bruderlin Residence</t>
  </si>
  <si>
    <t>Restoration and Adaptive use of the Bruderlin House</t>
  </si>
  <si>
    <t>Brighton</t>
  </si>
  <si>
    <t>98-02-053</t>
  </si>
  <si>
    <t>Camp on White River</t>
  </si>
  <si>
    <t>Exterior Restoration, Archaeology and research on Garrison B</t>
  </si>
  <si>
    <t>98-02-055</t>
  </si>
  <si>
    <t>The Daniels &amp; Fisher Tower Conservation/Restoration Project</t>
  </si>
  <si>
    <t>98-02-057</t>
  </si>
  <si>
    <t>Fisher Mansion*</t>
  </si>
  <si>
    <t>The Historic Fisher Mansion and Ballroom Restoration Project</t>
  </si>
  <si>
    <t>98-02-059</t>
  </si>
  <si>
    <t>5th Church of Christ Scientist</t>
  </si>
  <si>
    <t>Exterior Restoration/ Preservation Project</t>
  </si>
  <si>
    <t>98-02-061</t>
  </si>
  <si>
    <t>Hamill Office Building 1998</t>
  </si>
  <si>
    <t>98-02-069</t>
  </si>
  <si>
    <t>Four Mile Community Hall Foundation Stabilization and Revamp</t>
  </si>
  <si>
    <t>98-02-070</t>
  </si>
  <si>
    <t>Nipps/Bransgrove Building</t>
  </si>
  <si>
    <t>Restoration &amp; Rehabilitation of the Historic Nipps/Bransgrov</t>
  </si>
  <si>
    <t>Eads</t>
  </si>
  <si>
    <t>98-02-071</t>
  </si>
  <si>
    <t>St. Cloud Hotel (Hotel Canon)</t>
  </si>
  <si>
    <t>St. Cloud Hotel Window Restoration Project</t>
  </si>
  <si>
    <t>98-02-072</t>
  </si>
  <si>
    <t>Leadville Historic Building Stabilization Project, Phas II</t>
  </si>
  <si>
    <t>98-02-073</t>
  </si>
  <si>
    <t>Boulder Museum of Contemporary Art</t>
  </si>
  <si>
    <t>Rehabilitation Project</t>
  </si>
  <si>
    <t>98-02-078</t>
  </si>
  <si>
    <t>Fort Francisco Rehabilitaion</t>
  </si>
  <si>
    <t>98-02-082</t>
  </si>
  <si>
    <t>Exterior and Interior Improvements</t>
  </si>
  <si>
    <t>98-02-086</t>
  </si>
  <si>
    <t>Fruita Bridge</t>
  </si>
  <si>
    <t>Fruita Bridge- Restoration/ Rehabilitaion</t>
  </si>
  <si>
    <t>98-02-087</t>
  </si>
  <si>
    <t>Pomona Elementary School</t>
  </si>
  <si>
    <t>Montrose County High School Agricultural Educ. Bldg. Restora</t>
  </si>
  <si>
    <t>98-0E-003</t>
  </si>
  <si>
    <t>Replace burned electrical supply system at Dexter Cabin</t>
  </si>
  <si>
    <t>98-0E-004</t>
  </si>
  <si>
    <t>Roof Repair: Zion Baptist Church</t>
  </si>
  <si>
    <t>98-0E-005</t>
  </si>
  <si>
    <t>Emergency Repair of Plaster Ceilings at Grant Humphreys Mans</t>
  </si>
  <si>
    <t>98-C2-001</t>
  </si>
  <si>
    <t>Roof Drainage Grant-Humphreys Mansion</t>
  </si>
  <si>
    <t>98-M1-002</t>
  </si>
  <si>
    <t>Installation of new roof covering</t>
  </si>
  <si>
    <t>98-M2-025</t>
  </si>
  <si>
    <t>98-M2-032</t>
  </si>
  <si>
    <t>Fruita Museum</t>
  </si>
  <si>
    <t>Fruita Museum Restoration/Preservation Project</t>
  </si>
  <si>
    <t>98-P1-002</t>
  </si>
  <si>
    <t>Pueblo Mountain Park</t>
  </si>
  <si>
    <t>Pueblo Mountain Park Preservation/Restoration Phase I of III</t>
  </si>
  <si>
    <t>98-P1-008</t>
  </si>
  <si>
    <t>Restoration of the American Legion/Old Post Office Building</t>
  </si>
  <si>
    <t>98-P1-009</t>
  </si>
  <si>
    <t>98-P1-010</t>
  </si>
  <si>
    <t>Window Renovation of the Teller County Courthouse</t>
  </si>
  <si>
    <t>98-P2-005</t>
  </si>
  <si>
    <t>Wyatt Elementary School*</t>
  </si>
  <si>
    <t>Wyatt Elementary School Preservation Project-Phase II</t>
  </si>
  <si>
    <t>98-P2-006</t>
  </si>
  <si>
    <t>Preservation Implementation for the Molly Brown House Museum</t>
  </si>
  <si>
    <t>98-P2-007</t>
  </si>
  <si>
    <t>Tramway Tower</t>
  </si>
  <si>
    <t>Historic Tramway Tower Hotel Phase II of II</t>
  </si>
  <si>
    <t>98-P2-009</t>
  </si>
  <si>
    <t>Brighton High School</t>
  </si>
  <si>
    <t>Brighton High School Window Replacement</t>
  </si>
  <si>
    <t>98-P2-010</t>
  </si>
  <si>
    <t>Hover Home</t>
  </si>
  <si>
    <t>Purchase of Hoverhome for Community Use</t>
  </si>
  <si>
    <t>98-P2-011</t>
  </si>
  <si>
    <t>Eaton High School</t>
  </si>
  <si>
    <t>Eaton High School Interior &amp; Exterior Restoration-Phase III</t>
  </si>
  <si>
    <t>Eaton</t>
  </si>
  <si>
    <t>99-01-001</t>
  </si>
  <si>
    <t>House of Mirrors</t>
  </si>
  <si>
    <t xml:space="preserve">Reconstruction of the cornice &amp; parapet </t>
  </si>
  <si>
    <t>99-01-004</t>
  </si>
  <si>
    <t>Reconstruction exterior stairs/lobby rehab of County Courtho</t>
  </si>
  <si>
    <t>99-01-006</t>
  </si>
  <si>
    <t>Donelson Homestead House</t>
  </si>
  <si>
    <t>Restore the Donelson Homestead House</t>
  </si>
  <si>
    <t>99-01-007</t>
  </si>
  <si>
    <t>Uncompahgre Project Office</t>
  </si>
  <si>
    <t>Uncompahgre Project Office Building Rehabilitation</t>
  </si>
  <si>
    <t>99-01-008</t>
  </si>
  <si>
    <t>Warren United Methodist Church</t>
  </si>
  <si>
    <t xml:space="preserve">Restoration of Sanctuary Windows </t>
  </si>
  <si>
    <t>99-01-010</t>
  </si>
  <si>
    <t>Weld County Courthouse</t>
  </si>
  <si>
    <t>Weld County Courthouse Preservation</t>
  </si>
  <si>
    <t>99-01-011</t>
  </si>
  <si>
    <t>Chalmers House</t>
  </si>
  <si>
    <t>Rehabilitation of Chalmers House</t>
  </si>
  <si>
    <t>99-01-013</t>
  </si>
  <si>
    <t>Lowry Pueblo</t>
  </si>
  <si>
    <t>Clues of Lowry:  Interpretive Enrichment &amp; Preservation</t>
  </si>
  <si>
    <t>Cortez</t>
  </si>
  <si>
    <t>99-01-015</t>
  </si>
  <si>
    <t xml:space="preserve"> Exterior Repair Phase</t>
  </si>
  <si>
    <t>99-01-016</t>
  </si>
  <si>
    <t>Potting Shed</t>
  </si>
  <si>
    <t>Rehabilitation of the Potting Shed</t>
  </si>
  <si>
    <t>99-01-017</t>
  </si>
  <si>
    <t>Rebuild Major Appliances on Loco 2912 &amp; Study of Boiler</t>
  </si>
  <si>
    <t>99-01-019</t>
  </si>
  <si>
    <t>Second Central School Building</t>
  </si>
  <si>
    <t>Completion of Second Central School Building Renovation</t>
  </si>
  <si>
    <t>99-01-020</t>
  </si>
  <si>
    <t>Robison Mansion</t>
  </si>
  <si>
    <t>Exterior Restoration of the Robison Mansion</t>
  </si>
  <si>
    <t>99-01-022</t>
  </si>
  <si>
    <t>Phillips House</t>
  </si>
  <si>
    <t>Phillips House Roof, Veranda, and Masonry Project</t>
  </si>
  <si>
    <t>99-01-024</t>
  </si>
  <si>
    <t>Ansel Hall Pueblo</t>
  </si>
  <si>
    <t>Acquisition of Ansel Hall Pueblo</t>
  </si>
  <si>
    <t>Cahone</t>
  </si>
  <si>
    <t>99-01-025</t>
  </si>
  <si>
    <t>Rood Candy Company</t>
  </si>
  <si>
    <t>Renovation &amp; restoration of the Rood Candy Apartments</t>
  </si>
  <si>
    <t>99-01-028</t>
  </si>
  <si>
    <t>The Providence House</t>
  </si>
  <si>
    <t>Exterior rehabilitation of the Providence House</t>
  </si>
  <si>
    <t>99-01-031</t>
  </si>
  <si>
    <t>Argonaut Hotel</t>
  </si>
  <si>
    <t xml:space="preserve">Restoration of the Argonaut </t>
  </si>
  <si>
    <t>99-01-036</t>
  </si>
  <si>
    <t>Chapel of Our Merciful Savior</t>
  </si>
  <si>
    <t xml:space="preserve">Restoration of Pipe Organ </t>
  </si>
  <si>
    <t>99-01-038</t>
  </si>
  <si>
    <t>Monument Fire Center - Cache Roof Rehabilitation</t>
  </si>
  <si>
    <t>99-01-040</t>
  </si>
  <si>
    <t>Wings Over the Rockies Museum</t>
  </si>
  <si>
    <t>Restore Museum Roof</t>
  </si>
  <si>
    <t>99-01-043</t>
  </si>
  <si>
    <t>Walker Ranch Barn &amp; Pig Pen</t>
  </si>
  <si>
    <t>Restoration of the Walker Ranch Wheat Barn/Pig Pen</t>
  </si>
  <si>
    <t>99-01-044</t>
  </si>
  <si>
    <t>Ecklund House</t>
  </si>
  <si>
    <t>Preservation of the Ecklund House</t>
  </si>
  <si>
    <t>99-01-045</t>
  </si>
  <si>
    <t>99-01-046</t>
  </si>
  <si>
    <t>Exterior/Interior Rehabilitation</t>
  </si>
  <si>
    <t>99-01-052</t>
  </si>
  <si>
    <t>Blunt House</t>
  </si>
  <si>
    <t>Blunt House Structural Preservation Project</t>
  </si>
  <si>
    <t>99-01-055</t>
  </si>
  <si>
    <t>Rocky Ford Carnegie Library</t>
  </si>
  <si>
    <t>Renovation of Rocky Ford Museum</t>
  </si>
  <si>
    <t>Rocky Ford</t>
  </si>
  <si>
    <t>99-01-057</t>
  </si>
  <si>
    <t>Lincoln Home</t>
  </si>
  <si>
    <t>Exterior/Interior rehabilitation of Lincoln home</t>
  </si>
  <si>
    <t>99-01-061</t>
  </si>
  <si>
    <t>Longmont  Hydroelectric Plant</t>
  </si>
  <si>
    <t>Hydro plant, rotor rebuild project</t>
  </si>
  <si>
    <t>99-01-062</t>
  </si>
  <si>
    <t>Summer Saloon</t>
  </si>
  <si>
    <t>Summer Saloon Historical Renovation</t>
  </si>
  <si>
    <t>99-01-063</t>
  </si>
  <si>
    <t>Bar I Silos</t>
  </si>
  <si>
    <t>Rehabilitation and stabilization of the Bar I Silos</t>
  </si>
  <si>
    <t>99-01-064</t>
  </si>
  <si>
    <t>San Juan County Courthouse</t>
  </si>
  <si>
    <t>Restoration of San Juan County Courthouse</t>
  </si>
  <si>
    <t>99-01-067</t>
  </si>
  <si>
    <t>Silver Grill Cafe &amp; R-H Block</t>
  </si>
  <si>
    <t>210-218 Walnut and 251 Linden Facade Restorations</t>
  </si>
  <si>
    <t>99-01-070</t>
  </si>
  <si>
    <t>Whitman Elementary School</t>
  </si>
  <si>
    <t>Whitman school building restoration</t>
  </si>
  <si>
    <t>99-01-071</t>
  </si>
  <si>
    <t>Pikes Peak Automobile Company</t>
  </si>
  <si>
    <t>building stabilzation</t>
  </si>
  <si>
    <t>99-01-072</t>
  </si>
  <si>
    <t>Land's End Aboriginal Site</t>
  </si>
  <si>
    <t>Excavation of Land's End Aboriginal Site</t>
  </si>
  <si>
    <t>99-01-073</t>
  </si>
  <si>
    <t>Telluride historical museum restoration - Phase II</t>
  </si>
  <si>
    <t>99-01-074</t>
  </si>
  <si>
    <t>Popcorn Alley</t>
  </si>
  <si>
    <t>Cribs roof restoration</t>
  </si>
  <si>
    <t>99-01-075</t>
  </si>
  <si>
    <t>99-02-001</t>
  </si>
  <si>
    <t>Small Town Hall</t>
  </si>
  <si>
    <t>Small Town Hall Rehabilitation</t>
  </si>
  <si>
    <t>99-02-004</t>
  </si>
  <si>
    <t>Old Hundred Mine</t>
  </si>
  <si>
    <t>Stabilization of the Old Hundred Boarding House and Tram Hou</t>
  </si>
  <si>
    <t>Howardsville</t>
  </si>
  <si>
    <t>99-02-005</t>
  </si>
  <si>
    <t>Huerfano County Courthouse</t>
  </si>
  <si>
    <t>Roof &amp; Drainage Rehabilitation of the Courthouse</t>
  </si>
  <si>
    <t>Gardner</t>
  </si>
  <si>
    <t>99-02-009</t>
  </si>
  <si>
    <t>St. Dominic Parish</t>
  </si>
  <si>
    <t>Roof Replacement for St. Dominic Church</t>
  </si>
  <si>
    <t>99-02-011</t>
  </si>
  <si>
    <t>Building Stabilization of McElroy Livery</t>
  </si>
  <si>
    <t>99-02-013</t>
  </si>
  <si>
    <t>Underhill Museum Building</t>
  </si>
  <si>
    <t>Underhill Restoration</t>
  </si>
  <si>
    <t>99-02-014</t>
  </si>
  <si>
    <t>Sacred Heart Catholic Church</t>
  </si>
  <si>
    <t>Steeple Restoration of Sacred Heart Church</t>
  </si>
  <si>
    <t>99-02-016</t>
  </si>
  <si>
    <t>D &amp; R G W RR Coach #280</t>
  </si>
  <si>
    <t xml:space="preserve">Restoration of Passenger Coach </t>
  </si>
  <si>
    <t>99-02-017</t>
  </si>
  <si>
    <t>Mesa Schoolhouse</t>
  </si>
  <si>
    <t>Acquisition of the Mesa Schoolhouse</t>
  </si>
  <si>
    <t>99-02-018</t>
  </si>
  <si>
    <t>Needleton Water Tank</t>
  </si>
  <si>
    <t>D&amp;SNGRR Needleton Water Tank Restoration</t>
  </si>
  <si>
    <t>99-02-019</t>
  </si>
  <si>
    <t>Dillon Schoolhouse</t>
  </si>
  <si>
    <t>1883 Dillon Schoolhouse Museum Preservation</t>
  </si>
  <si>
    <t>99-02-022</t>
  </si>
  <si>
    <t>Canon Auto Company</t>
  </si>
  <si>
    <t>Exterior Restoration of the Canon Auto Company Building</t>
  </si>
  <si>
    <t>99-02-024</t>
  </si>
  <si>
    <t>Old Library/Student Health Services</t>
  </si>
  <si>
    <t>Printing &amp; Publications Renov.(Old Library/Student Health/Ol</t>
  </si>
  <si>
    <t>99-02-025</t>
  </si>
  <si>
    <t>Gil &amp; Ethel's</t>
  </si>
  <si>
    <t>Restoration of Gil &amp; Ethel's Barber and Beauty Shop</t>
  </si>
  <si>
    <t>99-02-032</t>
  </si>
  <si>
    <t>Iron Building</t>
  </si>
  <si>
    <t>Leadville Historic Building Stabilization Project, Phase III</t>
  </si>
  <si>
    <t>99-02-036</t>
  </si>
  <si>
    <t>Sugar Building</t>
  </si>
  <si>
    <t>99-02-038</t>
  </si>
  <si>
    <t>Denver Chamber of Commerce Building</t>
  </si>
  <si>
    <t>Building Restoration</t>
  </si>
  <si>
    <t>99-02-039</t>
  </si>
  <si>
    <t>Ideal Cement Company Building</t>
  </si>
  <si>
    <t>Exterior &amp; Interior Rehabilitation</t>
  </si>
  <si>
    <t>99-02-040</t>
  </si>
  <si>
    <t>Westside Courthouse Building</t>
  </si>
  <si>
    <t xml:space="preserve">Exterior &amp; Interior Rehabilitation/Restoration </t>
  </si>
  <si>
    <t>99-02-041</t>
  </si>
  <si>
    <t>Washington County Courthouse</t>
  </si>
  <si>
    <t>Exterior &amp; Interior Rehabilitation/Restoration of County Cou</t>
  </si>
  <si>
    <t>Akron</t>
  </si>
  <si>
    <t>99-02-042</t>
  </si>
  <si>
    <t>Gilpin Grammar School</t>
  </si>
  <si>
    <t>Repair of Warren Village</t>
  </si>
  <si>
    <t>99-02-046</t>
  </si>
  <si>
    <t>Denver Tramway Co. Powerhouse</t>
  </si>
  <si>
    <t>Restoration &amp; Rehabilitation</t>
  </si>
  <si>
    <t>99-02-049</t>
  </si>
  <si>
    <t>Never Summer Ranch</t>
  </si>
  <si>
    <t>Stabilization &amp; Restoration of Never Summer Ranch-Phase II</t>
  </si>
  <si>
    <t>99-02-052</t>
  </si>
  <si>
    <t>Hartman Gymnasium</t>
  </si>
  <si>
    <t>New Roof, Masonry Restoration of Hartmann Gymnasium</t>
  </si>
  <si>
    <t>Hartman</t>
  </si>
  <si>
    <t>99-02-054</t>
  </si>
  <si>
    <t>1904 First Baptist Church Rehabilitation</t>
  </si>
  <si>
    <t>99-02-060</t>
  </si>
  <si>
    <t>Arapahoe County Courthouse</t>
  </si>
  <si>
    <t>Littleton Municipal Courthouse</t>
  </si>
  <si>
    <t>99-02-062</t>
  </si>
  <si>
    <t>Mineral</t>
  </si>
  <si>
    <t>Rio Grande Hotel</t>
  </si>
  <si>
    <t>Exterior &amp; Interior Rehabilitation of Rio Grande Hotel</t>
  </si>
  <si>
    <t>Creede</t>
  </si>
  <si>
    <t>99-02-063</t>
  </si>
  <si>
    <t>Temple Emanuel</t>
  </si>
  <si>
    <t>Temple Emanuel Preservation Project</t>
  </si>
  <si>
    <t>99-0E-001</t>
  </si>
  <si>
    <t>Emergency Stabilization of Croquet Court</t>
  </si>
  <si>
    <t>99-0E-002</t>
  </si>
  <si>
    <t>The New Sherman</t>
  </si>
  <si>
    <t>Roof Stabilization &amp; Fire Damage Repair</t>
  </si>
  <si>
    <t>99-C1-004</t>
  </si>
  <si>
    <t>Statewide</t>
  </si>
  <si>
    <t>Regional Museum Maintenance</t>
  </si>
  <si>
    <t>99-M1-005</t>
  </si>
  <si>
    <t>Depot exterior Refurbishing</t>
  </si>
  <si>
    <t>99-M1-024</t>
  </si>
  <si>
    <t>Old Hundred Mine Boarding House Restoration Plan</t>
  </si>
  <si>
    <t>99-M1-025</t>
  </si>
  <si>
    <t>Saguache Elementary School</t>
  </si>
  <si>
    <t>Saguache County Courthouse Annex - Roof Repair</t>
  </si>
  <si>
    <t>99-M1-030</t>
  </si>
  <si>
    <t>Trolley Car #59</t>
  </si>
  <si>
    <t xml:space="preserve">Colorado Springs &amp; Interurban Trolley </t>
  </si>
  <si>
    <t>99-M1-041</t>
  </si>
  <si>
    <t>Vorbeck Building</t>
  </si>
  <si>
    <t>A Haggle of Vendors Emporium Facade Restoration</t>
  </si>
  <si>
    <t>99-M2-002</t>
  </si>
  <si>
    <t>Lincoln</t>
  </si>
  <si>
    <t>Walks Camp Park Community Building</t>
  </si>
  <si>
    <t>Roof &amp; Window Restoration of Walks Camp Park Community Build</t>
  </si>
  <si>
    <t>Limon</t>
  </si>
  <si>
    <t>99-M2-005</t>
  </si>
  <si>
    <t>Porch Rehabilitation of Kauffman House</t>
  </si>
  <si>
    <t>99-M2-007</t>
  </si>
  <si>
    <t>Hiwan Homestead Museum</t>
  </si>
  <si>
    <t>Roof Restoration of Eric's House</t>
  </si>
  <si>
    <t>99-M2-010</t>
  </si>
  <si>
    <t>160 &amp; 164 North College Ave.</t>
  </si>
  <si>
    <t xml:space="preserve">Facade Restoration </t>
  </si>
  <si>
    <t>99-M2-012</t>
  </si>
  <si>
    <t>Hist. Struct. Assessment/Struct. Renov. of St. Mark's/Stewar</t>
  </si>
  <si>
    <t>99-M2-014</t>
  </si>
  <si>
    <t>Sciumbato Home/Grocery Store</t>
  </si>
  <si>
    <t>Exterior &amp; Interior Renovation of Sciumbato Home/Grocery Sto</t>
  </si>
  <si>
    <t>99-M2-024</t>
  </si>
  <si>
    <t>St. Peter's Episcopal Church</t>
  </si>
  <si>
    <t>Exterior &amp; Interior Restoration</t>
  </si>
  <si>
    <t>99-M2-029</t>
  </si>
  <si>
    <t>Farmers State Bank Building</t>
  </si>
  <si>
    <t>Historic Structure Assessment of Farmers State Bank Building</t>
  </si>
  <si>
    <t>Ft. Morgan</t>
  </si>
  <si>
    <t>99-M2-030</t>
  </si>
  <si>
    <t>Dolores Historic Town Center</t>
  </si>
  <si>
    <t>Historic Structure Assessment of Dolores' Historic Town Cent</t>
  </si>
  <si>
    <t>99-M2-035</t>
  </si>
  <si>
    <t>Union Pacific Boulder Train Depot</t>
  </si>
  <si>
    <t>Roof Replacement, Boulder Train Depot</t>
  </si>
  <si>
    <t>99-M2-038</t>
  </si>
  <si>
    <t>Tears-McFarlane House</t>
  </si>
  <si>
    <t xml:space="preserve">Exterior Rehabilitation/Restoration </t>
  </si>
  <si>
    <t>99-M2-044</t>
  </si>
  <si>
    <t>Window &amp; Porch Restoration of Four Mile Community Hall</t>
  </si>
  <si>
    <t>99-M2-049</t>
  </si>
  <si>
    <t>Iron Fence Restoration at Arnett-Fullen House</t>
  </si>
  <si>
    <t>99-M2-050</t>
  </si>
  <si>
    <t>Drainage Repair at YWCA of Pueblo</t>
  </si>
  <si>
    <t>99-M2-053</t>
  </si>
  <si>
    <t>Mountain Heritage Museum</t>
  </si>
  <si>
    <t>Exterior Painting of the Crested Butte Mountain Heritage Mus</t>
  </si>
  <si>
    <t>99-M2-056</t>
  </si>
  <si>
    <t>Restoration of Doorways at Animas Museum</t>
  </si>
  <si>
    <t>99-P1-002</t>
  </si>
  <si>
    <t>Ninth St. Historic Park</t>
  </si>
  <si>
    <t>Auraria Ninth Street Historic Park Restoration - Phase I of</t>
  </si>
  <si>
    <t>99-P1-003</t>
  </si>
  <si>
    <t>Dodge Ranch</t>
  </si>
  <si>
    <t>Mt. Evans Lab school historic preservation project -Phase II</t>
  </si>
  <si>
    <t>99-P1-004</t>
  </si>
  <si>
    <t>Lowry Brick Barracks</t>
  </si>
  <si>
    <t>Lowry brick barracks restoration - Phase I of I</t>
  </si>
  <si>
    <t>99-P1-005</t>
  </si>
  <si>
    <t>Rock Ledge House Restoration  - Phase I of II</t>
  </si>
  <si>
    <t>99-P2-002</t>
  </si>
  <si>
    <t>Leadville City Hall</t>
  </si>
  <si>
    <t>Leadville City Hall Project, Phase I and II combined</t>
  </si>
  <si>
    <t>99-P2-003</t>
  </si>
  <si>
    <t>Ludlow Tent Colony</t>
  </si>
  <si>
    <t>Archaeology of the Colorado Coal Field War, Phase I of I</t>
  </si>
  <si>
    <t>Ludlow</t>
  </si>
  <si>
    <t>99-P2-004</t>
  </si>
  <si>
    <t>Renovation, Woodwork &amp; Masonry</t>
  </si>
  <si>
    <t>99-P2-005</t>
  </si>
  <si>
    <t>Windsor Millling &amp; Elevator Co. Building</t>
  </si>
  <si>
    <t>Stabilization &amp; Rehabilitation of the Windsor Mill-Phase I-I</t>
  </si>
  <si>
    <t>Windsor</t>
  </si>
  <si>
    <t>99-P2-006</t>
  </si>
  <si>
    <t>Colorado Springs Public Library/Carnegie Building</t>
  </si>
  <si>
    <t>99-P2-008</t>
  </si>
  <si>
    <t>Turner Farm Restoration-Phase I of III</t>
  </si>
  <si>
    <t>99-P2-009</t>
  </si>
  <si>
    <t>Gymnasium-Phase</t>
  </si>
  <si>
    <t>99-P2-010</t>
  </si>
  <si>
    <t>D&amp;RGW RR Freight Station</t>
  </si>
  <si>
    <t>Restoration &amp; Rehabilitation of D&amp;RGW Freight Station-Phase</t>
  </si>
  <si>
    <t>99-P2-012</t>
  </si>
  <si>
    <t>Reed Building</t>
  </si>
  <si>
    <t>Exterior &amp; Interior Rehabilitation of Reed Building</t>
  </si>
  <si>
    <t>99-P2-014</t>
  </si>
  <si>
    <t>Durango Light &amp; Power Company Plant</t>
  </si>
  <si>
    <t>Stabilization &amp; Rehabilitation of the Durango Power Plant-Ph</t>
  </si>
  <si>
    <t>00-01-001</t>
  </si>
  <si>
    <t>Exterior Rehabilitation</t>
  </si>
  <si>
    <t>00-01-002</t>
  </si>
  <si>
    <t>Restoration and Protection of Sanctuary Windows</t>
  </si>
  <si>
    <t>00-01-003</t>
  </si>
  <si>
    <t>Durango Elks Club Restoration</t>
  </si>
  <si>
    <t>00-01-004</t>
  </si>
  <si>
    <t>Elitch Gardens Carousel/Kit Carson County Carousel</t>
  </si>
  <si>
    <t>Carousel Building Restoration/Repair</t>
  </si>
  <si>
    <t>00-01-005</t>
  </si>
  <si>
    <t>Montrose County High School Agricultural Education Building</t>
  </si>
  <si>
    <t>00-01-007</t>
  </si>
  <si>
    <t>Fire Station #1</t>
  </si>
  <si>
    <t>Second Floor Renovation and First Floor Restroom</t>
  </si>
  <si>
    <t>00-01-008</t>
  </si>
  <si>
    <t>Yankee Girl Mine, Colorado Boy Mine, American Girl Mine, Town of Ironton, National Belle Mine, Silver Ledge Mine, Silver Ledge Millsite, Kohler Boardinghouse</t>
  </si>
  <si>
    <t>Red Mountain Mining district Stabilization Project</t>
  </si>
  <si>
    <t>00-01-009</t>
  </si>
  <si>
    <t>Bent County Museum Project</t>
  </si>
  <si>
    <t>Bent County Museum Project - Acquisition &amp; Assessment Plan</t>
  </si>
  <si>
    <t>00-01-011</t>
  </si>
  <si>
    <t>Hildebrand Ranch</t>
  </si>
  <si>
    <t>Restoration of the Hildebrand Farm at Chatfield Arboretum</t>
  </si>
  <si>
    <t>00-01-017</t>
  </si>
  <si>
    <t>Garage-Senior Officers' Quarters</t>
  </si>
  <si>
    <t>Lowry Senior Officers' Garage Rehabilitation</t>
  </si>
  <si>
    <t>00-01-020</t>
  </si>
  <si>
    <t>Andrews House</t>
  </si>
  <si>
    <t>Andrews House Restoration</t>
  </si>
  <si>
    <t>00-01-021</t>
  </si>
  <si>
    <t>Cathedral of the Immaculate Conception</t>
  </si>
  <si>
    <t>Cathedral of the Immaculate Conception/Archdiocese of Denver</t>
  </si>
  <si>
    <t>00-01-021.01</t>
  </si>
  <si>
    <t>Cathedral of Immaculate Conception-Immaculate Conception Basilica-Saint Mary's Parish</t>
  </si>
  <si>
    <t>Restoration and Protection of Balustrades (Increase FY-00)</t>
  </si>
  <si>
    <t>00-01-022</t>
  </si>
  <si>
    <t>Emory E. Smiley Jr. High</t>
  </si>
  <si>
    <t>Smiley Building Window Rehabilitation Project</t>
  </si>
  <si>
    <t>00-01-023</t>
  </si>
  <si>
    <t>Holy Family Catholic Church</t>
  </si>
  <si>
    <t>Restoration/Preservation Project Holy Family Catholic Church</t>
  </si>
  <si>
    <t>00-01-024</t>
  </si>
  <si>
    <t>Peck House (Hotel Splendide)</t>
  </si>
  <si>
    <t>Peck House Exterior Restoration</t>
  </si>
  <si>
    <t>00-01-027</t>
  </si>
  <si>
    <t>Restoration of the Pigeon Room, Salida Steam Plant</t>
  </si>
  <si>
    <t>00-01-028</t>
  </si>
  <si>
    <t>Bauer Mansion</t>
  </si>
  <si>
    <t>Bauer Mansion Restoration</t>
  </si>
  <si>
    <t>00-01-030</t>
  </si>
  <si>
    <t>The Old Homestead House</t>
  </si>
  <si>
    <t xml:space="preserve"> Museum Acquisition </t>
  </si>
  <si>
    <t>00-01-034</t>
  </si>
  <si>
    <t>Norlin Quadrangle Hist. Dist.</t>
  </si>
  <si>
    <t>Norlin Quadrangle Historic District Door Restoration Project</t>
  </si>
  <si>
    <t>00-01-036</t>
  </si>
  <si>
    <t>Gilpin County Courthouse</t>
  </si>
  <si>
    <t>Gilpin County Courthouse Rehabilitation &amp; Interpretation</t>
  </si>
  <si>
    <t>00-01-039</t>
  </si>
  <si>
    <t>Methodist Episcopal Church</t>
  </si>
  <si>
    <t>Methodist Building Rehabilitation</t>
  </si>
  <si>
    <t>00-01-040</t>
  </si>
  <si>
    <t>Wheeler-Stallard House</t>
  </si>
  <si>
    <t>Wheeler-Stallard House Renovation &amp; Rehabilitation</t>
  </si>
  <si>
    <t>00-01-041</t>
  </si>
  <si>
    <t>Tabor Grand Hotel</t>
  </si>
  <si>
    <t>Tabor Grand Exterior Repairs and Painting</t>
  </si>
  <si>
    <t>00-01-046</t>
  </si>
  <si>
    <t>The Grafton</t>
  </si>
  <si>
    <t>00-01-049</t>
  </si>
  <si>
    <t>Chautauqua Park Historic District</t>
  </si>
  <si>
    <t>Central Chautauqua Restoration, Preservation and Planning</t>
  </si>
  <si>
    <t>00-01-050</t>
  </si>
  <si>
    <t>Fitzsimons General Hospital</t>
  </si>
  <si>
    <t>Eisenhower Hospital Suite Restoration at Fitzsimons</t>
  </si>
  <si>
    <t>00-01-050.01</t>
  </si>
  <si>
    <t>Fitzsimons General Hospital-Main Hospital Building-Building No. 500</t>
  </si>
  <si>
    <t>Restoration of the Eisenhower Hospital Suite (Increase FY-03)</t>
  </si>
  <si>
    <t>00-01-051</t>
  </si>
  <si>
    <t>Croke Patterson Campbell Mansion</t>
  </si>
  <si>
    <t>Restoration of the Croke Patterson Campbell Mansion</t>
  </si>
  <si>
    <t>00-01-055</t>
  </si>
  <si>
    <t>Montclair Civic Building</t>
  </si>
  <si>
    <t>Molkery Restoration and Rehabilitation</t>
  </si>
  <si>
    <t>00-01-057</t>
  </si>
  <si>
    <t>Frederick Town Hall</t>
  </si>
  <si>
    <t>Historic Frederick City Hall Renovation</t>
  </si>
  <si>
    <t>Frederick</t>
  </si>
  <si>
    <t>00-01-058</t>
  </si>
  <si>
    <t>Gunnison Municipal Building</t>
  </si>
  <si>
    <t>Gunnison Municipal Building Restoration</t>
  </si>
  <si>
    <t>00-01-059</t>
  </si>
  <si>
    <t>Street Railway Car Barn</t>
  </si>
  <si>
    <t>Street Railway Car Barn Facade Restoration</t>
  </si>
  <si>
    <t>00-01-060</t>
  </si>
  <si>
    <t>Hake Homestead</t>
  </si>
  <si>
    <t>Rehabilitation of the Grasso Bungalow</t>
  </si>
  <si>
    <t>Superior</t>
  </si>
  <si>
    <t>00-01-064</t>
  </si>
  <si>
    <t>Glen Cove Lodge</t>
  </si>
  <si>
    <t>Glen Cove Lodge Restoration</t>
  </si>
  <si>
    <t>00-01-066</t>
  </si>
  <si>
    <t>Windsor Town Hall</t>
  </si>
  <si>
    <t>Windsor Town Hall Restoration</t>
  </si>
  <si>
    <t>00-01-073</t>
  </si>
  <si>
    <t>Masonic Hall</t>
  </si>
  <si>
    <t>Masonic Hall Stabilization &amp; Restoration: Phase I</t>
  </si>
  <si>
    <t>00-01-075</t>
  </si>
  <si>
    <t>Beckwith Ranch</t>
  </si>
  <si>
    <t>Stabilize and Weatherproof Beckwith Mansion</t>
  </si>
  <si>
    <t>00-01-076</t>
  </si>
  <si>
    <t>St. Rose of Lima Catholic Church</t>
  </si>
  <si>
    <t>St. Rose of Lima Roofing</t>
  </si>
  <si>
    <t>00-01-079</t>
  </si>
  <si>
    <t>Snyder and Tobey-Kendel Halls</t>
  </si>
  <si>
    <t>Restoration of Snyder Hall and Tobey-Kendel Hall</t>
  </si>
  <si>
    <t>00-01-080</t>
  </si>
  <si>
    <t>Hinsdale County Museum Install Roof &amp; Drainage System &amp; Repa</t>
  </si>
  <si>
    <t>00-01-082</t>
  </si>
  <si>
    <t>Old Fort Morgan City Hall</t>
  </si>
  <si>
    <t>Renovation of the Former Historic City Hall Building</t>
  </si>
  <si>
    <t>00-02-008</t>
  </si>
  <si>
    <t>Wise Homestead</t>
  </si>
  <si>
    <t>Stabilization &amp; Restoration of Wise Homestead Farmhouse</t>
  </si>
  <si>
    <t>00-02-011</t>
  </si>
  <si>
    <t>31 Mile Ranch</t>
  </si>
  <si>
    <t xml:space="preserve">Exterior &amp; Interior Restoration </t>
  </si>
  <si>
    <t>00-02-014</t>
  </si>
  <si>
    <t>Tenderfoot Archaeological Project</t>
  </si>
  <si>
    <t>00-02-016</t>
  </si>
  <si>
    <t>Routt County National Bank Bldg.</t>
  </si>
  <si>
    <t xml:space="preserve">Exterior Restoration </t>
  </si>
  <si>
    <t>00-02-016.01</t>
  </si>
  <si>
    <t>First National Bank of Steamboat Springs-Ballard Drug Company-Routt County National Bank-Law Drug-Kinney Drug-Masonic Lodge</t>
  </si>
  <si>
    <t>Exterior Restoration (Increase FY-00)</t>
  </si>
  <si>
    <t>00-02-022</t>
  </si>
  <si>
    <t>Rice Barn</t>
  </si>
  <si>
    <t>Interior And Exterior Rehabilitation of Rice Barn</t>
  </si>
  <si>
    <t>00-02-024</t>
  </si>
  <si>
    <t>Leadville Trail 100 Headquarters</t>
  </si>
  <si>
    <t xml:space="preserve">Interior &amp; Exterior Restoration </t>
  </si>
  <si>
    <t>00-02-024.01</t>
  </si>
  <si>
    <t>Barts Ford</t>
  </si>
  <si>
    <t>Interior and Exterior Restoration (Increase FY-02)</t>
  </si>
  <si>
    <t>00-02-025</t>
  </si>
  <si>
    <t>Denver &amp; Rio Grande Western Depot</t>
  </si>
  <si>
    <t>Exterior Restoration of Denver &amp; Rio Grande Western Depot</t>
  </si>
  <si>
    <t>00-02-030</t>
  </si>
  <si>
    <t>Armstrong Hotel-Mountain Empire Hotel</t>
  </si>
  <si>
    <t>Interior and Exterior Rehabilitation</t>
  </si>
  <si>
    <t>00-02-032</t>
  </si>
  <si>
    <t>First National Bank Building</t>
  </si>
  <si>
    <t>Exterior Restoration/Stabilization of Old First National Ban</t>
  </si>
  <si>
    <t>00-02-034</t>
  </si>
  <si>
    <t>Pikes Peak Garage</t>
  </si>
  <si>
    <t>Exterior Restoration/ Reconstruction of Peaks Peak Garage</t>
  </si>
  <si>
    <t>00-02-035</t>
  </si>
  <si>
    <t>Lohr McIntosh Barn</t>
  </si>
  <si>
    <t>Exterior Rehabilitation of Lohr McIntosh Barn</t>
  </si>
  <si>
    <t>00-02-039</t>
  </si>
  <si>
    <t>Old City Hall</t>
  </si>
  <si>
    <t>Interior and Exterior Rehabilitation of Old City Hall</t>
  </si>
  <si>
    <t>Erie</t>
  </si>
  <si>
    <t>00-02-041</t>
  </si>
  <si>
    <t>McPhee &amp; McGinnity Building</t>
  </si>
  <si>
    <t>Exterior Restoration of McPhee &amp; McGinnity Building</t>
  </si>
  <si>
    <t>00-02-041.01</t>
  </si>
  <si>
    <t>McPhee &amp; McGinnity Paint Factory Building-Pittsburg Plate Glass Company Building-Styro Building-Clocktower Building</t>
  </si>
  <si>
    <t>Exterior Restoration (Easement FY-04)</t>
  </si>
  <si>
    <t>00-02-045</t>
  </si>
  <si>
    <t>Ludlow &amp; Berwind Site</t>
  </si>
  <si>
    <t>Archaeology of the Colorado Coal Field War, 1913-1914</t>
  </si>
  <si>
    <t>00-02-054</t>
  </si>
  <si>
    <t>San Juan Mining Districts</t>
  </si>
  <si>
    <t>Mining Heritage of the San Juan Mining Districts</t>
  </si>
  <si>
    <t>00-02-059</t>
  </si>
  <si>
    <t>Brewer Archaeological District</t>
  </si>
  <si>
    <t xml:space="preserve">Acquisition &amp; Preservation </t>
  </si>
  <si>
    <t>Dove Creek</t>
  </si>
  <si>
    <t>00-02-062</t>
  </si>
  <si>
    <t>Earnest Ranch</t>
  </si>
  <si>
    <t>Interior and Exterior Restoration/ Stabilization of Earnest</t>
  </si>
  <si>
    <t>00-0E-001</t>
  </si>
  <si>
    <t>Costilla County Courthouse</t>
  </si>
  <si>
    <t>Structure Stabilization</t>
  </si>
  <si>
    <t>San Luis</t>
  </si>
  <si>
    <t>00-C2-001</t>
  </si>
  <si>
    <t>Evans School</t>
  </si>
  <si>
    <t>Property Appraisal</t>
  </si>
  <si>
    <t>00-DL-001</t>
  </si>
  <si>
    <t>Restoration of the Huerfano County Courthouse</t>
  </si>
  <si>
    <t>00-DL-003</t>
  </si>
  <si>
    <t>Jackson County Courthouse</t>
  </si>
  <si>
    <t>Restoration of the Jackson County Courthouse</t>
  </si>
  <si>
    <t>00-DL-004</t>
  </si>
  <si>
    <t>Restoration</t>
  </si>
  <si>
    <t>00-DL-004.01</t>
  </si>
  <si>
    <t>Building Restoration, Phase II of IV</t>
  </si>
  <si>
    <t>00-DL-004.02</t>
  </si>
  <si>
    <t>Building Restoration, Phase III of IV</t>
  </si>
  <si>
    <t>00-G2-001</t>
  </si>
  <si>
    <t>Hanigan-Canino Terrace Apartments</t>
  </si>
  <si>
    <t>Interior and Exterior Rehabilitation of Hanigan-Canino Terra</t>
  </si>
  <si>
    <t>00-G2-002</t>
  </si>
  <si>
    <t>Las Animas County Courthouse</t>
  </si>
  <si>
    <t>Window Restoration of Las Animas County Court House</t>
  </si>
  <si>
    <t>00-G2-003</t>
  </si>
  <si>
    <t>Preston Farm</t>
  </si>
  <si>
    <t>Exterior Rehabilitation/ Stabilization of Preston Farm</t>
  </si>
  <si>
    <t>00-G2-003.01</t>
  </si>
  <si>
    <t>Exterior Rehabilitation and Stabilization, Phase II of II</t>
  </si>
  <si>
    <t>00-G2-003.02</t>
  </si>
  <si>
    <t>Exterior Rehabilitation and Stabilization (Easement FY-04/A)</t>
  </si>
  <si>
    <t>00-G2-004</t>
  </si>
  <si>
    <t>Elbert County Courthouse</t>
  </si>
  <si>
    <t>Exterior Restoration of Elbert County Courthouse</t>
  </si>
  <si>
    <t>00-G2-005</t>
  </si>
  <si>
    <t>Bain's Department Store-Rainbow's End-Milagro's-La Puente's Community Thrift Store</t>
  </si>
  <si>
    <t>Interior and Exterior Restoration</t>
  </si>
  <si>
    <t>Interior and Exterior Restoration, Phase II of II</t>
  </si>
  <si>
    <t>00-M1-004</t>
  </si>
  <si>
    <t>Guggenheim Home Rehabilitation</t>
  </si>
  <si>
    <t>00-M1-018</t>
  </si>
  <si>
    <t>Kennicott Cabin</t>
  </si>
  <si>
    <t>Preservation of the Kennicott Cabin</t>
  </si>
  <si>
    <t>00-M1-023</t>
  </si>
  <si>
    <t>Coates Creek School House</t>
  </si>
  <si>
    <t>Coates Creek School House Restoration</t>
  </si>
  <si>
    <t>00-M1-028</t>
  </si>
  <si>
    <t>C&amp;NW Locomotive #30</t>
  </si>
  <si>
    <t>Central Park Train Restoration</t>
  </si>
  <si>
    <t>00-M1-038</t>
  </si>
  <si>
    <t>Nelson Milk House</t>
  </si>
  <si>
    <t>Nelson Milk House Rehabilitation</t>
  </si>
  <si>
    <t>00-M1-040</t>
  </si>
  <si>
    <t>Toltec Hotel</t>
  </si>
  <si>
    <t>Interim Roofing Repairs for Structural Stab. &amp; Vandalism Cnt</t>
  </si>
  <si>
    <t>00-M1-042</t>
  </si>
  <si>
    <t>Phi Delta Theta Fraternity House</t>
  </si>
  <si>
    <t>Replace roof, Phi Delta Theta Fraternity House</t>
  </si>
  <si>
    <t>00-M2-008</t>
  </si>
  <si>
    <t>Stone House</t>
  </si>
  <si>
    <t>Roof Replacement for Stone House</t>
  </si>
  <si>
    <t>00-M2-009</t>
  </si>
  <si>
    <t>Restoration of Medlen School Outhouses</t>
  </si>
  <si>
    <t>00-M2-010</t>
  </si>
  <si>
    <t>Ouray Miner's Hospital</t>
  </si>
  <si>
    <t>Fire, Safety, and Security Upgrade</t>
  </si>
  <si>
    <t>00-M2-013</t>
  </si>
  <si>
    <t>1897 Grand County Jail</t>
  </si>
  <si>
    <t>1897 Grand County Jail Stabilization</t>
  </si>
  <si>
    <t>00-M2-014</t>
  </si>
  <si>
    <t>Saint Thomas Episcopal Church</t>
  </si>
  <si>
    <t>St. Thomas Episcopal Churc/Tile Roof Repair</t>
  </si>
  <si>
    <t>00-M2-019</t>
  </si>
  <si>
    <t>City Hall Building</t>
  </si>
  <si>
    <t>City Hall Roof Restoration</t>
  </si>
  <si>
    <t>00-M2-021</t>
  </si>
  <si>
    <t>Melvin Schoolhouse</t>
  </si>
  <si>
    <t>Melvin Schoolhouse Museum and Library</t>
  </si>
  <si>
    <t>00-M2-022</t>
  </si>
  <si>
    <t>D.B. Kobey &amp; Co Building</t>
  </si>
  <si>
    <t>D.B. Kobey &amp; Co. Billboard Restoration</t>
  </si>
  <si>
    <t>00-M2-027</t>
  </si>
  <si>
    <t>Raymond House</t>
  </si>
  <si>
    <t>Raymond House - Restore Grandeur</t>
  </si>
  <si>
    <t>00-M2-029</t>
  </si>
  <si>
    <t>Animas Museum/Doorway Restoration</t>
  </si>
  <si>
    <t>00-M2-031</t>
  </si>
  <si>
    <t>Hallett House</t>
  </si>
  <si>
    <t>Hallett House - Roof Repair</t>
  </si>
  <si>
    <t>00-OE-001</t>
  </si>
  <si>
    <t>Emergency Stabilization</t>
  </si>
  <si>
    <t>00-P1-001</t>
  </si>
  <si>
    <t>Denver Medical Depot</t>
  </si>
  <si>
    <t>Restoration and Rehabilitation of Innerlock Business Assista</t>
  </si>
  <si>
    <t>00-P1-001.01</t>
  </si>
  <si>
    <t>Denver Medical Depot-U.S. Air Force Accounting and Finance Center-Inner City Business Park</t>
  </si>
  <si>
    <t>Restoration and Rehabilitation, Phase II of II (FY-01)</t>
  </si>
  <si>
    <t>00-P1-001.02</t>
  </si>
  <si>
    <t>Restoration and Rehabilitation (Increase FY-02)</t>
  </si>
  <si>
    <t>00-P1-002</t>
  </si>
  <si>
    <t>Calvary Baptist Church-Zion Baptist Church</t>
  </si>
  <si>
    <t>Exterior Restoration, Phase II of II (FY-01)</t>
  </si>
  <si>
    <t>Exterior Restoration -Stone, Woodwork, Window Protection, Ph</t>
  </si>
  <si>
    <t>00-P1-004</t>
  </si>
  <si>
    <t>Mahany House</t>
  </si>
  <si>
    <t>Mahany Restoration Project, Phase I of III</t>
  </si>
  <si>
    <t>00-P1-004.01</t>
  </si>
  <si>
    <t>Mahany Building-Bob (Burned Out Building)</t>
  </si>
  <si>
    <t>Interior and Exterior Rehabilitation, Phase II of III (FY-01)</t>
  </si>
  <si>
    <t>00-P1-004.02</t>
  </si>
  <si>
    <t>Interior and Exterior Rehabilitation, Phase III of III (FY-02)</t>
  </si>
  <si>
    <t>00-P1-005</t>
  </si>
  <si>
    <t>Beaumont Hotel</t>
  </si>
  <si>
    <t>Beaumont Hotel Restoration, Phase I of III</t>
  </si>
  <si>
    <t>San Antonio</t>
  </si>
  <si>
    <t>00-P1-005.01</t>
  </si>
  <si>
    <t>Interior and Exterior Restoration, Phase II of III (FY-01)</t>
  </si>
  <si>
    <t>00-P1-005.02</t>
  </si>
  <si>
    <t>Interior and Exterior Restoration, Phase III of III (FY-02)</t>
  </si>
  <si>
    <t>00-P1-006</t>
  </si>
  <si>
    <t>Empire Town Hall</t>
  </si>
  <si>
    <t>Empire Town Hall Restoration, Phase I of II</t>
  </si>
  <si>
    <t>00-P1-006.01</t>
  </si>
  <si>
    <t>Empire Town Hall-Hard Rock Cafe</t>
  </si>
  <si>
    <t>Building Restoration, Phase II of II (FY-01)</t>
  </si>
  <si>
    <t>00-P1-009</t>
  </si>
  <si>
    <t>Colo. Fuel and Iron Mine Rescue Car #1</t>
  </si>
  <si>
    <t xml:space="preserve">Historical Restoration </t>
  </si>
  <si>
    <t>00-P1-009.01</t>
  </si>
  <si>
    <t>CF&amp;I Mine Rescue Car No.1</t>
  </si>
  <si>
    <t>00-P1-010</t>
  </si>
  <si>
    <t>Arapahoe Acres Hist. Dist.</t>
  </si>
  <si>
    <t>Arapahoe Acres Preservation Project, Phase I of II</t>
  </si>
  <si>
    <t>00-P1-010.01</t>
  </si>
  <si>
    <t>Arapahoe Acres</t>
  </si>
  <si>
    <t>Design Guidelines and Grant Program, Phase II of II</t>
  </si>
  <si>
    <t>00-P1-012</t>
  </si>
  <si>
    <t>Stabilization &amp; Rehabilitation of Shorter A.M.E. Church, Pha</t>
  </si>
  <si>
    <t>00-P1-015</t>
  </si>
  <si>
    <t>Northern Hotel</t>
  </si>
  <si>
    <t>Northern Hotel Facade &amp; Lobby Restoration Project, Phase I o</t>
  </si>
  <si>
    <t>00-P1-015.01</t>
  </si>
  <si>
    <t>Facade and Lobby Restoration, Phase II of II Combined</t>
  </si>
  <si>
    <t>00-P1-016</t>
  </si>
  <si>
    <t>Greeley High School-Greeley Central High School</t>
  </si>
  <si>
    <t>00-P1-016.01</t>
  </si>
  <si>
    <t>Restoration, Phase II of II</t>
  </si>
  <si>
    <t>00-P1-017</t>
  </si>
  <si>
    <t>Muegge House</t>
  </si>
  <si>
    <t>Muegge House Restoration</t>
  </si>
  <si>
    <t>Bennett</t>
  </si>
  <si>
    <t>00-P1-017.01</t>
  </si>
  <si>
    <t>Interior and Exterior Rehabilitation, Phase II of II</t>
  </si>
  <si>
    <t>00-P1-019</t>
  </si>
  <si>
    <t>Hope Lutheran Church</t>
  </si>
  <si>
    <t>Preservation of Hope Lutheran Church, Phase I of II</t>
  </si>
  <si>
    <t>00-P1-019.01</t>
  </si>
  <si>
    <t>The Hope Lutheran Church</t>
  </si>
  <si>
    <t>00-P2-003</t>
  </si>
  <si>
    <t>Lowell School</t>
  </si>
  <si>
    <t>Interior and Exterior Rehabilitation of Lowell School</t>
  </si>
  <si>
    <t>00-P2-003.01</t>
  </si>
  <si>
    <t>Lowell Elementary School-Lowell Center</t>
  </si>
  <si>
    <t>Interior and Exterior Rehabilitation, Phase I and II Combined</t>
  </si>
  <si>
    <t>00-P2-004</t>
  </si>
  <si>
    <t>St. Mark's - Stewart Hotel</t>
  </si>
  <si>
    <t>Interior and Exterior Restoration of St. Mark's Stewart Hote</t>
  </si>
  <si>
    <t>00-P2-004.01</t>
  </si>
  <si>
    <t>Stewart Hotel-St. Mark's House</t>
  </si>
  <si>
    <t>Interior and Exterior Restoration, Phase II of III</t>
  </si>
  <si>
    <t>00-P2-004.02</t>
  </si>
  <si>
    <t>Interior and Exterior Restoration, Phase III of III</t>
  </si>
  <si>
    <t>00-P2-005</t>
  </si>
  <si>
    <t>Bloedorn Building</t>
  </si>
  <si>
    <t>00-P2-005.01</t>
  </si>
  <si>
    <t>Interior and Exterior Restoration (combined)</t>
  </si>
  <si>
    <t>00-P2-006</t>
  </si>
  <si>
    <t>Saint John's Cathedral</t>
  </si>
  <si>
    <t>Interior and Exterior Restoration of Cathedral</t>
  </si>
  <si>
    <t>00-P2-006.01</t>
  </si>
  <si>
    <t>St. John's Cathedral-St. John's Church in the Wilderness</t>
  </si>
  <si>
    <t>00-P2-006.02</t>
  </si>
  <si>
    <t>00-P2-011</t>
  </si>
  <si>
    <t>00-P2-011.01</t>
  </si>
  <si>
    <t>American National Bank and Annex</t>
  </si>
  <si>
    <t>00-P2-012</t>
  </si>
  <si>
    <t>Richards Hart Estate</t>
  </si>
  <si>
    <t>Interior and Exterior Restoration of Richards Hart Estate</t>
  </si>
  <si>
    <t>Wheatridge</t>
  </si>
  <si>
    <t>00-P2-012.01</t>
  </si>
  <si>
    <t>Richards Mansion-James W. Richards House-Hart Estate-Richards/Hart Estate</t>
  </si>
  <si>
    <t>Interior and Exterior Restoration, Phase II &amp; III (combined)</t>
  </si>
  <si>
    <t>00-P2-012.02</t>
  </si>
  <si>
    <t>Interior and Exterior Restoration, Phase III</t>
  </si>
  <si>
    <t>00-P2-013</t>
  </si>
  <si>
    <t>Humphrey Ranch</t>
  </si>
  <si>
    <t>Building Restoration of Humphrey Memorial Park &amp; Museum</t>
  </si>
  <si>
    <t>00-P2-013.01</t>
  </si>
  <si>
    <t>Humphrey House-Kinnikinnik Ranch-Clark Homestead</t>
  </si>
  <si>
    <t>Building Restoration, Phase II &amp; III (combined)</t>
  </si>
  <si>
    <t>00-P2-013.02</t>
  </si>
  <si>
    <t>Building Restoration, Phase III (see combined phases)</t>
  </si>
  <si>
    <t>00-P2-014</t>
  </si>
  <si>
    <t>Fall River Hydroelectric Plant</t>
  </si>
  <si>
    <t xml:space="preserve">Interior and Exterior Rehabilitation </t>
  </si>
  <si>
    <t>00-P2-014.01</t>
  </si>
  <si>
    <t>Stanley Power Plant-Fall River Hydroelectric Plant</t>
  </si>
  <si>
    <t>00-P2-015</t>
  </si>
  <si>
    <t>Carnegie Library Building</t>
  </si>
  <si>
    <t>Colo. Springs Public Library/Carnegie Building Restoration</t>
  </si>
  <si>
    <t>00-P2-015.01</t>
  </si>
  <si>
    <t>Colorado Springs Public Library-Carnegie Library-Palmer Wing-Penrose Branch Library</t>
  </si>
  <si>
    <t>Interior and Exterior Restoration, Phase II of IV</t>
  </si>
  <si>
    <t>00-P2-015.02</t>
  </si>
  <si>
    <t>Interior and Exterior Restoration, Phase III &amp; IV (combined) of IV Phases</t>
  </si>
  <si>
    <t>00-P2-015.03</t>
  </si>
  <si>
    <t>Interior and Exterior Restoration,Phase IV (combined with III)</t>
  </si>
  <si>
    <t>00-P2-016</t>
  </si>
  <si>
    <t>McGraw Ranch Historic District</t>
  </si>
  <si>
    <t>Interior and Exterior Rehabilitation of McGraw Ranch Histori</t>
  </si>
  <si>
    <t>00-P2-016.01</t>
  </si>
  <si>
    <t>McGraw Ranch-Double Bar Y-Indian Head Ranch</t>
  </si>
  <si>
    <t>Rocky Mountain National Park</t>
  </si>
  <si>
    <t>00-P2-017</t>
  </si>
  <si>
    <t>Fence/ Marker Restoration of Columbia Cemetery</t>
  </si>
  <si>
    <t>00-P2-017.01</t>
  </si>
  <si>
    <t>Columbia Cemetery-Pioneer Cemetery-Pioneer Gateway</t>
  </si>
  <si>
    <t>Fence and Marker Restoration, Phase II of II</t>
  </si>
  <si>
    <t>01-01-001</t>
  </si>
  <si>
    <t>Elizabeth Town Hall</t>
  </si>
  <si>
    <t>01-01-003</t>
  </si>
  <si>
    <t>Sacred Heart Church</t>
  </si>
  <si>
    <t>Exterior Restoration of Sacred Heart Church</t>
  </si>
  <si>
    <t>01-01-005</t>
  </si>
  <si>
    <t>Carver Power Plant</t>
  </si>
  <si>
    <t>Building Rehabilitation</t>
  </si>
  <si>
    <t>01-01-006</t>
  </si>
  <si>
    <t>Fruita Civic Center (Jr. Annex Building)</t>
  </si>
  <si>
    <t>01-01-007</t>
  </si>
  <si>
    <t>Warren Village-1300 Gilpin Street</t>
  </si>
  <si>
    <t>Exterior Restoration</t>
  </si>
  <si>
    <t>01-01-014</t>
  </si>
  <si>
    <t>Corona-Dora Moore School</t>
  </si>
  <si>
    <t>01-01-014.01</t>
  </si>
  <si>
    <t>Dora Moore Elementary School-Corona School</t>
  </si>
  <si>
    <t>Exterior Restoration (Increase FY-04)</t>
  </si>
  <si>
    <t>01-01-015</t>
  </si>
  <si>
    <t>Barth Hotel</t>
  </si>
  <si>
    <t>Historic Structure Assessment</t>
  </si>
  <si>
    <t>01-01-018</t>
  </si>
  <si>
    <t xml:space="preserve">Raynolds Bank </t>
  </si>
  <si>
    <t>Exterior Restoration/Stabilization</t>
  </si>
  <si>
    <t>01-01-021</t>
  </si>
  <si>
    <t>Board of Commissioners/Old Public Library/Municipal Annex 3</t>
  </si>
  <si>
    <t>Interior and Exterior Restoration of the Carnegie Library</t>
  </si>
  <si>
    <t>01-01-022</t>
  </si>
  <si>
    <t>Silver Cliff Town Hall and Engine House</t>
  </si>
  <si>
    <t>Silver Cliff</t>
  </si>
  <si>
    <t>01-01-023</t>
  </si>
  <si>
    <t>Railroad engine, tender and passenger car</t>
  </si>
  <si>
    <t>01-01-027</t>
  </si>
  <si>
    <t>Mingus Homestead</t>
  </si>
  <si>
    <t>Interior and Exterior Restoration of the Mingus Homestead Ranch</t>
  </si>
  <si>
    <t>Fairview vicinity</t>
  </si>
  <si>
    <t>01-01-028</t>
  </si>
  <si>
    <t>Sheridan Opera House</t>
  </si>
  <si>
    <t>Restoration and Rehabilitation of the Sheridan Opera House</t>
  </si>
  <si>
    <t>01-01-029</t>
  </si>
  <si>
    <t>Central City School (Gilpin History Museum)</t>
  </si>
  <si>
    <t>Central City School (Gilpin History Museum) Roof Replacement</t>
  </si>
  <si>
    <t>01-01-031</t>
  </si>
  <si>
    <t>Fairplay School</t>
  </si>
  <si>
    <t>01-01-042</t>
  </si>
  <si>
    <t>Ault High School</t>
  </si>
  <si>
    <t>Ault</t>
  </si>
  <si>
    <t>01-01-047</t>
  </si>
  <si>
    <t>01-01-048</t>
  </si>
  <si>
    <t>Monte Vista Cemetery Chapel</t>
  </si>
  <si>
    <t>01-01-053</t>
  </si>
  <si>
    <t>Tallman Ranch</t>
  </si>
  <si>
    <t>Roof Replacement of the Tallman Ranch House and Shed</t>
  </si>
  <si>
    <t>west of Golden</t>
  </si>
  <si>
    <t>01-01-056</t>
  </si>
  <si>
    <t>Edwin Carter Cabin</t>
  </si>
  <si>
    <t>Exterior Restoration of the Edwin Carter Cabin</t>
  </si>
  <si>
    <t>01-01-062</t>
  </si>
  <si>
    <t>Central Hose House</t>
  </si>
  <si>
    <t>01-01-063</t>
  </si>
  <si>
    <t>Meeker Commons</t>
  </si>
  <si>
    <t>01-01-064</t>
  </si>
  <si>
    <t>St. Paul's United Methodist Episcopal Church</t>
  </si>
  <si>
    <t>01-01-068</t>
  </si>
  <si>
    <t>Exterior Restoration/Heating System Rehabilitation of Annunciation Church</t>
  </si>
  <si>
    <t>01-01-072</t>
  </si>
  <si>
    <t>Missouri Heights School</t>
  </si>
  <si>
    <t>Carbondale</t>
  </si>
  <si>
    <t>01-01-079</t>
  </si>
  <si>
    <t>Colorado School for the Deaf and Blind</t>
  </si>
  <si>
    <t>Door Replacement</t>
  </si>
  <si>
    <t>01-01-080</t>
  </si>
  <si>
    <t>Schliesfsky's Dime Store</t>
  </si>
  <si>
    <t>Interior Restoration</t>
  </si>
  <si>
    <t>01-01-081</t>
  </si>
  <si>
    <t>Log Cabin at the Southwest Corner of Laurel Street and Henrietta Avenue</t>
  </si>
  <si>
    <t>01-02-007</t>
  </si>
  <si>
    <t>Benjamin Hammer House-The Doctor's House (Alexander, George E., M.D.)</t>
  </si>
  <si>
    <t>Roof Replacement</t>
  </si>
  <si>
    <t>01-02-011</t>
  </si>
  <si>
    <t>San Francisco Morada-Sociedad de Nuestro Padre Jesus Nazareno La Valley #6-Fraternidad Piadosa de Nuestro Padre Jesus Nazareno</t>
  </si>
  <si>
    <t>San Francisco</t>
  </si>
  <si>
    <t>01-02-011.01</t>
  </si>
  <si>
    <t>01-02-014</t>
  </si>
  <si>
    <t>Claremont-The Trianon</t>
  </si>
  <si>
    <t>01-02-015</t>
  </si>
  <si>
    <t>Glenwood Springs Hydroelectric Plant-Glenwood Light &amp; Water Co. Hydroelectric Plant-Glenwood Center for the Arts</t>
  </si>
  <si>
    <t>01-02-015.01</t>
  </si>
  <si>
    <t>Restoration (Increase FY-03)</t>
  </si>
  <si>
    <t>01-02-016</t>
  </si>
  <si>
    <t>Rio Grande Southern Railroad Bridge 51-A-Trout Lake Trestle</t>
  </si>
  <si>
    <t>Trestle Rehabilitation</t>
  </si>
  <si>
    <t>Rural</t>
  </si>
  <si>
    <t>01-02-019</t>
  </si>
  <si>
    <t>Seventh Avenue Church (Denver)-Seventh Avenue Congregational United Church of Christ-7th Avenue Congregational Church</t>
  </si>
  <si>
    <t>01-02-022</t>
  </si>
  <si>
    <t>St. Joseph's Roman Catholic Church of Denver-St. Joseph's Redemptorist Church</t>
  </si>
  <si>
    <t>01-02-024</t>
  </si>
  <si>
    <t>Canon City Elks Lodge #610-Canon City Elk's Lodge-B.P.O. Elks Club (Canon City)-Elks Club</t>
  </si>
  <si>
    <t>01-02-025</t>
  </si>
  <si>
    <t>Dodge-Gillully Mansion</t>
  </si>
  <si>
    <t>01-02-025.01</t>
  </si>
  <si>
    <t>01-02-025.02</t>
  </si>
  <si>
    <t>01-02-027</t>
  </si>
  <si>
    <t>01-02-027.01</t>
  </si>
  <si>
    <t>01-02-027.02</t>
  </si>
  <si>
    <t>Interior and Exterior Restoration (Easement FY-04)</t>
  </si>
  <si>
    <t>01-02-030</t>
  </si>
  <si>
    <t>Elizabeth Hutchinson Ranch-I.G. Arnold Ranch-Haymeadow Ranch-Legacy Ranch</t>
  </si>
  <si>
    <t>Structure Rehabilitation</t>
  </si>
  <si>
    <t>01-02-030.01</t>
  </si>
  <si>
    <t>Structure Rehabilitation (Increase FY-02)</t>
  </si>
  <si>
    <t>01-02-035</t>
  </si>
  <si>
    <t>Animas Power and Water Company Powerhouse and Machine Shop</t>
  </si>
  <si>
    <t>Building Preservation</t>
  </si>
  <si>
    <t>01-02-036</t>
  </si>
  <si>
    <t>I.O.O.F. Hall, Elder's Lodge No.11-International Order of Odd Fellows-Las Animas Odd Fellows Hall-Odd Fellows Building</t>
  </si>
  <si>
    <t>01-02-036.01</t>
  </si>
  <si>
    <t>01-02-037</t>
  </si>
  <si>
    <t>Lewis Mill</t>
  </si>
  <si>
    <t>Building Preservation and Roof Replacement</t>
  </si>
  <si>
    <t>01-02-038</t>
  </si>
  <si>
    <t>01-02-039</t>
  </si>
  <si>
    <t>Hoy House-Porcupine House</t>
  </si>
  <si>
    <t>Site Restoration</t>
  </si>
  <si>
    <t>Ute Mountain Tribal Park</t>
  </si>
  <si>
    <t>01-02-043</t>
  </si>
  <si>
    <t>01-02-045</t>
  </si>
  <si>
    <t>Tears-McFarlane House-Capitol Hill Community Center</t>
  </si>
  <si>
    <t>Historic Structure Assessment and Soffit Restoration</t>
  </si>
  <si>
    <t>01-02-046</t>
  </si>
  <si>
    <t>Ramsey/Koenig Ranch-Koenig Ranch at Colorado State University Pingree Park Campus</t>
  </si>
  <si>
    <t>Restoration and Preservation</t>
  </si>
  <si>
    <t>01-02-047</t>
  </si>
  <si>
    <t>Hewes Kirkwood Inn-Rocky Ridge Music Center</t>
  </si>
  <si>
    <t>01-02-054</t>
  </si>
  <si>
    <t>Colorado Springs City Hall</t>
  </si>
  <si>
    <t>01-02-058</t>
  </si>
  <si>
    <t>Reed Building-Dinosaur Valley</t>
  </si>
  <si>
    <t>01-02-059</t>
  </si>
  <si>
    <t>Acquisition</t>
  </si>
  <si>
    <t>01-02-059.01</t>
  </si>
  <si>
    <t>Acquisition (Easement FY-04)</t>
  </si>
  <si>
    <t>01-02-060</t>
  </si>
  <si>
    <t>Theatre Seat Restoration</t>
  </si>
  <si>
    <t>01-02-061</t>
  </si>
  <si>
    <t>The Church of St. Philip-in-the-Field and Bear Canon Cemetery</t>
  </si>
  <si>
    <t>01-02-064</t>
  </si>
  <si>
    <t>Louviers Village Club</t>
  </si>
  <si>
    <t>Louviers</t>
  </si>
  <si>
    <t>01-02-069</t>
  </si>
  <si>
    <t>Regional</t>
  </si>
  <si>
    <t>Great Sand Dunes National Monument</t>
  </si>
  <si>
    <t>Archaeological Inventory</t>
  </si>
  <si>
    <t>01-02-070</t>
  </si>
  <si>
    <t>Seventeen Mile House</t>
  </si>
  <si>
    <t>Centennial</t>
  </si>
  <si>
    <t>01-02-071</t>
  </si>
  <si>
    <t>Taylor Memorial Chapel-Bemis Taylor Chapel-Chapel at La Foret Conference Center</t>
  </si>
  <si>
    <t>01-02-072</t>
  </si>
  <si>
    <t>Denver Turnverein-German House-Coronado Club</t>
  </si>
  <si>
    <t>01-02-077</t>
  </si>
  <si>
    <t>Jewish Reform Temple-Temple Israel</t>
  </si>
  <si>
    <t>01-02-078</t>
  </si>
  <si>
    <t>Buckingham Gordon Building-United Way of Weld County</t>
  </si>
  <si>
    <t>01-02-079</t>
  </si>
  <si>
    <t>Sedgwick</t>
  </si>
  <si>
    <t>Hippodrome Theatre-Abel &amp; Son Jewelry-Penny Saver</t>
  </si>
  <si>
    <t>Julesburg</t>
  </si>
  <si>
    <t>01-02-080</t>
  </si>
  <si>
    <t>Grand Theatre-Grand Theater</t>
  </si>
  <si>
    <t>01-02-081</t>
  </si>
  <si>
    <t>La Capilla de San Antonio de Padua-St. Anthony of Padua Chapel</t>
  </si>
  <si>
    <t>01-02-082</t>
  </si>
  <si>
    <t>Mad Creek Guard Station-Mad Creek Barn-Mad Creek Ranger Station-Mad Creek Homestead Complex</t>
  </si>
  <si>
    <t>Structure Restoration</t>
  </si>
  <si>
    <t>01-02-083</t>
  </si>
  <si>
    <t>Sacred Heart Catholic Church (Alamosa)</t>
  </si>
  <si>
    <t>01-02-084</t>
  </si>
  <si>
    <t>Cedar and Plum Streets</t>
  </si>
  <si>
    <t>Street Restoration</t>
  </si>
  <si>
    <t>01-02-087</t>
  </si>
  <si>
    <t>Carnegie Public Library-Rocky Ford Historical Museum</t>
  </si>
  <si>
    <t>01-02-088</t>
  </si>
  <si>
    <t>Carnegie Library</t>
  </si>
  <si>
    <t>01-02-090</t>
  </si>
  <si>
    <t>Chance Gulch</t>
  </si>
  <si>
    <t>Archaeological Excavation</t>
  </si>
  <si>
    <t>01-02-091</t>
  </si>
  <si>
    <t>Mesa County Courthouse</t>
  </si>
  <si>
    <t>01-02-092</t>
  </si>
  <si>
    <t>Bemis Hall</t>
  </si>
  <si>
    <t>01-02-093</t>
  </si>
  <si>
    <t>First Congregational Church (Boulder)</t>
  </si>
  <si>
    <t>01-02-094</t>
  </si>
  <si>
    <t>Rio Grande Depot (Creede)-Creede Museum</t>
  </si>
  <si>
    <t>01-02-095</t>
  </si>
  <si>
    <t>Marble City State Bank Building-Marble State Bank</t>
  </si>
  <si>
    <t>Interior and Exterior Restoration, Stabilization</t>
  </si>
  <si>
    <t>01-02-097</t>
  </si>
  <si>
    <t>Methodist Episcopal Church-First United Methodist Church (Salida)</t>
  </si>
  <si>
    <t>Exterior Restoration and Interior Electrical</t>
  </si>
  <si>
    <t>01-02-098</t>
  </si>
  <si>
    <t>San Rafael Presbyterian Church-The Presbyterian Church of San Rafael</t>
  </si>
  <si>
    <t>Mogote</t>
  </si>
  <si>
    <t>01-02-100</t>
  </si>
  <si>
    <t>Colorado &amp; Northwestern Railroad Locomotive No.30-Central Park Narrow Gauge Train-Colorado &amp; Southern Railway Locomotive No. 74-Rio Grande Southern Railroad Locomotive No. 74</t>
  </si>
  <si>
    <t>Locomotive Restoration</t>
  </si>
  <si>
    <t>01-02-101</t>
  </si>
  <si>
    <t>Thomas Skerritt House-Shadyside-Rosemount</t>
  </si>
  <si>
    <t>Preservation and Hazardous Material Removal</t>
  </si>
  <si>
    <t>01-02-101.01</t>
  </si>
  <si>
    <t>01-02-104</t>
  </si>
  <si>
    <t>I.O.O.F. Hall</t>
  </si>
  <si>
    <t>01-02-106</t>
  </si>
  <si>
    <t>Mountaineer Site</t>
  </si>
  <si>
    <t>01-02-111</t>
  </si>
  <si>
    <t>First Congregational Church of Manitou-Community Congregational Church</t>
  </si>
  <si>
    <t>01-02-112</t>
  </si>
  <si>
    <t>St. Paul's English Evangelical Lutheran Church</t>
  </si>
  <si>
    <t>01-02-114</t>
  </si>
  <si>
    <t>01-02-116</t>
  </si>
  <si>
    <t>Multiple Property Restoration</t>
  </si>
  <si>
    <t>01-02-117</t>
  </si>
  <si>
    <t>01-02-118</t>
  </si>
  <si>
    <t>Robert L. Haughey Grocery/Meats-K.W. Enterprise</t>
  </si>
  <si>
    <t>01-02-118.01</t>
  </si>
  <si>
    <t>Exterior Restoration (Increase FY-02)</t>
  </si>
  <si>
    <t>01-02-120</t>
  </si>
  <si>
    <t>Nugget Theater/BPOE-First National Bank</t>
  </si>
  <si>
    <t>01-02-120.01</t>
  </si>
  <si>
    <t>01-02-127</t>
  </si>
  <si>
    <t>01-02-130</t>
  </si>
  <si>
    <t>Baugh House</t>
  </si>
  <si>
    <t>01-02-131</t>
  </si>
  <si>
    <t>Rimrock School-Redtop School-Rim Rock School</t>
  </si>
  <si>
    <t>01-02-134</t>
  </si>
  <si>
    <t>First Congregational Church of Silverton</t>
  </si>
  <si>
    <t>01-0E-001</t>
  </si>
  <si>
    <t>Fincher House</t>
  </si>
  <si>
    <t>Building Stabilization</t>
  </si>
  <si>
    <t>01-0E-003</t>
  </si>
  <si>
    <t>Hart House</t>
  </si>
  <si>
    <t>Electrical Repair</t>
  </si>
  <si>
    <t>01-G1-003</t>
  </si>
  <si>
    <t>Prowers County Building/Prowers County Courthouse</t>
  </si>
  <si>
    <t>Prowers County Courthouse</t>
  </si>
  <si>
    <t>Lamar</t>
  </si>
  <si>
    <t>01-G1-007</t>
  </si>
  <si>
    <t>Rock Creek Stage Station/Gore Pass Stage Station</t>
  </si>
  <si>
    <t>Rock Creek Stage Stop</t>
  </si>
  <si>
    <t>Toponas</t>
  </si>
  <si>
    <t>01-M1-003</t>
  </si>
  <si>
    <t>Sunshine School</t>
  </si>
  <si>
    <t>01-M1-017</t>
  </si>
  <si>
    <t>Red Crags</t>
  </si>
  <si>
    <t>Retaining Wall Repair</t>
  </si>
  <si>
    <t>01-M1-018</t>
  </si>
  <si>
    <t>Squaw Mountain Fire Lookout</t>
  </si>
  <si>
    <t>01-M1-022</t>
  </si>
  <si>
    <t>Victor Lowell Thomas Building</t>
  </si>
  <si>
    <t>Wall Stabilization</t>
  </si>
  <si>
    <t>01-M1-027</t>
  </si>
  <si>
    <t>01-M2-001</t>
  </si>
  <si>
    <t>Elitch Gardens Carousel-Philadelphia Toboggan Company Carousel Number 6-Kit Carson County Carousel/Carousel Building</t>
  </si>
  <si>
    <t>01-M2-005</t>
  </si>
  <si>
    <t>Buckley Ranch-Putnam Ranch</t>
  </si>
  <si>
    <t>Hartsel</t>
  </si>
  <si>
    <t>01-M2-007</t>
  </si>
  <si>
    <t>01-M2-026</t>
  </si>
  <si>
    <t>World's Wonderview Tower-Genoa Tower and Museum-Wonder View Tower</t>
  </si>
  <si>
    <t>Roof Repair</t>
  </si>
  <si>
    <t>Genoa</t>
  </si>
  <si>
    <t>01-M2-031</t>
  </si>
  <si>
    <t>Silver Ledge Mine</t>
  </si>
  <si>
    <t>Mine Stabilization</t>
  </si>
  <si>
    <t>01-P1-002</t>
  </si>
  <si>
    <t>MacGregor Ranch</t>
  </si>
  <si>
    <t>01-P1-002.01</t>
  </si>
  <si>
    <t>MacGregor Ranch-Black Canyon Ranch</t>
  </si>
  <si>
    <t>01-P1-004</t>
  </si>
  <si>
    <t>01-P1-004.01</t>
  </si>
  <si>
    <t>Trinity United Methodist Church-Trinity Methodist Episcopal Church</t>
  </si>
  <si>
    <t>Exterior Restoration, Phase II and III (combined) of IV</t>
  </si>
  <si>
    <t>01-P1-004.02</t>
  </si>
  <si>
    <t>Exterior Restoration, Phase III (combined with II) of IV</t>
  </si>
  <si>
    <t>01-P1-004.03</t>
  </si>
  <si>
    <t>Exterior Restoration Phase IV of IV (FY2004)</t>
  </si>
  <si>
    <t>01-P1-006</t>
  </si>
  <si>
    <t>Central City Medical Building</t>
  </si>
  <si>
    <t>Building Restoration/Stabilization</t>
  </si>
  <si>
    <t>01-P1-008</t>
  </si>
  <si>
    <t>Boettcher Mansion, Carriage House</t>
  </si>
  <si>
    <t>01-P1-008.01</t>
  </si>
  <si>
    <t>Colorado Governor's Mansion-Cheesman-Boettcher Mansion Carriage House</t>
  </si>
  <si>
    <t>01-P1-012</t>
  </si>
  <si>
    <t>Red Cross Building &amp; Monument</t>
  </si>
  <si>
    <t>02-02-001</t>
  </si>
  <si>
    <t>Tallman Ranch-Forgotten Valley Ranch-Wickstrom Place</t>
  </si>
  <si>
    <t>Golden Gate Canyon State Park</t>
  </si>
  <si>
    <t>02-02-003</t>
  </si>
  <si>
    <t>02-02-004</t>
  </si>
  <si>
    <t>Trojan Theatre-Fox Theater-Longmont Theater Company</t>
  </si>
  <si>
    <t>Masonry Repair and Roof Replacement</t>
  </si>
  <si>
    <t>02-02-005</t>
  </si>
  <si>
    <t>Field Officers' Quarters, Fort Logan-Building 10-Colorado Mental Health Institute at Fort Logan</t>
  </si>
  <si>
    <t>02-02-006</t>
  </si>
  <si>
    <t>St. John's Episcopal Church (Boulder)</t>
  </si>
  <si>
    <t>Roof Restoration and Electrical Upgrade</t>
  </si>
  <si>
    <t>02-02-009</t>
  </si>
  <si>
    <t>St. Mark United Presbyterian Church of Elbert</t>
  </si>
  <si>
    <t>02-02-010</t>
  </si>
  <si>
    <t>Temple Emanuel-Temple Center-First Southern Baptist (Denver)</t>
  </si>
  <si>
    <t>02-02-011</t>
  </si>
  <si>
    <t>Littleton Presbyterian Church-First Presbyterian Church of Littleton</t>
  </si>
  <si>
    <t>Roof Restoration</t>
  </si>
  <si>
    <t>02-02-012</t>
  </si>
  <si>
    <t>Clair Hall-Silver Plume Large Town Hall</t>
  </si>
  <si>
    <t>02-02-013</t>
  </si>
  <si>
    <t>Second Midland School-Old Midland School-Our Lady of the Rockies School</t>
  </si>
  <si>
    <t>Exterior Repair</t>
  </si>
  <si>
    <t>02-02-016</t>
  </si>
  <si>
    <t>Curtis Hardware Store-Howard's Cash Hardware</t>
  </si>
  <si>
    <t>Exterior Restoration and Interior Rehabilitation</t>
  </si>
  <si>
    <t>Paonia</t>
  </si>
  <si>
    <t>02-02-019</t>
  </si>
  <si>
    <t>Pauline Chapel-Broadmoor Chapel-St. Paul's Chapel</t>
  </si>
  <si>
    <t>02-02-022</t>
  </si>
  <si>
    <t>Window and Roof Repair</t>
  </si>
  <si>
    <t>02-02-024</t>
  </si>
  <si>
    <t>02-02-025</t>
  </si>
  <si>
    <t>Cherokee Ranch-Charlford Castle-Sunflower Ranch-Blunt Homestead-Flower Homestead</t>
  </si>
  <si>
    <t>02-02-026</t>
  </si>
  <si>
    <t>Bethel The Church of God-Bethel Church of God in Christ</t>
  </si>
  <si>
    <t>02-02-027</t>
  </si>
  <si>
    <t>02-02-027.01</t>
  </si>
  <si>
    <t>02-02-028</t>
  </si>
  <si>
    <t>Golden High School-Golden Junior High School-Old Golden High-American Mountaineering Center</t>
  </si>
  <si>
    <t>02-02-029</t>
  </si>
  <si>
    <t>Park County Courthouse and Jail</t>
  </si>
  <si>
    <t>Roof Replacement and Chimney Reconstruction</t>
  </si>
  <si>
    <t>02-02-030</t>
  </si>
  <si>
    <t>Durango High School-Durango 9-R Administrative Offices</t>
  </si>
  <si>
    <t>02-02-031</t>
  </si>
  <si>
    <t>Grace Episcopal Church</t>
  </si>
  <si>
    <t>02-02-032</t>
  </si>
  <si>
    <t>Fort Lupton Public Library-Fort Lupton Museum</t>
  </si>
  <si>
    <t>Fort Lupton</t>
  </si>
  <si>
    <t>02-02-034</t>
  </si>
  <si>
    <t>Howelsen Hill-Howelsen Hill Ski Area-Elk Park-Crawford Mountain-Quarry Mountain (Tow House)</t>
  </si>
  <si>
    <t>02-02-037</t>
  </si>
  <si>
    <t>John P. Dickinson House</t>
  </si>
  <si>
    <t>Hugo</t>
  </si>
  <si>
    <t>02-02-045</t>
  </si>
  <si>
    <t>02-02-046</t>
  </si>
  <si>
    <t>McMurdy/Snetzer Building-Jacob Snetzer's Tailor Shop-Grace Hall</t>
  </si>
  <si>
    <t>02-02-047</t>
  </si>
  <si>
    <t>Minnequa Steel Works Office Building &amp; Dispensary, Colorado Fuel &amp; Iron Company</t>
  </si>
  <si>
    <t>02-02-047.01</t>
  </si>
  <si>
    <t>02-02-048</t>
  </si>
  <si>
    <t>White-Plumb Farm (Centennial Farm0-Plumb Farm Learning Center</t>
  </si>
  <si>
    <t>02-02-051</t>
  </si>
  <si>
    <t>Sandstone Ranch-Morse H. Coffin Ranch-Sandstone Farmstead</t>
  </si>
  <si>
    <t>Structures Stabilization and Restoration</t>
  </si>
  <si>
    <t>02-02-052</t>
  </si>
  <si>
    <t>Exterior Grounds Restoration and ADA Ramp Installation</t>
  </si>
  <si>
    <t>02-02-053</t>
  </si>
  <si>
    <t>02-02-055</t>
  </si>
  <si>
    <t>Mayfair Building-Hope Communities Office Center</t>
  </si>
  <si>
    <t>02-02-055.01</t>
  </si>
  <si>
    <t>Interior and Exterior Rehabilitation (Easement FY-04)</t>
  </si>
  <si>
    <t>02-02-056</t>
  </si>
  <si>
    <t>Buildings Restoration and Rehabilitation</t>
  </si>
  <si>
    <t>02-02-056.01</t>
  </si>
  <si>
    <t>Buildings Restoration and Rehabilitation (Easement FY-04)</t>
  </si>
  <si>
    <t>02-02-059</t>
  </si>
  <si>
    <t>02-02-069</t>
  </si>
  <si>
    <t>Fort Collins Water Works</t>
  </si>
  <si>
    <t>Wall Stabilization and Archaeological Excavation</t>
  </si>
  <si>
    <t>02-02-070</t>
  </si>
  <si>
    <t>Ruth Memorial Methodist Episcopal Church-Parker United Methodist (Parker)</t>
  </si>
  <si>
    <t>Parker</t>
  </si>
  <si>
    <t>02-02-072</t>
  </si>
  <si>
    <t>Townley House</t>
  </si>
  <si>
    <t>Exterior Restoration and Rehabilitation</t>
  </si>
  <si>
    <t>02-02-073</t>
  </si>
  <si>
    <t>Ouray County Courthouse and Jail</t>
  </si>
  <si>
    <t>Window Restoration</t>
  </si>
  <si>
    <t>02-02-073.01</t>
  </si>
  <si>
    <t>Window Restoration (Increase FY-03)</t>
  </si>
  <si>
    <t>02-02-074</t>
  </si>
  <si>
    <t>Museum Plan Development</t>
  </si>
  <si>
    <t>02-02-077</t>
  </si>
  <si>
    <t>Logan County Courthouse</t>
  </si>
  <si>
    <t>Window and Door Restoration and ADA Ramp Installation</t>
  </si>
  <si>
    <t>02-02-079</t>
  </si>
  <si>
    <t>Bartruff-Bihlmeyer Ranch-Prairie Canyon Ranch</t>
  </si>
  <si>
    <t>Structures Restoration</t>
  </si>
  <si>
    <t>02-02-080</t>
  </si>
  <si>
    <t>Grave Marker Conservation</t>
  </si>
  <si>
    <t>02-02-084</t>
  </si>
  <si>
    <t>American National Bank Building-Accent On Flowers</t>
  </si>
  <si>
    <t>Masonry and Window Restoration</t>
  </si>
  <si>
    <t>02-02-084.01</t>
  </si>
  <si>
    <t>Masonry and Window Restoration (Easement FY-04)</t>
  </si>
  <si>
    <t>02-02-087</t>
  </si>
  <si>
    <t>Denver &amp; Rio Grande Locomotive Engine No. 169</t>
  </si>
  <si>
    <t>02-02-090</t>
  </si>
  <si>
    <t>Denver &amp; Rio Grande Locomotive No. 406-Denver &amp; Rio Grande Western Railroad Locomotive No. 346</t>
  </si>
  <si>
    <t>02-02-094</t>
  </si>
  <si>
    <t>Ute Cemetery</t>
  </si>
  <si>
    <t>Grave Marker Restoration</t>
  </si>
  <si>
    <t>02-02-098</t>
  </si>
  <si>
    <t>Pueblo City Park Zoo-Pueblo Zoo-Pueblo Zoological Gardens</t>
  </si>
  <si>
    <t>02-02-099</t>
  </si>
  <si>
    <t>Frame Stabilization</t>
  </si>
  <si>
    <t>02-02-100</t>
  </si>
  <si>
    <t>02-02-100.01</t>
  </si>
  <si>
    <t>Structure Stabilization (Easement FY-04)</t>
  </si>
  <si>
    <t>02-02-102</t>
  </si>
  <si>
    <t>02-02-105</t>
  </si>
  <si>
    <t>Sacred Heart Catholic Church-Sacred Heart Roman Catholic Church</t>
  </si>
  <si>
    <t>02-02-108</t>
  </si>
  <si>
    <t>Clear Creek County Courthouse-Ohio Bakery-Georgetown Community Center and Visitor Information</t>
  </si>
  <si>
    <t>02-02-109</t>
  </si>
  <si>
    <t>02-02-112</t>
  </si>
  <si>
    <t>02-02-113</t>
  </si>
  <si>
    <t>Ludlow Tent Colony Site-Ludlow Monument-Ludlow Massacre Memorial-Ludlow Massacre Site</t>
  </si>
  <si>
    <t>Archaeological Assessment</t>
  </si>
  <si>
    <t>02-02-114</t>
  </si>
  <si>
    <t>Mosque of the El Jebel Shrine-Rocky Mountain Consistory-Scottish Rite Temple-1770 Sherman Street Event Complex</t>
  </si>
  <si>
    <t>02-02-114.01</t>
  </si>
  <si>
    <t>02-02-116</t>
  </si>
  <si>
    <t>Denver &amp; Rio Grande Engine House</t>
  </si>
  <si>
    <t>02-02-117</t>
  </si>
  <si>
    <t>Hugo Union Pacific Railroad Roundhouse-Hugo Roundhouse</t>
  </si>
  <si>
    <t>02-02-117.01</t>
  </si>
  <si>
    <t>Acquistion (Easement FY-04)</t>
  </si>
  <si>
    <t>02-02-118</t>
  </si>
  <si>
    <t>Rico Town Hall-Dolores County Courthouse and County Seat</t>
  </si>
  <si>
    <t>02-02-121</t>
  </si>
  <si>
    <t>Crested Butte Hardware</t>
  </si>
  <si>
    <t>02-02-124</t>
  </si>
  <si>
    <t>Vernon School-Vernon Community Center</t>
  </si>
  <si>
    <t>Vernon</t>
  </si>
  <si>
    <t>02-0E-003</t>
  </si>
  <si>
    <t>Boggs-Prowers House</t>
  </si>
  <si>
    <t>02-0E-004</t>
  </si>
  <si>
    <t>Frank G. Bloom House</t>
  </si>
  <si>
    <t>Plaster and Wallpaper Repair</t>
  </si>
  <si>
    <t>02-0E-005</t>
  </si>
  <si>
    <t>Grant-Humphreys Mansion-James B. Grant Home</t>
  </si>
  <si>
    <t>Structural Repairs</t>
  </si>
  <si>
    <t>02-0E-006</t>
  </si>
  <si>
    <t>02-0E-007</t>
  </si>
  <si>
    <t>Barglow House</t>
  </si>
  <si>
    <t>02-0E-007.01</t>
  </si>
  <si>
    <t>Structural Repairs (Increase FY-03)</t>
  </si>
  <si>
    <t>02-0E-008</t>
  </si>
  <si>
    <t>02-0E-008.01</t>
  </si>
  <si>
    <t>02-C2-001</t>
  </si>
  <si>
    <t>El Pueblo Museum</t>
  </si>
  <si>
    <t>Building Master Planning</t>
  </si>
  <si>
    <t>02-M2-001</t>
  </si>
  <si>
    <t>Congregational Church (Lafayette)</t>
  </si>
  <si>
    <t>Paint Removal and Exterior Painting</t>
  </si>
  <si>
    <t>02-M2-003</t>
  </si>
  <si>
    <t>Capitol Heights Presbyterian Church</t>
  </si>
  <si>
    <t>Tower Restoration</t>
  </si>
  <si>
    <t>02-M2-013</t>
  </si>
  <si>
    <t>Four Mile Community Building-Four Mile Club House</t>
  </si>
  <si>
    <t>Interior and Roof Restoration</t>
  </si>
  <si>
    <t>02-M2-020</t>
  </si>
  <si>
    <t>Denver &amp; Rio Grande Western Railroad Caboose No. 04990-Central Park Narrow Gauge Train</t>
  </si>
  <si>
    <t>Caboose Restoration</t>
  </si>
  <si>
    <t>02-T1-002</t>
  </si>
  <si>
    <t>Sand Creek Massacre Site</t>
  </si>
  <si>
    <t>03-DL-001</t>
  </si>
  <si>
    <t>Exterior Restoration and Stabilization</t>
  </si>
  <si>
    <t>03-M1-005</t>
  </si>
  <si>
    <t>St. Paul's Lutheran Church-Evangelic Lutheran St. Paul's Church</t>
  </si>
  <si>
    <t>Amherst</t>
  </si>
  <si>
    <t>03-M1-006</t>
  </si>
  <si>
    <t>Coal Creek Agricultural Site-Hake Homestead-Grasso Property</t>
  </si>
  <si>
    <t>Exterior Restoration and Structural Stabilization</t>
  </si>
  <si>
    <t>03-M1-008</t>
  </si>
  <si>
    <t>The First Presbyterian Church of Golden-Unger House-Foothills Art Center</t>
  </si>
  <si>
    <t>Gutter Replacement</t>
  </si>
  <si>
    <t>03-M1-009</t>
  </si>
  <si>
    <t>Nix Farm (East Farmhouse)</t>
  </si>
  <si>
    <t>03-M1-010</t>
  </si>
  <si>
    <t>03-M1-011</t>
  </si>
  <si>
    <t>Lewis House</t>
  </si>
  <si>
    <t>03-M1-020</t>
  </si>
  <si>
    <t>03-M1-024</t>
  </si>
  <si>
    <t>Denver &amp; Rio Grande Western Railroad Locomotive No. 315-Florence &amp; Cripple Creek Railroad No. 3 Elkton-Denver &amp; Rio Grande No. 425</t>
  </si>
  <si>
    <t>Locomotive Boiler Evaluation</t>
  </si>
  <si>
    <t>03-M1-025</t>
  </si>
  <si>
    <t>City Limits Gateways</t>
  </si>
  <si>
    <t>Structure Repair</t>
  </si>
  <si>
    <t>03-M1-032</t>
  </si>
  <si>
    <t>Boulder Theatre-Boulder Theater</t>
  </si>
  <si>
    <t>Marquee and Canopy Stabilization</t>
  </si>
  <si>
    <t>04-C1-001</t>
  </si>
  <si>
    <t>State Monuments Maintenance and Preservation</t>
  </si>
  <si>
    <t>03-01-002</t>
  </si>
  <si>
    <t>University of Northern Colorado Central Campus Residential District</t>
  </si>
  <si>
    <t>Roof Restoration and Replacement</t>
  </si>
  <si>
    <t>03-01-003</t>
  </si>
  <si>
    <t>Buffalo Bill Memorial Museum and Grave-Pahaska Tepee-Buffalo Bill Cody Gravesite/Buffalo Bill Museum</t>
  </si>
  <si>
    <t>Log Repair</t>
  </si>
  <si>
    <t>03-01-010</t>
  </si>
  <si>
    <t>Queen of Heaven Orphanage Summer Camp-Mother Cabrini Orphanage Summer Camp</t>
  </si>
  <si>
    <t>Exterior Stabilization and Safety Repairs</t>
  </si>
  <si>
    <t>03-01-011</t>
  </si>
  <si>
    <t>Church of the Ascension-Church of the Ascension Chapel-Episcopal Church of the Ascension</t>
  </si>
  <si>
    <t>03-01-013</t>
  </si>
  <si>
    <t>Fort Morgan City Hall</t>
  </si>
  <si>
    <t>Interior Rehabilitation</t>
  </si>
  <si>
    <t>03-01-014</t>
  </si>
  <si>
    <t>Gothic Town Hall</t>
  </si>
  <si>
    <t>Gothic</t>
  </si>
  <si>
    <t>03-01-014.01</t>
  </si>
  <si>
    <t>Interior and Exterior Restoration (Increase FY-04)</t>
  </si>
  <si>
    <t>03-01-015</t>
  </si>
  <si>
    <t>Haynes Townhomes</t>
  </si>
  <si>
    <t>03-01-017</t>
  </si>
  <si>
    <t>Window and Door Restoration</t>
  </si>
  <si>
    <t>03-01-017.01</t>
  </si>
  <si>
    <t>Window and Door Restoration (Increase FY-03)</t>
  </si>
  <si>
    <t>03-01-019</t>
  </si>
  <si>
    <t>Bancroft Park Bandshell-Bancroft Park Cabin</t>
  </si>
  <si>
    <t>03-01-021</t>
  </si>
  <si>
    <t>Old Hundred Mine Boarding House and Tramhouse-Old 100-Old Hundred Mine Boarding House and Tramhouse-Seven Level Boarding House and Tramhouse</t>
  </si>
  <si>
    <t>Structural Stabilization and Film Documentary</t>
  </si>
  <si>
    <t>03-01-022</t>
  </si>
  <si>
    <t>Sheedy Mansion-Grant Street Mansion-Fine Arts Studios</t>
  </si>
  <si>
    <t>03-01-022.01</t>
  </si>
  <si>
    <t>03-01-023</t>
  </si>
  <si>
    <t>Bement and O'Brien Sites</t>
  </si>
  <si>
    <t>Acquisition and Restoration</t>
  </si>
  <si>
    <t>03-01-024</t>
  </si>
  <si>
    <t>Delaney Carriage Company Building-Scott Auto Body-Verdeckberg Iron &amp; Wire Works-Carriage Works Building</t>
  </si>
  <si>
    <t>03-01-026</t>
  </si>
  <si>
    <t>Colorado Springs &amp; Interurban Car No. 59-Interurban Trolley Car No. 59 (Colorado Springs)</t>
  </si>
  <si>
    <t>Rail Car Restoration</t>
  </si>
  <si>
    <t>03-01-027</t>
  </si>
  <si>
    <t>Abbott Building</t>
  </si>
  <si>
    <t>03-01-028</t>
  </si>
  <si>
    <t>621/623 Main Street</t>
  </si>
  <si>
    <t>Facade Restoration</t>
  </si>
  <si>
    <t>03-01-030</t>
  </si>
  <si>
    <t>Masonry Restoration</t>
  </si>
  <si>
    <t>03-01-031</t>
  </si>
  <si>
    <t>10-Winkle Building-Tenwinkle Towers</t>
  </si>
  <si>
    <t>03-01-031.01</t>
  </si>
  <si>
    <t>03-01-033</t>
  </si>
  <si>
    <t>Structural Stabilization and Code Upgrades</t>
  </si>
  <si>
    <t>Coal Creek</t>
  </si>
  <si>
    <t>03-01-034</t>
  </si>
  <si>
    <t>First Methodist Episcopal Church (Boulder)-First United Methodist Church (Boulder)</t>
  </si>
  <si>
    <t>03-01-035</t>
  </si>
  <si>
    <t>Cason Howell House-Mary H. Newman House</t>
  </si>
  <si>
    <t>03-01-037</t>
  </si>
  <si>
    <t>Astor House Hotel-Lake House-Castle Rock House</t>
  </si>
  <si>
    <t>Interior Restoration, Mechanical and Electrical Upgrades</t>
  </si>
  <si>
    <t>03-01-039</t>
  </si>
  <si>
    <t>Ochiltree Building</t>
  </si>
  <si>
    <t>03-01-039.01</t>
  </si>
  <si>
    <t>03-01-039.02</t>
  </si>
  <si>
    <t>03-01-042</t>
  </si>
  <si>
    <t>Hiwan Homestead-Camp Neosha</t>
  </si>
  <si>
    <t>03-01-044</t>
  </si>
  <si>
    <t>Redstone Coke Oven Historic District-Beehive Coke Ovens-Redstone Coke Ovens</t>
  </si>
  <si>
    <t>Redstone</t>
  </si>
  <si>
    <t>03-01-044.01</t>
  </si>
  <si>
    <t>03-01-045</t>
  </si>
  <si>
    <t>Saint Paul's Church-Marble Community Church-St. John's Episcopal Chapel</t>
  </si>
  <si>
    <t>03-01-048</t>
  </si>
  <si>
    <t>Franz-Smith Cabin</t>
  </si>
  <si>
    <t>03-01-051</t>
  </si>
  <si>
    <t>Flower-Vaile House</t>
  </si>
  <si>
    <t>03-01-053</t>
  </si>
  <si>
    <t>03-01-055</t>
  </si>
  <si>
    <t>Masonic Temple-St. Vrain Lodge No. 23</t>
  </si>
  <si>
    <t>03-01-057</t>
  </si>
  <si>
    <t>Daniels &amp; Fisher Tower-Daniels Fisher &amp; Company (Dry Goods)-May D&amp;F Tower</t>
  </si>
  <si>
    <t>03-01-058</t>
  </si>
  <si>
    <t>Morgan County Courthouse and Jail</t>
  </si>
  <si>
    <t>Adaptive Reuse Study and Rehabilitation</t>
  </si>
  <si>
    <t>03-01-060</t>
  </si>
  <si>
    <t>03-01-061</t>
  </si>
  <si>
    <t>Building Rehabilitation and Restoration</t>
  </si>
  <si>
    <t>03-01-062</t>
  </si>
  <si>
    <t>Rio Grande Freight House-Denver &amp; Rio Grande Western Freight Station-D&amp;RGW Freight Depot-Southeastern Colorado Heritage Center</t>
  </si>
  <si>
    <t>Rehabilitation and Restoration</t>
  </si>
  <si>
    <t>03-01-063</t>
  </si>
  <si>
    <t>Ault High School-Highland Junior-Senior High Complex</t>
  </si>
  <si>
    <t>03-01-064</t>
  </si>
  <si>
    <t>Methodist Episcopal Church of Montrose-United Methodist Church of Montrose</t>
  </si>
  <si>
    <t>03-01-065</t>
  </si>
  <si>
    <t>03-01-065.01</t>
  </si>
  <si>
    <t>03-01-067</t>
  </si>
  <si>
    <t>Dedisse Park Warming House</t>
  </si>
  <si>
    <t>03-01-068</t>
  </si>
  <si>
    <t>McIlvoy/Legion Residence-Arvada Urban Renewal Authority</t>
  </si>
  <si>
    <t>Interior and Exterior Restoration and Rehabilitation</t>
  </si>
  <si>
    <t>03-01-070</t>
  </si>
  <si>
    <t>Salida Electric Light Station-Edison Electric Light Plant-Salida Steam Plant</t>
  </si>
  <si>
    <t>03-01-072</t>
  </si>
  <si>
    <t>Alma Community Church</t>
  </si>
  <si>
    <t>03-01-073</t>
  </si>
  <si>
    <t>Geer Homestead-Monteau/Geer Homestead</t>
  </si>
  <si>
    <t>03-02-002</t>
  </si>
  <si>
    <t>Persse Place-Cooper Homestead</t>
  </si>
  <si>
    <t>Roxborough State Park</t>
  </si>
  <si>
    <t>03-02-005</t>
  </si>
  <si>
    <t>Union Warehouse-Barth Hotel-New Union Hotel-Elk Hotel-New Elk</t>
  </si>
  <si>
    <t>03-02-005.01</t>
  </si>
  <si>
    <t>03-02-009</t>
  </si>
  <si>
    <t>03-02-009.01</t>
  </si>
  <si>
    <t>03-02-012</t>
  </si>
  <si>
    <t>Chambers Ranch-White House-Rock Ledge Ranch Orchard House</t>
  </si>
  <si>
    <t>03-02-015</t>
  </si>
  <si>
    <t>Churches Ranch-Long Lake Ranch Park</t>
  </si>
  <si>
    <t>03-02-016</t>
  </si>
  <si>
    <t>All Saints Episcopal Church (Denver)-Chapel of Our Merciful Savior</t>
  </si>
  <si>
    <t>Exterior Restoration and Code Upgrade</t>
  </si>
  <si>
    <t>03-02-016.01</t>
  </si>
  <si>
    <t>Exterior Restoration and Code Upgrade (Easement FY-04)</t>
  </si>
  <si>
    <t>03-02-017</t>
  </si>
  <si>
    <t>Julesburg Public Library</t>
  </si>
  <si>
    <t>03-02-019</t>
  </si>
  <si>
    <t>Nunn Municipal Hall-Nunn City Hall-Northern Drylanders Museum</t>
  </si>
  <si>
    <t>Nunn</t>
  </si>
  <si>
    <t>03-02-021</t>
  </si>
  <si>
    <t>Colorado State Capitol</t>
  </si>
  <si>
    <t>Life Safety Upgrades</t>
  </si>
  <si>
    <t>03-02-024</t>
  </si>
  <si>
    <t>Rockmount Ranch Wear Building</t>
  </si>
  <si>
    <t>03-02-024.01</t>
  </si>
  <si>
    <t>Exterior Restoration (Increase FY-03)</t>
  </si>
  <si>
    <t>03-02-024.02</t>
  </si>
  <si>
    <t>03-02-027</t>
  </si>
  <si>
    <t>Denver Municipal Auditorium-Denver Auditorium Theatre-Quigg Newton Municipal Auditorium Theater-Ellie Caulkins Opera House</t>
  </si>
  <si>
    <t>03-02-029</t>
  </si>
  <si>
    <t>Temple Aaron (Trinidad)</t>
  </si>
  <si>
    <t>03-02-029.01</t>
  </si>
  <si>
    <t>03-02-033</t>
  </si>
  <si>
    <t>Restoration and Rehabilitation</t>
  </si>
  <si>
    <t>03-02-033.01</t>
  </si>
  <si>
    <t>Restoration and Rehabilitation (Increase FY-03)</t>
  </si>
  <si>
    <t>03-02-036</t>
  </si>
  <si>
    <t>Stearns Dairy Farm #2-Goodhue Farm-Rock Creek Farm</t>
  </si>
  <si>
    <t>03-02-048</t>
  </si>
  <si>
    <t>Rio Grande &amp; Southern Rico Water Tower-Rico Water Tower-Rico Water Tank-Rio Grande &amp; Southern Water Tank</t>
  </si>
  <si>
    <t>Structure Stabilization and Restoration</t>
  </si>
  <si>
    <t>03-02-050</t>
  </si>
  <si>
    <t>Kit Carson Union Pacific Railroad Depot-Kit Carson Museum</t>
  </si>
  <si>
    <t>03-02-050.01</t>
  </si>
  <si>
    <t>03-02-051</t>
  </si>
  <si>
    <t>First United Presbyterian Church (Georgetown)</t>
  </si>
  <si>
    <t>03-02-051.01</t>
  </si>
  <si>
    <t>03-02-052</t>
  </si>
  <si>
    <t>Grace Episcopal Church-Church, Grace Episcopal (Buena Vista)</t>
  </si>
  <si>
    <t>03-02-056</t>
  </si>
  <si>
    <t>Animas City School-Animas Museum-La Plata County Historical Society</t>
  </si>
  <si>
    <t>Roof Engineering, Design, and Reconstruction</t>
  </si>
  <si>
    <t>03-02-056.01</t>
  </si>
  <si>
    <t>Roof Engineering, Design, and Reconstruction (Increase FY-03)</t>
  </si>
  <si>
    <t>03-02-056.02</t>
  </si>
  <si>
    <t>Roof Engineering, Design, and Reconstruction (Easement FY-04)</t>
  </si>
  <si>
    <t>03-02-061</t>
  </si>
  <si>
    <t>03-02-063</t>
  </si>
  <si>
    <t>Mountain States Telephone and Telegraph Building-Cheyenne Wells Public Library</t>
  </si>
  <si>
    <t>Exterior Restoration and Systems Upgrades</t>
  </si>
  <si>
    <t>Cheyenne Wells</t>
  </si>
  <si>
    <t>03-02-065</t>
  </si>
  <si>
    <t>S.P.M.D.T.U. Concilio Superior-La Sociedad Proteccion Mutua de Trabajadores Unidos</t>
  </si>
  <si>
    <t>03-02-068</t>
  </si>
  <si>
    <t>Chapel No. 1-Building No. 27 Chapel No. 1-Eisenhower Chapel</t>
  </si>
  <si>
    <t>03-02-068.01</t>
  </si>
  <si>
    <t>Interior and Exterior Restoration (Increase FY-03)</t>
  </si>
  <si>
    <t>03-02-069</t>
  </si>
  <si>
    <t>Smiley Junior High School/Smiley Building</t>
  </si>
  <si>
    <t>03-02-069.01</t>
  </si>
  <si>
    <t>03-0E-001</t>
  </si>
  <si>
    <t>Mancos Opera House-Checkerboard Hall</t>
  </si>
  <si>
    <t>03-0E-002</t>
  </si>
  <si>
    <t>Talus Village</t>
  </si>
  <si>
    <t>03-0E-003</t>
  </si>
  <si>
    <t>Inspection and Dismantling of Flagpole</t>
  </si>
  <si>
    <t>03-0E-004</t>
  </si>
  <si>
    <t>Antlers Hotel</t>
  </si>
  <si>
    <t>03-0E-006</t>
  </si>
  <si>
    <t>United Church of Christ of Highlandlake-Highlandlake Community Church-Highland Lake Church</t>
  </si>
  <si>
    <t>03-C2-001</t>
  </si>
  <si>
    <t>Site Appraisal</t>
  </si>
  <si>
    <t>03-C2-002</t>
  </si>
  <si>
    <t>03-C2-004</t>
  </si>
  <si>
    <t>03-M2-007</t>
  </si>
  <si>
    <t>03-M2-011</t>
  </si>
  <si>
    <t>H.H. Thomas House-Thomas House</t>
  </si>
  <si>
    <t>03-M2-018</t>
  </si>
  <si>
    <t>St. Thomas Episcopal Church (Denver)</t>
  </si>
  <si>
    <t>Gutter and Downspout Replacement</t>
  </si>
  <si>
    <t>03-M2-023</t>
  </si>
  <si>
    <t>Bolten Ranch-Delaney Ranch-Bolton Place</t>
  </si>
  <si>
    <t>03-M2-029</t>
  </si>
  <si>
    <t>Salt Works Ranch Outbuildings-Fanning Family (Centennial Farm)</t>
  </si>
  <si>
    <t>Structural Stabilization</t>
  </si>
  <si>
    <t>03-M2-033</t>
  </si>
  <si>
    <t>1924 American LaFrance Pumping Fire Engine</t>
  </si>
  <si>
    <t>04-01-002</t>
  </si>
  <si>
    <t>Perry/Mansfield School of the Theatre &amp; Dance-Perry/Mansfield-Perry/Mansfield Camp-Perry/Mansfield Performing Arts School &amp; Camp (Cabeen Cabin)</t>
  </si>
  <si>
    <t>04-01-005</t>
  </si>
  <si>
    <t>Grant Avenue Methodist Episcopal Church</t>
  </si>
  <si>
    <t>04-01-006</t>
  </si>
  <si>
    <t>Cannonball Ruins</t>
  </si>
  <si>
    <t>Site Preservation and HABS Documentation</t>
  </si>
  <si>
    <t>04-01-010</t>
  </si>
  <si>
    <t>Fruita Elementary School-Central School-Fruita Junior Annex Building</t>
  </si>
  <si>
    <t>04-01-012</t>
  </si>
  <si>
    <t>Cardinal Station-Cardinal Mill and Mine Site</t>
  </si>
  <si>
    <t>04-01-015</t>
  </si>
  <si>
    <t>Woodward House</t>
  </si>
  <si>
    <t>04-01-016</t>
  </si>
  <si>
    <t>Colorado Governor's Mansion-Cheesman-Boettcher Mansion</t>
  </si>
  <si>
    <t>Landscape Rehabilitation</t>
  </si>
  <si>
    <t>04-01-018</t>
  </si>
  <si>
    <t>Asbury United Methodist Church</t>
  </si>
  <si>
    <t>04-01-018.01</t>
  </si>
  <si>
    <t>04-01-020</t>
  </si>
  <si>
    <t>04-01-021</t>
  </si>
  <si>
    <t>Bethany Swedish Evangelical Lutheran Church-Denver Gospel Church</t>
  </si>
  <si>
    <t>04-01-025</t>
  </si>
  <si>
    <t>Structural Restoration</t>
  </si>
  <si>
    <t>04-01-027</t>
  </si>
  <si>
    <t>04-01-029</t>
  </si>
  <si>
    <t>Jonas Brothers Furs Building</t>
  </si>
  <si>
    <t>Sign Restoration</t>
  </si>
  <si>
    <t>04-01-036</t>
  </si>
  <si>
    <t>Structural Rehabilitation</t>
  </si>
  <si>
    <t>04-01-036.01</t>
  </si>
  <si>
    <t>Structural Rehabilitation (Easement FY-04)</t>
  </si>
  <si>
    <t>04-01-038</t>
  </si>
  <si>
    <t>Grange No. 184-Westminster Grange Hall-Westminster Community Center-Henry House Orchard</t>
  </si>
  <si>
    <t>Westminster</t>
  </si>
  <si>
    <t>04-01-041</t>
  </si>
  <si>
    <t>1750 Gilpin Street</t>
  </si>
  <si>
    <t>04-01-042</t>
  </si>
  <si>
    <t>04-01-045</t>
  </si>
  <si>
    <t>Nichols Residence-Campbell/Lewis Mortuary-Nichols House/Van Fleet House-Stone Mansion Bed &amp; Breakfast</t>
  </si>
  <si>
    <t>04-01-046</t>
  </si>
  <si>
    <t>Jewish Consumptives' Relief Society- New York Ladies' Auxiliary Pavilion-C.D. Spivak Building-Harris Auditorium</t>
  </si>
  <si>
    <t>04-01-048</t>
  </si>
  <si>
    <t>04-01-048.01</t>
  </si>
  <si>
    <t>04-01-049</t>
  </si>
  <si>
    <t>Gutter Restoration</t>
  </si>
  <si>
    <t>04-01-050</t>
  </si>
  <si>
    <t>Carnegie Public Library (Old Colorado City)-Old Colorado City Branch Library</t>
  </si>
  <si>
    <t>04-01-052</t>
  </si>
  <si>
    <t>Battlement Mesa Schoolhouse</t>
  </si>
  <si>
    <t>04-01-053</t>
  </si>
  <si>
    <t>Costilla Crossing Bridge (Costilla County Portion)</t>
  </si>
  <si>
    <t>04-01-054</t>
  </si>
  <si>
    <t>Greeley Tribune Building-Hansen Building-Greeley History Museum</t>
  </si>
  <si>
    <t>04-01-057</t>
  </si>
  <si>
    <t>Romero House-Casa de Romero</t>
  </si>
  <si>
    <t>04-01-059</t>
  </si>
  <si>
    <t>04-01-061</t>
  </si>
  <si>
    <t>04-01-063</t>
  </si>
  <si>
    <t>Adolph J. Zang House-Gargoyle House</t>
  </si>
  <si>
    <t>04-01-065</t>
  </si>
  <si>
    <t>04-01-065.01</t>
  </si>
  <si>
    <t>Interior and Exterior Rehabilitation (Easement FY-05)</t>
  </si>
  <si>
    <t>04-01-066</t>
  </si>
  <si>
    <t>Faith Tabernacle-First Baptist Church-North Pointe Community Church of Fort Collins, Inc.-Terry Shores Community Church</t>
  </si>
  <si>
    <t>04-01-068</t>
  </si>
  <si>
    <t>Assay Office-Mammal and Parasitology Laboratory and Law Office-Swallow's Nest</t>
  </si>
  <si>
    <t>04-01-070</t>
  </si>
  <si>
    <t>Roof Rehabilitation</t>
  </si>
  <si>
    <t>04-01-071</t>
  </si>
  <si>
    <t>El Paso Gold King Mine Headframe</t>
  </si>
  <si>
    <t>04-01-072</t>
  </si>
  <si>
    <t>St. Elmo School-Structure 38-St. Elmo School Building-St. Elmo Schoolhouse</t>
  </si>
  <si>
    <t>St. Elmo</t>
  </si>
  <si>
    <t>04-01-074</t>
  </si>
  <si>
    <t>First Baptist Church of Denver</t>
  </si>
  <si>
    <t>04-01-077</t>
  </si>
  <si>
    <t>Master Plan and Exterior Restoration</t>
  </si>
  <si>
    <t>04-01-080</t>
  </si>
  <si>
    <t>Akron Public Library</t>
  </si>
  <si>
    <t>04-02-002</t>
  </si>
  <si>
    <t>04-02-003</t>
  </si>
  <si>
    <t>04-02-003.01</t>
  </si>
  <si>
    <t>Exterior Rehabilitation (Easement FY-04)</t>
  </si>
  <si>
    <t>04-02-005</t>
  </si>
  <si>
    <t>04-02-006</t>
  </si>
  <si>
    <t>Edgewater Christian Church-Edgewater Heritage Center</t>
  </si>
  <si>
    <t>Edgewater</t>
  </si>
  <si>
    <t>04-02-007</t>
  </si>
  <si>
    <t>St. Thomas Episcopal Church (Alamosa)</t>
  </si>
  <si>
    <t>04-02-008</t>
  </si>
  <si>
    <t>Perry/Mansfield School of the Theatre &amp; Dance-Perry/Mansfield-Perry/Mansfield Camp-Perry/Mansfield Performing Arts School &amp; Camp (Main Lodge)</t>
  </si>
  <si>
    <t>04-02-009</t>
  </si>
  <si>
    <t>Sunrise Circle Amphitheater and Flagstaff Memorial</t>
  </si>
  <si>
    <t>Structure Restoration and Stabilization</t>
  </si>
  <si>
    <t>04-02-010</t>
  </si>
  <si>
    <t>Kesner Memorial Building-Salida Junior/Senior High School</t>
  </si>
  <si>
    <t>Roof Rehabilitation and Exterior Monitoring</t>
  </si>
  <si>
    <t>04-02-016</t>
  </si>
  <si>
    <t>Interior Restoration and ADA Compliance</t>
  </si>
  <si>
    <t>04-02-017</t>
  </si>
  <si>
    <t>Fort Morgan State Armory-City of Fort Morgan Recreation Center</t>
  </si>
  <si>
    <t>04-02-019</t>
  </si>
  <si>
    <t>Marble Town Hall</t>
  </si>
  <si>
    <t>04-02-019.01</t>
  </si>
  <si>
    <t>04-02-024</t>
  </si>
  <si>
    <t>Jackson House, Colorado College-Willis S. and Julia Montgomery Residence-Colorado College Administration Building</t>
  </si>
  <si>
    <t>04-02-026</t>
  </si>
  <si>
    <t>Harvey J. Parish House-Parish House Museum</t>
  </si>
  <si>
    <t>Johnstown</t>
  </si>
  <si>
    <t>04-02-027</t>
  </si>
  <si>
    <t>Interior and Exterior Restoration and Mechanical Upgrades</t>
  </si>
  <si>
    <t>04-02-028</t>
  </si>
  <si>
    <t>04-02-030</t>
  </si>
  <si>
    <t>Site Excavation</t>
  </si>
  <si>
    <t>04-02-031</t>
  </si>
  <si>
    <t>04-02-032</t>
  </si>
  <si>
    <t>White Way Grill</t>
  </si>
  <si>
    <t>04-02-033</t>
  </si>
  <si>
    <t>Calvary Episcopal Church (Golden)</t>
  </si>
  <si>
    <t>04-02-036</t>
  </si>
  <si>
    <t>First Congregational Church (Boulder) Carriage House</t>
  </si>
  <si>
    <t>04-02-038</t>
  </si>
  <si>
    <t>Public Service Company Building-Brush Upholstery-Lumpkin's Flowers</t>
  </si>
  <si>
    <t>Acquisition and Rehabilitation</t>
  </si>
  <si>
    <t>04-02-038.01</t>
  </si>
  <si>
    <t>Acquisition and Rehabilitation (Easement FY-04)</t>
  </si>
  <si>
    <t>04-02-040</t>
  </si>
  <si>
    <t>Mountainside Lodge-YMCA Camp of the Rockies</t>
  </si>
  <si>
    <t>04-02-041</t>
  </si>
  <si>
    <t>04-02-044</t>
  </si>
  <si>
    <t>Colorado Ute Power Plant-Durango Light &amp; Power</t>
  </si>
  <si>
    <t>04-02-047</t>
  </si>
  <si>
    <t>Weir Building and Hall</t>
  </si>
  <si>
    <t>04-02-047.01</t>
  </si>
  <si>
    <t>04-02-050</t>
  </si>
  <si>
    <t>Christ Church Mission-St. Barnabas Parish</t>
  </si>
  <si>
    <t>04-02-051</t>
  </si>
  <si>
    <t>04-02-058</t>
  </si>
  <si>
    <t>04-02-058.01</t>
  </si>
  <si>
    <t>Interior Restoration (Easement FY-04)</t>
  </si>
  <si>
    <t>04-02-059</t>
  </si>
  <si>
    <t>Civil and Irrigation Engineering Building-Colorado Agricultural College-Statistics Building-Colorado State University Building #44-Old Economics</t>
  </si>
  <si>
    <t>04-02-062</t>
  </si>
  <si>
    <t>Hayden Ranch</t>
  </si>
  <si>
    <t>Stabilization and Interpretation</t>
  </si>
  <si>
    <t>04-02-062.01</t>
  </si>
  <si>
    <t>Stabilization and Interpretation (Easement FY-06)</t>
  </si>
  <si>
    <t>04-02-064</t>
  </si>
  <si>
    <t>Riverside Elementary School</t>
  </si>
  <si>
    <t>04-02-065</t>
  </si>
  <si>
    <t>United Methodist Church of Hygiene</t>
  </si>
  <si>
    <t>04-02-066</t>
  </si>
  <si>
    <t>Hoverhome and Hover Farmstead-Hover Farm-Hover Mansion</t>
  </si>
  <si>
    <t>04-02-066.01</t>
  </si>
  <si>
    <t>Roof Rehabilitation (Easement FY-04)</t>
  </si>
  <si>
    <t>04-02-067</t>
  </si>
  <si>
    <t>Electrical Repair and Rehabilitation Plan</t>
  </si>
  <si>
    <t>04-02-069</t>
  </si>
  <si>
    <t>Elitch Theatre-Elitch's Theater-Elitch's Pavilion Theater</t>
  </si>
  <si>
    <t>04-02-069.01</t>
  </si>
  <si>
    <t>Exterior Restoration and Rehabilitation (Easement FY-04)</t>
  </si>
  <si>
    <t>04-02-070</t>
  </si>
  <si>
    <t>Bradford-Perley House-Bradford House</t>
  </si>
  <si>
    <t>04-02-072</t>
  </si>
  <si>
    <t>Seventeen Mile House- Barn</t>
  </si>
  <si>
    <t>04-02-073</t>
  </si>
  <si>
    <t>South Broadway Christian Church (Denver)</t>
  </si>
  <si>
    <t>Waterproof Exterior Foundation</t>
  </si>
  <si>
    <t>04-02-074</t>
  </si>
  <si>
    <t>Sherman Elementary School</t>
  </si>
  <si>
    <t>04-02-074.01</t>
  </si>
  <si>
    <t>04-02-075</t>
  </si>
  <si>
    <t>Treat Hall-Colorado Women's College</t>
  </si>
  <si>
    <t>Hazardous Materials Abatement</t>
  </si>
  <si>
    <t>04-02-075.01</t>
  </si>
  <si>
    <t>Hazardous Materials Abatement (Easement FY-04)</t>
  </si>
  <si>
    <t>04-02-079</t>
  </si>
  <si>
    <t>Centennial Mill-Centennial Reduction Works</t>
  </si>
  <si>
    <t>Acquisition and Stabilization</t>
  </si>
  <si>
    <t>04-02-079.01</t>
  </si>
  <si>
    <t>Acquisition and Stabilization (Easement FY-04)</t>
  </si>
  <si>
    <t>04-02-083</t>
  </si>
  <si>
    <t>Design Documents for Restoration</t>
  </si>
  <si>
    <t>04-02-089</t>
  </si>
  <si>
    <t>04-02-090</t>
  </si>
  <si>
    <t>Kaplan-Hoover Bison Bonebed</t>
  </si>
  <si>
    <t>04-02-090.01</t>
  </si>
  <si>
    <t>04-0E-001</t>
  </si>
  <si>
    <t>Bryan Hose House-Sunnyside Hose House-Hose Company No. 2</t>
  </si>
  <si>
    <t>04-DL-001</t>
  </si>
  <si>
    <t>04-M1-006</t>
  </si>
  <si>
    <t>Sunken Gardens Shelter</t>
  </si>
  <si>
    <t>04-M1-007</t>
  </si>
  <si>
    <t>04-M1-011</t>
  </si>
  <si>
    <t>First National Bank of Haxtun-Haxtun Town Hall</t>
  </si>
  <si>
    <t>Exterior and Roof Restoration</t>
  </si>
  <si>
    <t>04-M1-014</t>
  </si>
  <si>
    <t>Jewish Consumptives' Relief Society- New York Ladies' Auxiliary Pavilion</t>
  </si>
  <si>
    <t>04-M1-021</t>
  </si>
  <si>
    <t>Brown Cabin-Iron City Cabin-Iron City Administrative Site-Old Miller Cabin</t>
  </si>
  <si>
    <t>04-M1-029</t>
  </si>
  <si>
    <t>04-M1-038</t>
  </si>
  <si>
    <t>Structural Restoration and Rehabilitation</t>
  </si>
  <si>
    <t>04-M2-001</t>
  </si>
  <si>
    <t>Holiday Drive-In  Marquee-Holiday Drive-In Marquis</t>
  </si>
  <si>
    <t>Sign Rehabilitation</t>
  </si>
  <si>
    <t>04-M2-002</t>
  </si>
  <si>
    <t>Superior Cemetery</t>
  </si>
  <si>
    <t>04-M2-014</t>
  </si>
  <si>
    <t>Interior and Exterior Stabilization</t>
  </si>
  <si>
    <t>04-M2-015</t>
  </si>
  <si>
    <t>04-M2-025</t>
  </si>
  <si>
    <t>04-M2-034</t>
  </si>
  <si>
    <t>Exterior Reconstruction</t>
  </si>
  <si>
    <t>04-T1-001</t>
  </si>
  <si>
    <t>05-01-004</t>
  </si>
  <si>
    <t>Mission Cottage-Cottage No. 6-Cottage Number 6-Cantwell Cottage</t>
  </si>
  <si>
    <t>05-01-007</t>
  </si>
  <si>
    <t>Exterior Stabilization</t>
  </si>
  <si>
    <t>05-01-008</t>
  </si>
  <si>
    <t>05-01-009</t>
  </si>
  <si>
    <t>Christ Episcopal Church (Canon City)</t>
  </si>
  <si>
    <t>05-01-010</t>
  </si>
  <si>
    <t>John Travis House</t>
  </si>
  <si>
    <t>05-01-011</t>
  </si>
  <si>
    <t>05-01-012</t>
  </si>
  <si>
    <t>St. Andrews Episcopal Church-Trinity Memorial Church</t>
  </si>
  <si>
    <t>05-01-015</t>
  </si>
  <si>
    <t>Palmer Hall</t>
  </si>
  <si>
    <t>05-01-016</t>
  </si>
  <si>
    <t>Cheesman Park-Congress Park-Cheesman Memorial Pavilion</t>
  </si>
  <si>
    <t>Rustic Shelter Restoration</t>
  </si>
  <si>
    <t>05-01-017</t>
  </si>
  <si>
    <t>05-01-018</t>
  </si>
  <si>
    <t>Window Restoration and Elevator Installation</t>
  </si>
  <si>
    <t>05-01-020</t>
  </si>
  <si>
    <t>Locomotive and Railcar Restoration</t>
  </si>
  <si>
    <t>05-01-021</t>
  </si>
  <si>
    <t>05-01-022</t>
  </si>
  <si>
    <t>Denver &amp; New Orleans Section House</t>
  </si>
  <si>
    <t>05-01-022.01</t>
  </si>
  <si>
    <t>Denver &amp; New Orleans Section House-Orr Residence</t>
  </si>
  <si>
    <t>Exterior Restoration (Easement FY-05)</t>
  </si>
  <si>
    <t>05-01-024</t>
  </si>
  <si>
    <t>05-01-030</t>
  </si>
  <si>
    <t>Union Block-Lincoln Hotel</t>
  </si>
  <si>
    <t>05-01-030.01</t>
  </si>
  <si>
    <t>05-01-036</t>
  </si>
  <si>
    <t>Ore House-Botany and Ecology Laboratory</t>
  </si>
  <si>
    <t>05-01-037</t>
  </si>
  <si>
    <t>05-01-040</t>
  </si>
  <si>
    <t>Steamboat Springs Depot-Steamboat Springs Depot of the Denver Northwestern &amp; Pacific Railroad Depot-Steamboat Springs Denver &amp; Salt Lake Railroad Depot-Steamboat Springs D&amp;RGW Railroad Depot-The Depot-Steamboat Springs Arts Council</t>
  </si>
  <si>
    <t>05-01-044</t>
  </si>
  <si>
    <t>White House</t>
  </si>
  <si>
    <t>05-01-048</t>
  </si>
  <si>
    <t>Library Restoration and Rehabilitation</t>
  </si>
  <si>
    <t>05-01-049</t>
  </si>
  <si>
    <t>05-01-056</t>
  </si>
  <si>
    <t>First Avenue Presbyterian Church</t>
  </si>
  <si>
    <t>05-01-057</t>
  </si>
  <si>
    <t>Baca</t>
  </si>
  <si>
    <t>Baca County Courthouse</t>
  </si>
  <si>
    <t>Historic Structure Assessment and Roof Restoration</t>
  </si>
  <si>
    <t>Springfield</t>
  </si>
  <si>
    <t>05-02-001</t>
  </si>
  <si>
    <t>Pitkin School</t>
  </si>
  <si>
    <t>05-02-004</t>
  </si>
  <si>
    <t>Holden Block</t>
  </si>
  <si>
    <t>05-02-004.01</t>
  </si>
  <si>
    <t>Exterior Restoration (Easement  FY-05)</t>
  </si>
  <si>
    <t>05-02-005</t>
  </si>
  <si>
    <t>First Methodist Episcopal Church-Monte Vista United Methodist Church</t>
  </si>
  <si>
    <t>05-02-008</t>
  </si>
  <si>
    <t>05-02-009</t>
  </si>
  <si>
    <t>05-02-011</t>
  </si>
  <si>
    <t>05-02-014</t>
  </si>
  <si>
    <t>05-02-016</t>
  </si>
  <si>
    <t>Tabor Home-Augusta Tabor &amp; H.A.W. Home</t>
  </si>
  <si>
    <t>05-02-019</t>
  </si>
  <si>
    <t>Oak Creek Town Hall</t>
  </si>
  <si>
    <t>Oak Creek</t>
  </si>
  <si>
    <t>05-02-021</t>
  </si>
  <si>
    <t>05-02-023</t>
  </si>
  <si>
    <t>Goodman Point/Hovenweep National Monument</t>
  </si>
  <si>
    <t>05-02-025</t>
  </si>
  <si>
    <t>05-02-026</t>
  </si>
  <si>
    <t>Sixth Street Gymnasium</t>
  </si>
  <si>
    <t>05-02-028</t>
  </si>
  <si>
    <t>Ouray County Courthouse and  Jail</t>
  </si>
  <si>
    <t>05-02-030</t>
  </si>
  <si>
    <t>Roof Restoration and Rehabilitation</t>
  </si>
  <si>
    <t>05-02-032</t>
  </si>
  <si>
    <t>Downtown Denver Central YMCA and Annex-YMCA-YMCA Central Branch-Civic Center Apartments-Denver YMCA</t>
  </si>
  <si>
    <t>05-02-033</t>
  </si>
  <si>
    <t>Page Building</t>
  </si>
  <si>
    <t>05-02-033.01</t>
  </si>
  <si>
    <t>Interior and Exterior Restoration (Easement FY-05)</t>
  </si>
  <si>
    <t>05-02-033.02</t>
  </si>
  <si>
    <t>05-02-034</t>
  </si>
  <si>
    <t>Lincoln Elementary School</t>
  </si>
  <si>
    <t>05-02-036</t>
  </si>
  <si>
    <t>05-02-038</t>
  </si>
  <si>
    <t>05-02-039</t>
  </si>
  <si>
    <t>05-02-043</t>
  </si>
  <si>
    <t>Roaring Fork Electric Power &amp; Light Company-Castle Creek Power Plant</t>
  </si>
  <si>
    <t>05-02-044</t>
  </si>
  <si>
    <t>Danish Evangelical Bethany Lutheran Church/Four Winds Survival Project</t>
  </si>
  <si>
    <t>05-02-045</t>
  </si>
  <si>
    <t>Cameron United Methodist Church-Cameron Church</t>
  </si>
  <si>
    <t>Exterior Stabilization and Restoration</t>
  </si>
  <si>
    <t>05-02-048</t>
  </si>
  <si>
    <t>Nix Farm (Barn)</t>
  </si>
  <si>
    <t>05-02-051</t>
  </si>
  <si>
    <t>Benevolent &amp; Protective Order of Elks Lodge (BPOE)-Montrose County Social Services</t>
  </si>
  <si>
    <t>05-02-053</t>
  </si>
  <si>
    <t>Saint Vincent's Hospital</t>
  </si>
  <si>
    <t>05-02-053.01</t>
  </si>
  <si>
    <t>05-02-055</t>
  </si>
  <si>
    <t>Four Hundred Thirty Years Church of God in Christ</t>
  </si>
  <si>
    <t>05-02-056</t>
  </si>
  <si>
    <t>05-02-057</t>
  </si>
  <si>
    <t>05-02-058</t>
  </si>
  <si>
    <t>Santa Fe Depot-Manzanola Santa Fe Depot-Manzanola Depot</t>
  </si>
  <si>
    <t>Manzanola</t>
  </si>
  <si>
    <t>05-02-059</t>
  </si>
  <si>
    <t>05-02-061</t>
  </si>
  <si>
    <t>The Church of the Ascension-Episcopal Church of the Ascension</t>
  </si>
  <si>
    <t>05-02-062</t>
  </si>
  <si>
    <t>St. Anne's Mission Catholic Church-Catholic Church-Elbert County Library-Kiowa Library</t>
  </si>
  <si>
    <t>05-02-063</t>
  </si>
  <si>
    <t>05-02-064</t>
  </si>
  <si>
    <t>Fuqua's Livery Stable-Theobald Barn</t>
  </si>
  <si>
    <t>05-02-066</t>
  </si>
  <si>
    <t>05-02-068</t>
  </si>
  <si>
    <t>Camfield Court Building</t>
  </si>
  <si>
    <t>05-02-068.01</t>
  </si>
  <si>
    <t>Exterior Restoration (Easement FY-06)</t>
  </si>
  <si>
    <t>05-0E-001</t>
  </si>
  <si>
    <t>William Norman Bowman House-Yamecila-Savio House-St. Francis Sanatorium</t>
  </si>
  <si>
    <t>05-0E-003</t>
  </si>
  <si>
    <t>Huerfano County High School-Walsenburg Middle School</t>
  </si>
  <si>
    <t>05-0E-003.01</t>
  </si>
  <si>
    <t>Acquisition (Easement FY-06)</t>
  </si>
  <si>
    <t>05-C1-001</t>
  </si>
  <si>
    <t>Regional Museum Facilities Stewardship Project</t>
  </si>
  <si>
    <t>05-M1-002</t>
  </si>
  <si>
    <t>05-M1-006</t>
  </si>
  <si>
    <t>Shavano Valley Rock Art Site</t>
  </si>
  <si>
    <t>Site Protection</t>
  </si>
  <si>
    <t>05-M1-007</t>
  </si>
  <si>
    <t>Roof and Exterior Restoration</t>
  </si>
  <si>
    <t>05-M1-008</t>
  </si>
  <si>
    <t>05-M1-015</t>
  </si>
  <si>
    <t>05-M1-030</t>
  </si>
  <si>
    <t>05-M1-031</t>
  </si>
  <si>
    <t>Jefferson School-Jefferson Community Building</t>
  </si>
  <si>
    <t>05-M1-036</t>
  </si>
  <si>
    <t>Exterior Stair Restoration</t>
  </si>
  <si>
    <t>05-M1-037</t>
  </si>
  <si>
    <t>Main Entry Facade Restoration</t>
  </si>
  <si>
    <t>05-M1-046</t>
  </si>
  <si>
    <t>05-M1-051</t>
  </si>
  <si>
    <t>Riverside Cemetery Administration Building</t>
  </si>
  <si>
    <t>Roof Stabilization</t>
  </si>
  <si>
    <t>Commerce City</t>
  </si>
  <si>
    <t>05-M2-004</t>
  </si>
  <si>
    <t>05-M2-005</t>
  </si>
  <si>
    <t>05-M2-007</t>
  </si>
  <si>
    <t>Crestone School-Crestone Community Building-Crestone Community Center</t>
  </si>
  <si>
    <t>05-M2-029</t>
  </si>
  <si>
    <t>F.C. Austin Manufacturing Company Sprinkler Wagon-Street Sprinkler Wagon</t>
  </si>
  <si>
    <t>Wagon Restoration</t>
  </si>
  <si>
    <t>05-M2-031</t>
  </si>
  <si>
    <t>Ouray Masonic Lodge-Bent Building-Masonic Hall</t>
  </si>
  <si>
    <t>Masonry Stabilization and Analysis</t>
  </si>
  <si>
    <t>05-M2-033</t>
  </si>
  <si>
    <t>Aurora Fox Theatre</t>
  </si>
  <si>
    <t>05-M2-035</t>
  </si>
  <si>
    <t>Francisco Plaza-Fort Francisco Museum</t>
  </si>
  <si>
    <t>05-M2-041</t>
  </si>
  <si>
    <t>Hilltop School</t>
  </si>
  <si>
    <t>05-T1-005</t>
  </si>
  <si>
    <t>06-01-002</t>
  </si>
  <si>
    <t>Site Drainage Improvements</t>
  </si>
  <si>
    <t>06-01-002.01</t>
  </si>
  <si>
    <t>Site Drainage Improvements (Easement FY-06)</t>
  </si>
  <si>
    <t>06-01-003</t>
  </si>
  <si>
    <t>First United Presbyterian Church of Loveland</t>
  </si>
  <si>
    <t>06-01-004</t>
  </si>
  <si>
    <t>Colorado Women's Prison</t>
  </si>
  <si>
    <t>06-01-006</t>
  </si>
  <si>
    <t>Shorter A.M.E. Church</t>
  </si>
  <si>
    <t>Window Restoration and Mechanical Upgrades</t>
  </si>
  <si>
    <t>06-01-007</t>
  </si>
  <si>
    <t>South Park Community Church-Sheldon Jackson Memorial Chapel</t>
  </si>
  <si>
    <t>06-01-009</t>
  </si>
  <si>
    <t>06-01-011</t>
  </si>
  <si>
    <t>06-01-013</t>
  </si>
  <si>
    <t>06-01-015</t>
  </si>
  <si>
    <t>Stabilization and Interior Rehabilitation</t>
  </si>
  <si>
    <t>06-01-016</t>
  </si>
  <si>
    <t>06-01-017</t>
  </si>
  <si>
    <t>06-01-019</t>
  </si>
  <si>
    <t>Plaza Hotel-Plaza Building</t>
  </si>
  <si>
    <t>06-01-023</t>
  </si>
  <si>
    <t>Hough Block-Smith &amp; Bascom Grocers-Crystal Lake Masonic Lodge No. 34-Hole in the Wall Saloon-Mountain Inn Restaurant-Black Crooke Theatre</t>
  </si>
  <si>
    <t>06-01-023.01</t>
  </si>
  <si>
    <t>06-01-024</t>
  </si>
  <si>
    <t>06-01-026</t>
  </si>
  <si>
    <t>06-01-030</t>
  </si>
  <si>
    <t>Interior Rehabilitation and Exterior Restoration</t>
  </si>
  <si>
    <t>06-01-030.01</t>
  </si>
  <si>
    <t>Interior Rehabilitation and Exterior Restoration (Easement FY-06)</t>
  </si>
  <si>
    <t>06-01-031</t>
  </si>
  <si>
    <t>Smith's Chapel-United Brethren Church-Denver Inner City Parish</t>
  </si>
  <si>
    <t>06-01-032</t>
  </si>
  <si>
    <t>06-01-038</t>
  </si>
  <si>
    <t>Exterior Restoration and Mechanical Rehabilitation Plan</t>
  </si>
  <si>
    <t>06-01-043</t>
  </si>
  <si>
    <t>Ewing Family Farmhouse-Ewing Centennial Farmhouse</t>
  </si>
  <si>
    <t>06-01-044</t>
  </si>
  <si>
    <t>Lyons School-Lyons Redstone Museum</t>
  </si>
  <si>
    <t>06-01-045</t>
  </si>
  <si>
    <t>Stained Glass Window Restoration</t>
  </si>
  <si>
    <t>06-01-046</t>
  </si>
  <si>
    <t>Russell Gates Mercantile Co.-Elbert Grange 248</t>
  </si>
  <si>
    <t>06-01-047</t>
  </si>
  <si>
    <t>Window and Interior Restoration</t>
  </si>
  <si>
    <t>06-01-050</t>
  </si>
  <si>
    <t>06-01-050.01</t>
  </si>
  <si>
    <t>Interior Rehabilitation (Easement FY-06)</t>
  </si>
  <si>
    <t>06-01-053</t>
  </si>
  <si>
    <t>Exterior Rehabilitation and Auditorium Seat Restoration</t>
  </si>
  <si>
    <t>06-02-005</t>
  </si>
  <si>
    <t>Cornwall Apartments</t>
  </si>
  <si>
    <t>06-02-008</t>
  </si>
  <si>
    <t>Archaeology Field School</t>
  </si>
  <si>
    <t>06-02-010</t>
  </si>
  <si>
    <t>Wiley Rock Schoolhouse</t>
  </si>
  <si>
    <t>Interior and Exterior Rehabilitation and Restoration</t>
  </si>
  <si>
    <t>Wiley</t>
  </si>
  <si>
    <t>06-02-016</t>
  </si>
  <si>
    <t>Russian Serbian Orthodox Church, Transfiguration of Christ (Denver)-Holy Transfiguration of Christ Orthodox Cathedral</t>
  </si>
  <si>
    <t>06-02-019</t>
  </si>
  <si>
    <t>06-02-020</t>
  </si>
  <si>
    <t>06-02-024</t>
  </si>
  <si>
    <t>Bent County Courthouse and Jail</t>
  </si>
  <si>
    <t>06-02-025</t>
  </si>
  <si>
    <t>06-02-027</t>
  </si>
  <si>
    <t>Georgetown School</t>
  </si>
  <si>
    <t>06-02-027.01</t>
  </si>
  <si>
    <t>06-02-029</t>
  </si>
  <si>
    <t>06-02-030</t>
  </si>
  <si>
    <t>Colorado Springs Fine Arts Center</t>
  </si>
  <si>
    <t>06-02-030.01</t>
  </si>
  <si>
    <t>Interior and Exterior Restoration (Easement FY-07)</t>
  </si>
  <si>
    <t>06-02-033</t>
  </si>
  <si>
    <t>06-02-034</t>
  </si>
  <si>
    <t>06-02-035</t>
  </si>
  <si>
    <t>06-02-036</t>
  </si>
  <si>
    <t>06-02-037</t>
  </si>
  <si>
    <t>06-02-038</t>
  </si>
  <si>
    <t>Rosemount-John A.Thatcher Mansion</t>
  </si>
  <si>
    <t>06-02-040</t>
  </si>
  <si>
    <t>06-02-043</t>
  </si>
  <si>
    <t>Hutchinson Ranch (Centennial Farm)-Hutchinson Homestead</t>
  </si>
  <si>
    <t>06-02-045</t>
  </si>
  <si>
    <t>06-02-048</t>
  </si>
  <si>
    <t>06-02-049</t>
  </si>
  <si>
    <t>Denver, Leadville &amp; Gunnison Depot-Buena Vista Depot-Denver, South Park &amp; Pacific Depot (Buena Vista)</t>
  </si>
  <si>
    <t>06-02-050</t>
  </si>
  <si>
    <t>06-02-052</t>
  </si>
  <si>
    <t>First Congregational Church of Silverton Parsonage</t>
  </si>
  <si>
    <t>06-02-052.01</t>
  </si>
  <si>
    <t>Interior &amp; Exterior Restoration (Easement FY-06)</t>
  </si>
  <si>
    <t>06-02-053</t>
  </si>
  <si>
    <t>06-02-056</t>
  </si>
  <si>
    <t>06-02-058</t>
  </si>
  <si>
    <t>Calkins School</t>
  </si>
  <si>
    <t>06-02-061</t>
  </si>
  <si>
    <t>Winks Panorama-Winks Lodge</t>
  </si>
  <si>
    <t>Pinecliffe</t>
  </si>
  <si>
    <t>06-02-061.01</t>
  </si>
  <si>
    <t>06-02-061.02</t>
  </si>
  <si>
    <t>06-02-063</t>
  </si>
  <si>
    <t>Daniels Park-Florence Martin Ranch-Riley Hill-Wild Cat Point</t>
  </si>
  <si>
    <t>06-02-065</t>
  </si>
  <si>
    <t>06-02-072</t>
  </si>
  <si>
    <t>06-M1-009</t>
  </si>
  <si>
    <t>Goldfield City Hall and Fire Station</t>
  </si>
  <si>
    <t>Goldfield</t>
  </si>
  <si>
    <t>06-M1-016</t>
  </si>
  <si>
    <t>06-M1-025</t>
  </si>
  <si>
    <t>06-M1-034</t>
  </si>
  <si>
    <t>06-M1-037</t>
  </si>
  <si>
    <t>Exterior Restoration and Window Restoration</t>
  </si>
  <si>
    <t>06-M2-027</t>
  </si>
  <si>
    <t>06-M2-028</t>
  </si>
  <si>
    <t>Silver Plume Schoolhouse-George Rowe Museum</t>
  </si>
  <si>
    <t>06-M2-037</t>
  </si>
  <si>
    <t>06-M2-038</t>
  </si>
  <si>
    <t>Monroe/Munroe House-Linscott House-McCreedy House</t>
  </si>
  <si>
    <t>06-T1-001</t>
  </si>
  <si>
    <t>07-01-002</t>
  </si>
  <si>
    <t>07-01-006</t>
  </si>
  <si>
    <t>07-01-006.01</t>
  </si>
  <si>
    <t>Exterior Restoration (Easement FY-08)</t>
  </si>
  <si>
    <t>07-01-007</t>
  </si>
  <si>
    <t>07-01-007.01</t>
  </si>
  <si>
    <t>Exterior Restoration (Easement FY-07)</t>
  </si>
  <si>
    <t>07-01-009</t>
  </si>
  <si>
    <t>Interior and Window Rehabilitation</t>
  </si>
  <si>
    <t>07-01-011</t>
  </si>
  <si>
    <t>07-01-011.01</t>
  </si>
  <si>
    <t>Stabilization (Easement FY-07)</t>
  </si>
  <si>
    <t>07-01-013</t>
  </si>
  <si>
    <t>San Luis Bridge-Bridge Over Culebra Creek</t>
  </si>
  <si>
    <t>07-01-014</t>
  </si>
  <si>
    <t>Greeley Masonic Temple</t>
  </si>
  <si>
    <t>Window Restoration and Interior Rehabilitation</t>
  </si>
  <si>
    <t>07-01-016</t>
  </si>
  <si>
    <t>Long Meadow Community Club Building-Long Meadow Schoolhouse</t>
  </si>
  <si>
    <t>07-01-018</t>
  </si>
  <si>
    <t>First Congregational Church-Metropolitan Community Church of the Rockies</t>
  </si>
  <si>
    <t>07-01-020</t>
  </si>
  <si>
    <t>James A. Lancaster Site-Clawson Ruin-Randal/Pharo Ruins</t>
  </si>
  <si>
    <t>07-01-020.01</t>
  </si>
  <si>
    <t>Acquisition (Easement FY-07)</t>
  </si>
  <si>
    <t>07-01-021</t>
  </si>
  <si>
    <t>Central Presbyterian Church (Denver)</t>
  </si>
  <si>
    <t>07-01-021.01</t>
  </si>
  <si>
    <t>07-01-025</t>
  </si>
  <si>
    <t>07-01-026</t>
  </si>
  <si>
    <t>Turner Place</t>
  </si>
  <si>
    <t>07-01-026.01</t>
  </si>
  <si>
    <t>07-01-027</t>
  </si>
  <si>
    <t>Windsor Town Hall-Old Town Hall-Windsor/Severance Historical Museum</t>
  </si>
  <si>
    <t>Interior Restoration and Rehabilitation</t>
  </si>
  <si>
    <t>07-01-028</t>
  </si>
  <si>
    <t>Jamestown Town Hall</t>
  </si>
  <si>
    <t>Jamestown</t>
  </si>
  <si>
    <t>07-01-034</t>
  </si>
  <si>
    <t>07-01-034.01</t>
  </si>
  <si>
    <t>07-01-035</t>
  </si>
  <si>
    <t>Buford School-White River Community Center</t>
  </si>
  <si>
    <t>07-01-036</t>
  </si>
  <si>
    <t>Hangar No. 2, Building 401 High Bay Tech Training</t>
  </si>
  <si>
    <t>07-01-038</t>
  </si>
  <si>
    <t>Ideal Basic Cement Company Corporate Hangar-Hangar 61-Hangar 12</t>
  </si>
  <si>
    <t>Acquisition and Construction Documents</t>
  </si>
  <si>
    <t>07-01-038.01</t>
  </si>
  <si>
    <t>Acquisition and Construction Documents
(Easement FY-07)</t>
  </si>
  <si>
    <t>07-01-043</t>
  </si>
  <si>
    <t>07-01-044</t>
  </si>
  <si>
    <t>07-01-046</t>
  </si>
  <si>
    <t>07-01-049</t>
  </si>
  <si>
    <t>Churches Ranch-Long Lake Ranch Park Barn</t>
  </si>
  <si>
    <t>07-01-050</t>
  </si>
  <si>
    <t>07-01-051</t>
  </si>
  <si>
    <t>07-01-054</t>
  </si>
  <si>
    <t>Zion Congregational Church-Zion United Church of Christ</t>
  </si>
  <si>
    <t>07-02-001</t>
  </si>
  <si>
    <t>First German Congregational Church-The First German Evangelical Congregational Church-First Congregational Church-UCC Loveland</t>
  </si>
  <si>
    <t>07-02-002</t>
  </si>
  <si>
    <t>Hornbein Building-Aurora Public Library-Martin Luther King Jr. Library</t>
  </si>
  <si>
    <t>07-02-003</t>
  </si>
  <si>
    <t>Church, Highlands United (Denver)-Highlands Methodist Church-Highland Methodist Church Parsonage</t>
  </si>
  <si>
    <t>07-02-006</t>
  </si>
  <si>
    <t>Clesson Cabin</t>
  </si>
  <si>
    <t>Construction Documents and Stabilization</t>
  </si>
  <si>
    <t>07-02-008</t>
  </si>
  <si>
    <t>Iliff Hall-Iliff School of Theology</t>
  </si>
  <si>
    <t>Roof and Window Restoration</t>
  </si>
  <si>
    <t>07-02-009</t>
  </si>
  <si>
    <t>07-02-010</t>
  </si>
  <si>
    <t>Highlands Masonic Temple</t>
  </si>
  <si>
    <t>07-02-011</t>
  </si>
  <si>
    <t>07-02-013</t>
  </si>
  <si>
    <t>Pigg Site-Pigge Site</t>
  </si>
  <si>
    <t>07-02-014</t>
  </si>
  <si>
    <t>07-02-020</t>
  </si>
  <si>
    <t>07-02-021</t>
  </si>
  <si>
    <t>07-02-021.01</t>
  </si>
  <si>
    <t>Window and Door Restoration (Easement FY-07)</t>
  </si>
  <si>
    <t>07-02-022</t>
  </si>
  <si>
    <t>Old Trail School-Reed School</t>
  </si>
  <si>
    <t>07-02-023</t>
  </si>
  <si>
    <t>Industrial Mine Camp House</t>
  </si>
  <si>
    <t>07-02-024</t>
  </si>
  <si>
    <t>Golden Fire Brick Company Plant-Brick Plant Manager's House</t>
  </si>
  <si>
    <t>07-02-026</t>
  </si>
  <si>
    <t>Education Project</t>
  </si>
  <si>
    <t>07-02-028</t>
  </si>
  <si>
    <t>07-02-029</t>
  </si>
  <si>
    <t>Fire Station #11 (Denver)-Fire House #11</t>
  </si>
  <si>
    <t>07-02-030</t>
  </si>
  <si>
    <t>Dannels Homestead-Meadow Mountain Ranch</t>
  </si>
  <si>
    <t>07-02-031</t>
  </si>
  <si>
    <t>07-02-032</t>
  </si>
  <si>
    <t>07-02-032.01</t>
  </si>
  <si>
    <t>Exterior Stabilization (Easement FY-08)</t>
  </si>
  <si>
    <t>07-02-033</t>
  </si>
  <si>
    <t>07-02-033.01</t>
  </si>
  <si>
    <t>Window Restoration (Easement FY-07)</t>
  </si>
  <si>
    <t>07-02-034</t>
  </si>
  <si>
    <t>Ordway Town Hall</t>
  </si>
  <si>
    <t>Ordway</t>
  </si>
  <si>
    <t>07-02-036</t>
  </si>
  <si>
    <t>Georgetown City Park</t>
  </si>
  <si>
    <t>Landscape Restoration</t>
  </si>
  <si>
    <t>07-02-037</t>
  </si>
  <si>
    <t>07-02-039</t>
  </si>
  <si>
    <t>Lennox House-Colorado College Student Union-Beta Theta Pi Fraternity House-German House</t>
  </si>
  <si>
    <t>07-02-040</t>
  </si>
  <si>
    <t>First National Bank Building-Rehder Building</t>
  </si>
  <si>
    <t>07-02-041</t>
  </si>
  <si>
    <t>St. George's Episcopal Church (Leadville)-St. George Episcopal Church-Saint George Episcopal Church</t>
  </si>
  <si>
    <t>07-02-042</t>
  </si>
  <si>
    <t>Camp George West Recreation Hall - Building Number 48</t>
  </si>
  <si>
    <t>07-02-043</t>
  </si>
  <si>
    <t>Window Rehabilitation</t>
  </si>
  <si>
    <t>07-02-043.01</t>
  </si>
  <si>
    <t>Window Rehabilitation (Easement FY-07)</t>
  </si>
  <si>
    <t>07-02-046</t>
  </si>
  <si>
    <t>Indian Park School</t>
  </si>
  <si>
    <t>Sedalia</t>
  </si>
  <si>
    <t>07-02-050</t>
  </si>
  <si>
    <t>07-02-057</t>
  </si>
  <si>
    <t>Colorado Consistory Number One-Scottish Rite Masonic Temple</t>
  </si>
  <si>
    <t>Pipe Organ Restoration</t>
  </si>
  <si>
    <t>07-02-062</t>
  </si>
  <si>
    <t>German Congregational Church-Community of Christ Church</t>
  </si>
  <si>
    <t>07-02-065</t>
  </si>
  <si>
    <t>Morris #3 Site</t>
  </si>
  <si>
    <t>07-02-070</t>
  </si>
  <si>
    <t>07-0E-001</t>
  </si>
  <si>
    <t>Yankee Girl Mine</t>
  </si>
  <si>
    <t>07-0E-002</t>
  </si>
  <si>
    <t>Bentley Building-Pool Hall-Plains Theatre</t>
  </si>
  <si>
    <t>07-M1-001</t>
  </si>
  <si>
    <t>Railcar Restoration</t>
  </si>
  <si>
    <t>07-M1-012</t>
  </si>
  <si>
    <t>1953 GMC Pumper Engine</t>
  </si>
  <si>
    <t>Engine Restoration</t>
  </si>
  <si>
    <t>07-M1-027</t>
  </si>
  <si>
    <t>Salt Works Ranch Main House-Fanning Family (Centennial Farm)</t>
  </si>
  <si>
    <t>07-M2-003</t>
  </si>
  <si>
    <t>Riverside Cemetery</t>
  </si>
  <si>
    <t>Monument Restoration</t>
  </si>
  <si>
    <t>07-M2-014</t>
  </si>
  <si>
    <t>07-M2-014.01</t>
  </si>
  <si>
    <t>07-T1-002</t>
  </si>
  <si>
    <t>08-01-001</t>
  </si>
  <si>
    <t>Interior Reconstruction</t>
  </si>
  <si>
    <t>08-01-001.01</t>
  </si>
  <si>
    <t>Interior Reconstruction (Easement FY-08)</t>
  </si>
  <si>
    <t>08-01-004</t>
  </si>
  <si>
    <t>Organ Restoration</t>
  </si>
  <si>
    <t>08-01-004.01</t>
  </si>
  <si>
    <t>Organ Restoration (Easement FY-08)</t>
  </si>
  <si>
    <t>08-01-005</t>
  </si>
  <si>
    <t>08-01-008</t>
  </si>
  <si>
    <t>08-01-008.01</t>
  </si>
  <si>
    <t>Interior and Exterior Restoration (Easement FY-08)</t>
  </si>
  <si>
    <t>08-01-009</t>
  </si>
  <si>
    <t>08-01-009.01</t>
  </si>
  <si>
    <t>Exterior Rehabilitation (Easement FY-08)</t>
  </si>
  <si>
    <t>08-01-010</t>
  </si>
  <si>
    <t>City Hall-Pitkin City Hall-Pitkin Town Hall</t>
  </si>
  <si>
    <t>08-01-011</t>
  </si>
  <si>
    <t>Silver Plume Methodist Church</t>
  </si>
  <si>
    <t>08-01-011.01</t>
  </si>
  <si>
    <t>Acquisition (Easement FY-08)</t>
  </si>
  <si>
    <t>08-01-013</t>
  </si>
  <si>
    <t>08-01-017</t>
  </si>
  <si>
    <t>Rico Firehouse</t>
  </si>
  <si>
    <t>08-01-018</t>
  </si>
  <si>
    <t>Union Pacific Railroad Julesburg Depot-Depot Museum</t>
  </si>
  <si>
    <t>08-01-019</t>
  </si>
  <si>
    <t>Montezuma Schoolhouse-Montezuma School</t>
  </si>
  <si>
    <t>08-01-020</t>
  </si>
  <si>
    <t>08-01-025</t>
  </si>
  <si>
    <t>08-01-026</t>
  </si>
  <si>
    <t>Colorado State Fairgrounds Horse Stalls</t>
  </si>
  <si>
    <t>Roof Preservation</t>
  </si>
  <si>
    <t>08-01-027</t>
  </si>
  <si>
    <t>San Juan County Jail-San Juan County Historical Society Museum</t>
  </si>
  <si>
    <t>08-01-028</t>
  </si>
  <si>
    <t>08-01-028.01</t>
  </si>
  <si>
    <t>Roof Restoration (Easement FY-08)</t>
  </si>
  <si>
    <t>08-01-029</t>
  </si>
  <si>
    <t>08-01-030</t>
  </si>
  <si>
    <t>08-01-032</t>
  </si>
  <si>
    <t>08-01-035</t>
  </si>
  <si>
    <t>Semper Homestead-Allison Farm-Semper Farm</t>
  </si>
  <si>
    <t>08-01-037</t>
  </si>
  <si>
    <t>Alpine Hose Company No. 2</t>
  </si>
  <si>
    <t>08-01-038</t>
  </si>
  <si>
    <t>08-01-039</t>
  </si>
  <si>
    <t>Routt County Courthouse</t>
  </si>
  <si>
    <t>08-01-040</t>
  </si>
  <si>
    <t>Old Fort Lewis College Library</t>
  </si>
  <si>
    <t>08-01-043</t>
  </si>
  <si>
    <t>Schweiger Ranch-Happy Canyon Ranch (Barn,House/Chicken Coop/Cistern Roof)</t>
  </si>
  <si>
    <t>Lone Tree</t>
  </si>
  <si>
    <t>08-01-056</t>
  </si>
  <si>
    <t>Williams Stables</t>
  </si>
  <si>
    <t>08-01-057</t>
  </si>
  <si>
    <t>State Soldiers' and Sailors' Home-Colorado State Veterans Center-Homelake State Veterans Home (Administration Building)</t>
  </si>
  <si>
    <t>Homelake</t>
  </si>
  <si>
    <t>08-01-058</t>
  </si>
  <si>
    <t>08-01-058.01</t>
  </si>
  <si>
    <t>08-02-002</t>
  </si>
  <si>
    <t>Drennan School-Drennan Community Building</t>
  </si>
  <si>
    <t>08-02-003</t>
  </si>
  <si>
    <t>Short Line Tunnel #9</t>
  </si>
  <si>
    <t>08-02-004</t>
  </si>
  <si>
    <t>08-02-005</t>
  </si>
  <si>
    <t>08-02-005.01</t>
  </si>
  <si>
    <t>Exterior Preservation (Easement FY-10)</t>
  </si>
  <si>
    <t>08-02-007</t>
  </si>
  <si>
    <t>Green Mountain Falls Gazebo and Lake</t>
  </si>
  <si>
    <t>Green Mountain Falls</t>
  </si>
  <si>
    <t>08-02-008</t>
  </si>
  <si>
    <t>08-02-009</t>
  </si>
  <si>
    <t>Thomas F. Gilligan Home</t>
  </si>
  <si>
    <t>08-02-011</t>
  </si>
  <si>
    <t>Community Presbyterian Church and Manse</t>
  </si>
  <si>
    <t>08-02-013</t>
  </si>
  <si>
    <t>Carnegie Library (Boulder)</t>
  </si>
  <si>
    <t>08-02-014</t>
  </si>
  <si>
    <t>Rodeo Market</t>
  </si>
  <si>
    <t>08-02-015</t>
  </si>
  <si>
    <t>08-02-017</t>
  </si>
  <si>
    <t>La Junta City Park</t>
  </si>
  <si>
    <t>08-02-022</t>
  </si>
  <si>
    <t>08-02-023</t>
  </si>
  <si>
    <t>Pueblo City Hall</t>
  </si>
  <si>
    <t>08-02-024</t>
  </si>
  <si>
    <t>First Baptist Church (Greeley)</t>
  </si>
  <si>
    <t>08-02-025</t>
  </si>
  <si>
    <t>University Park Methodist Episcopal Church-University Park United Methodist Church</t>
  </si>
  <si>
    <t>08-02-027</t>
  </si>
  <si>
    <t>Fowler Elementary School-Fowler Park Elementary</t>
  </si>
  <si>
    <t>Fowler</t>
  </si>
  <si>
    <t>08-02-028</t>
  </si>
  <si>
    <t>08-02-028.01</t>
  </si>
  <si>
    <t>08-02-029</t>
  </si>
  <si>
    <t>Interior and Exterior Rehabilitation-Phase I</t>
  </si>
  <si>
    <t>08-02-033</t>
  </si>
  <si>
    <t>First Methodist Episcopal Church (Windsor)-First Methodist Church-First United Methodist Church of Windsor</t>
  </si>
  <si>
    <t>08-02-033.01</t>
  </si>
  <si>
    <t>Interior Rehabilitation and Exterior Restoration (Easement FY-08)</t>
  </si>
  <si>
    <t>08-02-036</t>
  </si>
  <si>
    <t>Whitman School-Whitman Elementary School-Museum of Western Colorado</t>
  </si>
  <si>
    <t>08-02-037</t>
  </si>
  <si>
    <t>08-02-037.01</t>
  </si>
  <si>
    <t>Exterior Restoration (Easement FY-09)</t>
  </si>
  <si>
    <t>08-02-038</t>
  </si>
  <si>
    <t>La Jara Town Hall-La Jara Depot</t>
  </si>
  <si>
    <t>La Jara</t>
  </si>
  <si>
    <t>08-02-039</t>
  </si>
  <si>
    <t>Mathews-Gotthelf House</t>
  </si>
  <si>
    <t>08-02-041</t>
  </si>
  <si>
    <t>08-02-042</t>
  </si>
  <si>
    <t>Colona School-Colona Grange Hall #259</t>
  </si>
  <si>
    <t>08-02-044</t>
  </si>
  <si>
    <t>Jeffery and Mary Keating House-Keating Mansion-Capitol Hill Mansion Bed and Breakfast</t>
  </si>
  <si>
    <t>08-02-045</t>
  </si>
  <si>
    <t>Reynolds Block-Victor Stock Exchange-Victor Lowell Thomas Museum</t>
  </si>
  <si>
    <t>08-02-047</t>
  </si>
  <si>
    <t>08-02-048</t>
  </si>
  <si>
    <t>State Soldiers' and Sailors' Home-Colorado State Veterans Center-Homelake State Veterans Home (Domiciliary Cottages)</t>
  </si>
  <si>
    <t>08-02-049</t>
  </si>
  <si>
    <t>Blue Jay Mine-Blue Jay Lode with Violet Ray and Esmeralda</t>
  </si>
  <si>
    <t>Rehabilitation</t>
  </si>
  <si>
    <t>08-02-050</t>
  </si>
  <si>
    <t>08-02-052</t>
  </si>
  <si>
    <t>08-02-056</t>
  </si>
  <si>
    <t>Edwin A. Bemis Residence</t>
  </si>
  <si>
    <t>08-02-058</t>
  </si>
  <si>
    <t>EM Ranch-Santa Maria Ranch</t>
  </si>
  <si>
    <t>08-02-059</t>
  </si>
  <si>
    <t>Star School</t>
  </si>
  <si>
    <t>Exterior Restoration and Construction Documents</t>
  </si>
  <si>
    <t>08-02-060</t>
  </si>
  <si>
    <t>08-02-061</t>
  </si>
  <si>
    <t>Mesa Verde National Park Archaeological District Square Tower House-Peabody House-Ruin 8 (Nordenskiold)</t>
  </si>
  <si>
    <t>Mesa Verde National Park</t>
  </si>
  <si>
    <t>08-M1-002</t>
  </si>
  <si>
    <t>Denver Botanic Gardens - Boettcher Memorial Conservatory</t>
  </si>
  <si>
    <t>08-M1-004</t>
  </si>
  <si>
    <t>Isaac J. Henderson House</t>
  </si>
  <si>
    <t>08-M1-008</t>
  </si>
  <si>
    <t>Como High School</t>
  </si>
  <si>
    <t>08-M1-021</t>
  </si>
  <si>
    <t>Waterwheel Restoration</t>
  </si>
  <si>
    <t>08-M1-027</t>
  </si>
  <si>
    <t>Rocky Ford Elks Lodge #1147-Rocky Ford Elks Club</t>
  </si>
  <si>
    <t>08-M1-030</t>
  </si>
  <si>
    <t>Sacred Heart Church (Pueblo)-Sacred Heart Cathedral</t>
  </si>
  <si>
    <t>Window Preservation</t>
  </si>
  <si>
    <t>08-M1-039</t>
  </si>
  <si>
    <t>Montrose City Hall</t>
  </si>
  <si>
    <t>08-M2-009</t>
  </si>
  <si>
    <t>Loveland Farmers Milling &amp; Elevator Co.-Big Thompson Mill &amp; Elevator Co.-Loveland Milling &amp; Elevator Co.-Loveland Flour Mills-Loveland Feed &amp; Grain Co.</t>
  </si>
  <si>
    <t>08-T1-002</t>
  </si>
  <si>
    <t>09-01-001</t>
  </si>
  <si>
    <t>09-01-002</t>
  </si>
  <si>
    <t>Barclay Cabin</t>
  </si>
  <si>
    <t>09-01-004</t>
  </si>
  <si>
    <t>First United Methodist Church</t>
  </si>
  <si>
    <t>09-01-005</t>
  </si>
  <si>
    <t>Burlington Gymnasium-Community Center Building</t>
  </si>
  <si>
    <t>09-01-007</t>
  </si>
  <si>
    <t>09-01-008</t>
  </si>
  <si>
    <t>Manitou Springs Public Library-Carnegie Library</t>
  </si>
  <si>
    <t>09-01-010</t>
  </si>
  <si>
    <t>09-01-012</t>
  </si>
  <si>
    <t>Window and Exterior Restoration</t>
  </si>
  <si>
    <t>09-01-014</t>
  </si>
  <si>
    <t>Colorado National Guard Armory-The Armory</t>
  </si>
  <si>
    <t>09-01-014.01</t>
  </si>
  <si>
    <t>09-01-015</t>
  </si>
  <si>
    <t>Edgeplain-Bass-Arthur House</t>
  </si>
  <si>
    <t>09-01-016</t>
  </si>
  <si>
    <t>09-01-017</t>
  </si>
  <si>
    <t>Church of the Brethren</t>
  </si>
  <si>
    <t>Roof and Exterior Restoration and Construction Documents</t>
  </si>
  <si>
    <t>Hygiene</t>
  </si>
  <si>
    <t>09-01-019</t>
  </si>
  <si>
    <t>09-01-020</t>
  </si>
  <si>
    <t>Holly City Hall</t>
  </si>
  <si>
    <t>09-01-021</t>
  </si>
  <si>
    <t>Dudley C. Shoenberg Memorial Farm-Shoenberg Farm (Dairy Barn)</t>
  </si>
  <si>
    <t>09-01-023</t>
  </si>
  <si>
    <t>Dudley C. Shoenberg Memorial Farm-Shoenberg Farm</t>
  </si>
  <si>
    <t>09-01-023.01</t>
  </si>
  <si>
    <t>Acquisition (Easement FY-09)</t>
  </si>
  <si>
    <t>09-01-024</t>
  </si>
  <si>
    <t>Denver Orphan's Home-Denver Children's Home</t>
  </si>
  <si>
    <t>09-01-026</t>
  </si>
  <si>
    <t>Roof and Interior Restoration and Rehabilitation</t>
  </si>
  <si>
    <t>09-01-026.01</t>
  </si>
  <si>
    <t>Roof and Interior Restoration and Rehabilitation (Easement FY-09)</t>
  </si>
  <si>
    <t>09-01-027</t>
  </si>
  <si>
    <t>St. Dominic's Church-St. Dominic's Roman Catholic Cathedral</t>
  </si>
  <si>
    <t>09-01-027.01</t>
  </si>
  <si>
    <t>Roof Preservation (Easement FY-09)</t>
  </si>
  <si>
    <t>09-01-030</t>
  </si>
  <si>
    <t>09-01-036</t>
  </si>
  <si>
    <t>Interior Rehabilitation and Window Restoration</t>
  </si>
  <si>
    <t>09-01-037</t>
  </si>
  <si>
    <t>Alamosa Masonic Hall</t>
  </si>
  <si>
    <t>09-01-037.01</t>
  </si>
  <si>
    <t>Exterior Restoration and Construction Documents (Easement FY-09)</t>
  </si>
  <si>
    <t>09-01-038</t>
  </si>
  <si>
    <t>First United Presbyterian Church Manse (Sterling)-First Presbyterian Church</t>
  </si>
  <si>
    <t>09-01-039</t>
  </si>
  <si>
    <t>Chimney Rock Archaeological Area</t>
  </si>
  <si>
    <t>09-01-040</t>
  </si>
  <si>
    <t>Montezuma Valley National Bank Building and Store Building-Second Time Fashions</t>
  </si>
  <si>
    <t>09-01-040.01</t>
  </si>
  <si>
    <t>Acquisition (Easement FY-10)</t>
  </si>
  <si>
    <t>09-01-041</t>
  </si>
  <si>
    <t>Interior Rehabilitation and Roof Restoration</t>
  </si>
  <si>
    <t>09-01-042</t>
  </si>
  <si>
    <t>Engel House</t>
  </si>
  <si>
    <t>09-01-042.01</t>
  </si>
  <si>
    <t>09-01-044</t>
  </si>
  <si>
    <t>Engine No. 463-Denver &amp; Rio Grande Railroad Engine No. 463</t>
  </si>
  <si>
    <t>09-01-045</t>
  </si>
  <si>
    <t>Timberlane Farm Granary</t>
  </si>
  <si>
    <t>09-01-046</t>
  </si>
  <si>
    <t>Placer Gulch Boarding House (previously identified as Pacific Mine)</t>
  </si>
  <si>
    <t>09-02-005</t>
  </si>
  <si>
    <t>Exterior Preservation and Rehabilitation</t>
  </si>
  <si>
    <t>09-02-007</t>
  </si>
  <si>
    <t>09-02-010</t>
  </si>
  <si>
    <t>Exterior Rehabilitation and Restoration</t>
  </si>
  <si>
    <t>09-02-012</t>
  </si>
  <si>
    <t>Interior and Exterior Rehabilitation and Signage</t>
  </si>
  <si>
    <t>09-02-012.01</t>
  </si>
  <si>
    <t>Interior and Exterior Rehabilitation and Signage (Easement FY-09)</t>
  </si>
  <si>
    <t>09-02-026</t>
  </si>
  <si>
    <t>Miner's Union Hospital-Miner's Union</t>
  </si>
  <si>
    <t>09-02-035</t>
  </si>
  <si>
    <t>Como Hotel</t>
  </si>
  <si>
    <t>Interior Rehabilitation and Exterior Restoration and Rehabilitation</t>
  </si>
  <si>
    <t>09-02-035.01</t>
  </si>
  <si>
    <t>Interior Rehabilitation and Exterior Restoration and Rehabilitation (Easement FY-09)</t>
  </si>
  <si>
    <t>09-02-036</t>
  </si>
  <si>
    <t>09-02-038</t>
  </si>
  <si>
    <t>09-02-039</t>
  </si>
  <si>
    <t>Silverton Northern Railroad (Segment)</t>
  </si>
  <si>
    <t>Rail Track Reconstruction, Engine House Rehabilitation and Interpretive Signage</t>
  </si>
  <si>
    <t>09-02-043</t>
  </si>
  <si>
    <t>Satank Bridge-Bridge Over Roaring Fork River</t>
  </si>
  <si>
    <t>09-02-045</t>
  </si>
  <si>
    <t>09-02-056</t>
  </si>
  <si>
    <t>09-02-057</t>
  </si>
  <si>
    <t>First National Bank-First National Bank of Berthoud-Berthoud Town Hall-Town of Berthoud Police</t>
  </si>
  <si>
    <t>Berthoud</t>
  </si>
  <si>
    <t>09-0E-001</t>
  </si>
  <si>
    <t>Windsor Milling &amp; Elevator Company Building-Windsor Flour Mill</t>
  </si>
  <si>
    <t>09-0E-003</t>
  </si>
  <si>
    <t>09-M1-003</t>
  </si>
  <si>
    <t>C.G. Gorman Block-Doyle Block</t>
  </si>
  <si>
    <t>09-M1-009</t>
  </si>
  <si>
    <t>09-M1-014</t>
  </si>
  <si>
    <t>Oxford Hotel</t>
  </si>
  <si>
    <t>Canopy Reconstruction</t>
  </si>
  <si>
    <t>09-M1-020</t>
  </si>
  <si>
    <t>Pueblo County Courthouse</t>
  </si>
  <si>
    <t>Clock Restoration</t>
  </si>
  <si>
    <t>09-M1-027</t>
  </si>
  <si>
    <t>Denver &amp; Rio Grande Western Railroad Gondola No. 1400 and Denver &amp; Rio Grande Western Railroad Gondola No. 871</t>
  </si>
  <si>
    <t>Rail Car Acquisition and Restoration</t>
  </si>
  <si>
    <t>09-M1-029</t>
  </si>
  <si>
    <t>09-M1-032</t>
  </si>
  <si>
    <t>Twitchell Building-Ed's Upholstery-Cultureclash-Montie's Place-Larry's Barber Shop</t>
  </si>
  <si>
    <t>09-M2-004</t>
  </si>
  <si>
    <t>Nottingham Power Plant-Avon Water Wheel</t>
  </si>
  <si>
    <t>Avon</t>
  </si>
  <si>
    <t>09-M2-007</t>
  </si>
  <si>
    <t>J.L. Hohnstein Block</t>
  </si>
  <si>
    <t>09-M2-013</t>
  </si>
  <si>
    <t>09-M2-014</t>
  </si>
  <si>
    <t>09-M2-022</t>
  </si>
  <si>
    <t>Phillips County Courthouse</t>
  </si>
  <si>
    <t>Holyoke</t>
  </si>
  <si>
    <t>09-M2-023</t>
  </si>
  <si>
    <t>Como Railroad Depot</t>
  </si>
  <si>
    <t>09-M2-024</t>
  </si>
  <si>
    <t>Glen Isle Lodge</t>
  </si>
  <si>
    <t>Bailey</t>
  </si>
  <si>
    <t>09-M2-025</t>
  </si>
  <si>
    <t>Trolley Trailer No. 610</t>
  </si>
  <si>
    <t>10-01-001</t>
  </si>
  <si>
    <t>Pine Grove Community Church (Pine)-Pine Grove Community Center</t>
  </si>
  <si>
    <t>Pine Grove</t>
  </si>
  <si>
    <t>10-01-003</t>
  </si>
  <si>
    <t>Carnegie Building-Idaho Springs Carnegie Library</t>
  </si>
  <si>
    <t>10-01-004</t>
  </si>
  <si>
    <t>Puzzle House-Crow Site</t>
  </si>
  <si>
    <t>Acquisition and Preservation</t>
  </si>
  <si>
    <t>10-01-004.01</t>
  </si>
  <si>
    <t>Acquisition and Preservation (Easement FY-10)</t>
  </si>
  <si>
    <t>10-01-005</t>
  </si>
  <si>
    <t>10-01-008</t>
  </si>
  <si>
    <t>10-01-011</t>
  </si>
  <si>
    <t>10-01-011.01</t>
  </si>
  <si>
    <t>Exterior Rehabilitation (Easement FY-10)</t>
  </si>
  <si>
    <t>10-01-012</t>
  </si>
  <si>
    <t>Structural Stabilization and Window Restoration</t>
  </si>
  <si>
    <t>10-01-012.01</t>
  </si>
  <si>
    <t>Structural Stabilization and Window Restoration (Easement FY-10)</t>
  </si>
  <si>
    <t>10-01-015</t>
  </si>
  <si>
    <t>Echo Lake Lodge</t>
  </si>
  <si>
    <t>10-01-023</t>
  </si>
  <si>
    <t>Rex Gymnasium</t>
  </si>
  <si>
    <t>10-01-025</t>
  </si>
  <si>
    <t>Arvada Flour Mill-Tiller's Moving &amp; Storage-Old Flour Mill</t>
  </si>
  <si>
    <t>10-01-033</t>
  </si>
  <si>
    <t>El Paso County Courthouse-Colorado Pioneers Museum</t>
  </si>
  <si>
    <t>10-01-035</t>
  </si>
  <si>
    <t>Perry/Mansfield School of the Theatre &amp; Dance-Perry/Mansfield-Perry/Mansfield Camp-Perry/Mansfield Performing Arts School &amp; Camp (Main Studio)</t>
  </si>
  <si>
    <t>10-01-035.01</t>
  </si>
  <si>
    <t>Exterior Restoration and Rehabilitation (Easement FY-10)</t>
  </si>
  <si>
    <t>10-01-036</t>
  </si>
  <si>
    <t>Milner Homestead-Schwarz Farmhouse-Fairgrounds Farmhouse</t>
  </si>
  <si>
    <t>10-01-039</t>
  </si>
  <si>
    <t>Emma Store-Powder House</t>
  </si>
  <si>
    <t>10-01-040</t>
  </si>
  <si>
    <t>Stanley School-Montclair School-Stanley British Primary School-Paddington Station Preschool</t>
  </si>
  <si>
    <t>10-01-040.01</t>
  </si>
  <si>
    <t>10-01-045</t>
  </si>
  <si>
    <t>Canon and Park Avenue Bridges</t>
  </si>
  <si>
    <t>10-01-050</t>
  </si>
  <si>
    <t>Aspen Smelter Kilns-Frying Pan Kilns</t>
  </si>
  <si>
    <t>10-01-051</t>
  </si>
  <si>
    <t>Denver &amp; Rio Grande Railroad Hospital-Heart of the Rockies Regional Medical Center</t>
  </si>
  <si>
    <t>10-01-057</t>
  </si>
  <si>
    <t>Silverton Public School District #1 Building</t>
  </si>
  <si>
    <t>10-01-059</t>
  </si>
  <si>
    <t>The Equitable Building</t>
  </si>
  <si>
    <t>10-01-059.01</t>
  </si>
  <si>
    <t>Exterior Restoration (Easement FY-10)</t>
  </si>
  <si>
    <t>10-01-061</t>
  </si>
  <si>
    <t>10-01-061.01</t>
  </si>
  <si>
    <t>10-01-062</t>
  </si>
  <si>
    <t>10-02-001</t>
  </si>
  <si>
    <t>10-02-002</t>
  </si>
  <si>
    <t>Salida Elks Lodge</t>
  </si>
  <si>
    <t>Roof Repair and Accessibility Design</t>
  </si>
  <si>
    <t>10-02-004</t>
  </si>
  <si>
    <t>Solandt Memorial Hospital</t>
  </si>
  <si>
    <t>Exterior Rehabilitation and Accessibility Compliance</t>
  </si>
  <si>
    <t>10-02-005</t>
  </si>
  <si>
    <t>Preservation and Rehabilitation</t>
  </si>
  <si>
    <t>10-02-006</t>
  </si>
  <si>
    <t>Structural Stabilization and Storefront Rehabilitation</t>
  </si>
  <si>
    <t>10-02-006.01</t>
  </si>
  <si>
    <t>Structural Stabilization and Storefront Rehabilitation (Easement FY-10)</t>
  </si>
  <si>
    <t>10-02-007</t>
  </si>
  <si>
    <t>Exterior Preservation and Restoration</t>
  </si>
  <si>
    <t>10-02-009</t>
  </si>
  <si>
    <t>Bernard-Sill Residence-Grace Place</t>
  </si>
  <si>
    <t>Exterior Rehabilitation and Structural Stabilization</t>
  </si>
  <si>
    <t>10-02-010</t>
  </si>
  <si>
    <t>10-02-011</t>
  </si>
  <si>
    <t>10-02-011.01</t>
  </si>
  <si>
    <t>Window and Door Restoration (Easement FY-10)</t>
  </si>
  <si>
    <t>10-02-012</t>
  </si>
  <si>
    <t>The Fleming House-Fleming Mansion</t>
  </si>
  <si>
    <t>10-02-013</t>
  </si>
  <si>
    <t>Stabilization and Preservation</t>
  </si>
  <si>
    <t>10-02-014</t>
  </si>
  <si>
    <t>Board of Water Commissioners Building-Water Board Building-Old Denver Pulic Library Building-Denver Carnegie Library-McNichols Civic Center Building</t>
  </si>
  <si>
    <t>10-02-016</t>
  </si>
  <si>
    <t>Cheesman Park Pavilion Rehabilitation</t>
  </si>
  <si>
    <t>10-02-018</t>
  </si>
  <si>
    <t>10-02-018.01</t>
  </si>
  <si>
    <t>10-02-019</t>
  </si>
  <si>
    <t>10-02-019.01</t>
  </si>
  <si>
    <t>Interior and Exterior Rehabilitation (Easement FY-10)</t>
  </si>
  <si>
    <t>10-02-021</t>
  </si>
  <si>
    <t>Teller House</t>
  </si>
  <si>
    <t>Masonry Restoration and Assessment</t>
  </si>
  <si>
    <t>10-02-024</t>
  </si>
  <si>
    <t>First National Bank-Whitelaw &amp; Company-Schoggen Dry Goods and Grocery-Murdock Building</t>
  </si>
  <si>
    <t>Stabilization and Rehabilitation</t>
  </si>
  <si>
    <t>10-02-025</t>
  </si>
  <si>
    <t>10-02-026</t>
  </si>
  <si>
    <t>Jewish Consumptives' Relief Society- Isaac Soloman Synagogue</t>
  </si>
  <si>
    <t>Restoration and Stabilization</t>
  </si>
  <si>
    <t>10-02-027</t>
  </si>
  <si>
    <t>Colorado State Fairgrounds 4-H Dining Hall, 4-H Auditorium, and Colorado Pavilion</t>
  </si>
  <si>
    <t>10-02-028</t>
  </si>
  <si>
    <t>Church of the Epiphany (Denver)</t>
  </si>
  <si>
    <t>10-02-030</t>
  </si>
  <si>
    <t>Preservation, Rehabilitation and Systems Upgrades</t>
  </si>
  <si>
    <t>Hesperus</t>
  </si>
  <si>
    <t>10-02-031</t>
  </si>
  <si>
    <t>Window Replacement and Roof Repair</t>
  </si>
  <si>
    <t>10-02-031.01</t>
  </si>
  <si>
    <t>Window Replacement and Roof Repair (Easement FY-10)</t>
  </si>
  <si>
    <t>10-02-032</t>
  </si>
  <si>
    <t>Bayfield Town Hall</t>
  </si>
  <si>
    <t>Bayfield</t>
  </si>
  <si>
    <t>10-02-032.01</t>
  </si>
  <si>
    <t>10-02-033</t>
  </si>
  <si>
    <t>10-02-035</t>
  </si>
  <si>
    <t>Tobasco Mine and Mill-Tobasco Mine, Millsite and Tramway</t>
  </si>
  <si>
    <t>Stabilization, Preservation and Interpretation</t>
  </si>
  <si>
    <t>10-02-036</t>
  </si>
  <si>
    <t>Bromley Farm-Koizuma Hishinuma Farm (Main House, Migrant Worker House)</t>
  </si>
  <si>
    <t>Exterior Rehabilitation and Roof Replacement</t>
  </si>
  <si>
    <t>10-02-037</t>
  </si>
  <si>
    <t>Fort Lyon; Las Animas, Colorado, U.S. Naval Hospital-Fort Lyon Veterans Administration Medical Center-Fort Lyon Correctional Facility (Officers' Row)</t>
  </si>
  <si>
    <t>Roof Repair and Replacement</t>
  </si>
  <si>
    <t>Fort Lyon</t>
  </si>
  <si>
    <t>10-02-038</t>
  </si>
  <si>
    <t>Fourth Church of Christ Scientist-Zen Center of Denver-Lotus in the Flame Temple</t>
  </si>
  <si>
    <t>Roof and Foundation Rehabilitation and Electrical Upgrades</t>
  </si>
  <si>
    <t>10-02-039</t>
  </si>
  <si>
    <t>Rankin Presbyterian Church (Brush)</t>
  </si>
  <si>
    <t>10-02-040</t>
  </si>
  <si>
    <t>Paramount Cottage Camp</t>
  </si>
  <si>
    <t>10-02-041</t>
  </si>
  <si>
    <t>Garden Park School</t>
  </si>
  <si>
    <t>10-02-043</t>
  </si>
  <si>
    <t>First Baptist Church of Moffat-Moffat Community Church</t>
  </si>
  <si>
    <t>10-02-044</t>
  </si>
  <si>
    <t>Schweiger Ranch-Happy Canyon Ranch (Main House, Silo, and Stable)</t>
  </si>
  <si>
    <t>Stabilization and Restoration</t>
  </si>
  <si>
    <t>10-02-044.01</t>
  </si>
  <si>
    <t>Stablization and Restoration (Easement FY-10)</t>
  </si>
  <si>
    <t>10-02-045</t>
  </si>
  <si>
    <t>All Saints Church of Eben Ezer-All Saints Lutheran Church</t>
  </si>
  <si>
    <t>10-02-046</t>
  </si>
  <si>
    <t>Denver &amp; Rio Grande Caboose No. 17-Denver &amp; Rio Grande Caboose 0516-Silverton Northern Caboose No.1005</t>
  </si>
  <si>
    <t>10-02-047</t>
  </si>
  <si>
    <t>Interior Rehabilitation and Restoration</t>
  </si>
  <si>
    <t>10-02-047.01</t>
  </si>
  <si>
    <t>Interior Rehabilitation and Restoration (Easement FY-11)</t>
  </si>
  <si>
    <t>10-02-048</t>
  </si>
  <si>
    <t>Avery Block</t>
  </si>
  <si>
    <t>Exterior Preservation and Reconstruction</t>
  </si>
  <si>
    <t>10-02-048.01</t>
  </si>
  <si>
    <t>Exterior Preservation and Reconstruction (Easement FY-11)</t>
  </si>
  <si>
    <t>10-02-049</t>
  </si>
  <si>
    <t>10-02-050</t>
  </si>
  <si>
    <t>Interior and Exterior Rehabilitation and Mechanical/Electrical Upgrades</t>
  </si>
  <si>
    <t>10-02-051</t>
  </si>
  <si>
    <t>Wrights Opera House-Wright Brothers Opera Block</t>
  </si>
  <si>
    <t>10-02-051.01</t>
  </si>
  <si>
    <t>10-02-052</t>
  </si>
  <si>
    <t>The Bowles House-The Edward Bruce Bowles House</t>
  </si>
  <si>
    <t>Porch Rehabilitation and Wall Preservation</t>
  </si>
  <si>
    <t>10-02-053</t>
  </si>
  <si>
    <t>Mayflower Mill-Shenandoah-Dives Mill</t>
  </si>
  <si>
    <t>10-02-053.01</t>
  </si>
  <si>
    <t>Stabilization and Rehabilitation (Easement FY-10)</t>
  </si>
  <si>
    <t>10-02-057</t>
  </si>
  <si>
    <t>Interior and Exterior Rehabilitation and Reconstruction</t>
  </si>
  <si>
    <t>10-02-057.01</t>
  </si>
  <si>
    <t>Interior and Exterior Rehabilitation and Reconstruction (Easement Update FY-10)</t>
  </si>
  <si>
    <t>10-02-058</t>
  </si>
  <si>
    <t>Denver &amp; Rio Grande Antonito Depot</t>
  </si>
  <si>
    <t>Interior Preservation and Rehabilitation</t>
  </si>
  <si>
    <t>10-M1-001</t>
  </si>
  <si>
    <t>10-M1-004</t>
  </si>
  <si>
    <t>10-M1-006</t>
  </si>
  <si>
    <t>10-M1-014</t>
  </si>
  <si>
    <t>Masonry Rehabilitation</t>
  </si>
  <si>
    <t>10-M1-017</t>
  </si>
  <si>
    <t>Fire Station #1 (Denver)-Denver Firefighters Museum</t>
  </si>
  <si>
    <t>10-M1-019</t>
  </si>
  <si>
    <t>Glade Ranger Station-Glade Guard Station-Glade Cabin</t>
  </si>
  <si>
    <t>10-M1-026</t>
  </si>
  <si>
    <t>10-M1-026.01</t>
  </si>
  <si>
    <t>Roof Rehabilitation (Easement FY-10)</t>
  </si>
  <si>
    <t>10-M1-028</t>
  </si>
  <si>
    <t>Nasario Gallegos House-San Luis Post Office-Gallegos/Esterday House</t>
  </si>
  <si>
    <t>10-M1-028.01</t>
  </si>
  <si>
    <t>10-M1-031</t>
  </si>
  <si>
    <t>10-M1-034</t>
  </si>
  <si>
    <t>10-M1-035</t>
  </si>
  <si>
    <t>10-M2-001</t>
  </si>
  <si>
    <t>David H. Moffat Private Car-Marcia Pullman Car</t>
  </si>
  <si>
    <t>10-M2-003</t>
  </si>
  <si>
    <t>First National Bank of Buena Vista Building-Town Hall-Bank of Buena Vista-Buena Vista Town Hall</t>
  </si>
  <si>
    <t>10-M2-006</t>
  </si>
  <si>
    <t>Colorado School for the Deaf and Blind-Argo Hall-The Argo Building</t>
  </si>
  <si>
    <t>10-M2-007</t>
  </si>
  <si>
    <t>Como Elementary School</t>
  </si>
  <si>
    <t>10-M2-009</t>
  </si>
  <si>
    <t>Structural Stabilization and Electrical Upgrades</t>
  </si>
  <si>
    <t>10-M2-013</t>
  </si>
  <si>
    <t>10-M2-014</t>
  </si>
  <si>
    <t>10-M2-019</t>
  </si>
  <si>
    <t>Spratlen-Anderson Wholesale Grocery Company-Davis Brothers Warehouse-Edbrooke Lofts</t>
  </si>
  <si>
    <t>Facade Preservation</t>
  </si>
  <si>
    <t>11-01-001</t>
  </si>
  <si>
    <t>Exterior Terra Cotta Restoration</t>
  </si>
  <si>
    <t>11-01-004</t>
  </si>
  <si>
    <t>South Park Lager Beer Brewery</t>
  </si>
  <si>
    <t>11-01-005</t>
  </si>
  <si>
    <t>11-01-005.01</t>
  </si>
  <si>
    <t>Exterior Rehabilitation (Easement FY-11)</t>
  </si>
  <si>
    <t>11-01-007</t>
  </si>
  <si>
    <t>Rehabilitation and Reconstruction</t>
  </si>
  <si>
    <t>11-01-008</t>
  </si>
  <si>
    <t>Crawford School-Crawford Town Hall and Community Center</t>
  </si>
  <si>
    <t>Preservation and Reconstruction</t>
  </si>
  <si>
    <t>11-01-012</t>
  </si>
  <si>
    <t>Cheyenne County Courthouse</t>
  </si>
  <si>
    <t>11-01-013</t>
  </si>
  <si>
    <t>Richards Cabin-Murray House</t>
  </si>
  <si>
    <t>11-01-016</t>
  </si>
  <si>
    <t>11-01-017</t>
  </si>
  <si>
    <t>Majestic Opera House</t>
  </si>
  <si>
    <t>11-01-020</t>
  </si>
  <si>
    <t>11-01-021</t>
  </si>
  <si>
    <t>Chautauqua Dining Hall</t>
  </si>
  <si>
    <t>Roof Stabilization and Rehabilitation</t>
  </si>
  <si>
    <t>11-01-022</t>
  </si>
  <si>
    <t>11-01-022.01</t>
  </si>
  <si>
    <t>Preservation and Rehabilitation (Easement FY-11)</t>
  </si>
  <si>
    <t>11-01-026</t>
  </si>
  <si>
    <t>11-01-026.01</t>
  </si>
  <si>
    <t>Stabilization and Rehabilitation (Easement FY-11)</t>
  </si>
  <si>
    <t>11-01-031</t>
  </si>
  <si>
    <t>Dudley C. Shoenberg Memorial Farm-Shoenberg Farm (Concrete Silo)</t>
  </si>
  <si>
    <t>Interior Stabilization and Exterior Preservation</t>
  </si>
  <si>
    <t>11-01-033</t>
  </si>
  <si>
    <t>11-01-033.01</t>
  </si>
  <si>
    <t>11-01-036</t>
  </si>
  <si>
    <t>Harris Ranch Cabin-Harris Cabin</t>
  </si>
  <si>
    <t>Preservation</t>
  </si>
  <si>
    <t>11-01-044</t>
  </si>
  <si>
    <t>Hawkins Pueblo Shed</t>
  </si>
  <si>
    <t>Rehabilitation and Preservation</t>
  </si>
  <si>
    <t>11-01-046</t>
  </si>
  <si>
    <t>St. Paul United Methodist Church (Denver)</t>
  </si>
  <si>
    <t>11-01-046.01</t>
  </si>
  <si>
    <t>Stained Glass Window Restoration (Easement FY-11)</t>
  </si>
  <si>
    <t>11-01-048</t>
  </si>
  <si>
    <t>Hutchinson Ranch (Centennial Farm)-Hutchinson Homestead (Main House and Landscape)</t>
  </si>
  <si>
    <t>11-01-049</t>
  </si>
  <si>
    <t>11-01-050</t>
  </si>
  <si>
    <t>11-01-053</t>
  </si>
  <si>
    <t>Door and Window Restoration and Reconstruction</t>
  </si>
  <si>
    <t>11-01-053.01</t>
  </si>
  <si>
    <t>Door and Window Restoration and Reconstruction (Easement FY-11)</t>
  </si>
  <si>
    <t>11-0E-001</t>
  </si>
  <si>
    <t>Walter and Anna Zion Homestead (Homestead)</t>
  </si>
  <si>
    <t>11-0E-002</t>
  </si>
  <si>
    <t>Walter and Anna Zion Homestead (Milk House)</t>
  </si>
  <si>
    <t>11-0E-003</t>
  </si>
  <si>
    <t>Billy Cole Building</t>
  </si>
  <si>
    <t>11-M1-001</t>
  </si>
  <si>
    <t>Paramount Cottage Camp-East Building</t>
  </si>
  <si>
    <t>11-M1-001.01</t>
  </si>
  <si>
    <t>Roof Rehabilitation (Easement FY-11)</t>
  </si>
  <si>
    <t>11-M1-003</t>
  </si>
  <si>
    <t>Hoverhome and Hover Farmstead-Hover Farm-Hover Mansion-Automobile House</t>
  </si>
  <si>
    <t>Interior and Exterior Preservation</t>
  </si>
  <si>
    <t>11-M1-005</t>
  </si>
  <si>
    <t>Denver Fire Department Fire Station No. 5-Engine No. 5</t>
  </si>
  <si>
    <t>11-M1-006</t>
  </si>
  <si>
    <t>Flagler Hospital-Hotel Flagler-Flagler Hotel-Flagler Municipal Building</t>
  </si>
  <si>
    <t>11-M1-008</t>
  </si>
  <si>
    <t>Lower Level Piping and Ceiling Rehabilitation</t>
  </si>
  <si>
    <t>11-M1-011</t>
  </si>
  <si>
    <t>Storefront Rehabilitation</t>
  </si>
  <si>
    <t>11-M1-013</t>
  </si>
  <si>
    <t>St. Mark's Presbyterian Church-Kiowa Presbyterian Church-Kiowa Creek Community Church</t>
  </si>
  <si>
    <t>11-M1-014</t>
  </si>
  <si>
    <t>EM Ranch/Santa Maria Ranch (Main Ranch House)</t>
  </si>
  <si>
    <t>Restoration of Wood Windows and Brick Chimneys</t>
  </si>
  <si>
    <t>11-M1-015</t>
  </si>
  <si>
    <t>Adobe Stables-Arkansas Valley Fairgrounds-Horse Stalls</t>
  </si>
  <si>
    <t>Preservation Maintenance Plan and Door Restoration</t>
  </si>
  <si>
    <t>12-01-005</t>
  </si>
  <si>
    <t>12-01-005.01</t>
  </si>
  <si>
    <t>Interior Rehabilitation (Easement Update  FY-12)</t>
  </si>
  <si>
    <t>12-01-007</t>
  </si>
  <si>
    <t>Animas Forks Town (Townsite)</t>
  </si>
  <si>
    <t>12-01-009</t>
  </si>
  <si>
    <t>12-01-011</t>
  </si>
  <si>
    <t>12-01-013</t>
  </si>
  <si>
    <t>Pueblo City Hall and Memorial Hall</t>
  </si>
  <si>
    <t>Exterior Rehabilitation - Phase II</t>
  </si>
  <si>
    <t>12-01-015</t>
  </si>
  <si>
    <t>Midland Depot at Divide-Midland Railroad Depot-Midland Terminal Depot-Old Depot-Whistle Stop</t>
  </si>
  <si>
    <t>Divide</t>
  </si>
  <si>
    <t>12-01-015.01</t>
  </si>
  <si>
    <t>Exterior Rehabilitation (Easement FY-12)</t>
  </si>
  <si>
    <t>12-01-017</t>
  </si>
  <si>
    <t>12-01-018</t>
  </si>
  <si>
    <t>All Souls Unitarian Church (Colorado Springs)-All Souls Unitarian Universalist Church</t>
  </si>
  <si>
    <t>12-01-021</t>
  </si>
  <si>
    <t>Hannah Barker House-Century Apartments</t>
  </si>
  <si>
    <t>Foundation and Masonry Rehabilitation</t>
  </si>
  <si>
    <t>12-01-024</t>
  </si>
  <si>
    <t>Rockvale School-Rockvale School Building</t>
  </si>
  <si>
    <t>Rockvale</t>
  </si>
  <si>
    <t>12-01-026</t>
  </si>
  <si>
    <t>First National Bank of Douglas County-Masonic Building-Douglas Lodge No. 153 A.F. &amp; A.M.</t>
  </si>
  <si>
    <t>12-01-027</t>
  </si>
  <si>
    <t>12-01-027.01</t>
  </si>
  <si>
    <t>Exterior Rehabilitation (Easement Update FY-12)</t>
  </si>
  <si>
    <t>12-01-028</t>
  </si>
  <si>
    <t>12-01-028.01</t>
  </si>
  <si>
    <t>Roof Rehabilitation (Easement Update FY-12)</t>
  </si>
  <si>
    <t>12-01-029</t>
  </si>
  <si>
    <t>12-01-030</t>
  </si>
  <si>
    <t>Canon City Post Office and Federal Building-Canon City Main Post Office-Fremont Center for the Arts</t>
  </si>
  <si>
    <t>12-01-037</t>
  </si>
  <si>
    <t>Roof and Exterior Rehabilitation</t>
  </si>
  <si>
    <t>12-01-040</t>
  </si>
  <si>
    <t>Hyatt Homestead-Spence Ranch-Pulliam Ranch-ULazyU Ranch-Bobcat Ridge Natural Area</t>
  </si>
  <si>
    <t>12-01-047</t>
  </si>
  <si>
    <t>12-01-048</t>
  </si>
  <si>
    <t>First National Bank-Whitelaw &amp; Company-Schoggen Dry Goods &amp; Grocery-Murdock Building</t>
  </si>
  <si>
    <t>12-01-049</t>
  </si>
  <si>
    <t>Handy Chapel (Grand Junction)-Wright Chapel-African Methodist Episcopal Church</t>
  </si>
  <si>
    <t>12-01-052</t>
  </si>
  <si>
    <t>Camp Amache-Granada Relocation Center-Amache (Guard Tower and Water Tank)</t>
  </si>
  <si>
    <t>Restoration and Reconstruction</t>
  </si>
  <si>
    <t>12-01-053</t>
  </si>
  <si>
    <t>12-01-053.01</t>
  </si>
  <si>
    <t>Interior and Exterior Restoration (Easement FY-12)</t>
  </si>
  <si>
    <t>12-01-056</t>
  </si>
  <si>
    <t>12-01-056.01</t>
  </si>
  <si>
    <t>Interior and Exterior Rehabilitation (Easement FY-12)</t>
  </si>
  <si>
    <t>12-01-062</t>
  </si>
  <si>
    <t>Mayflower Mill - Shenandoah-Dives Mill Assay Office Building</t>
  </si>
  <si>
    <t>12-01-062.01</t>
  </si>
  <si>
    <t>12-01-063</t>
  </si>
  <si>
    <t>12-01-064</t>
  </si>
  <si>
    <t>12-01-065</t>
  </si>
  <si>
    <t>12-01-065.01</t>
  </si>
  <si>
    <t>12-01-070</t>
  </si>
  <si>
    <t>Delta Public Library - Carnegie Library (Delta)</t>
  </si>
  <si>
    <t>12-01-073</t>
  </si>
  <si>
    <t>Crested Butte Denver &amp; Rio Grande Railroad Depot - Denver &amp; Rio Grande Railroad Station House - High Country Citizens' Alliance</t>
  </si>
  <si>
    <t>Roof Rehabilitation and Construction Documents</t>
  </si>
  <si>
    <t>12-01-076</t>
  </si>
  <si>
    <t>12-01-076.01</t>
  </si>
  <si>
    <t>Interior and Exterior Rehabilitation (Easement Update FY-12)</t>
  </si>
  <si>
    <t>12-0E-001</t>
  </si>
  <si>
    <t>Fritz Hoffman Building</t>
  </si>
  <si>
    <t>12-0E-002</t>
  </si>
  <si>
    <t>Hutchinson Ranch (Centennial Farm)-Hutchinson Homestead (Loafing Shed)</t>
  </si>
  <si>
    <t>12-M1-003</t>
  </si>
  <si>
    <t>Exterior Masonry and Structural Rehabilitation</t>
  </si>
  <si>
    <t>12-M1-008</t>
  </si>
  <si>
    <t>Coaldale School-Coaldale Community Building</t>
  </si>
  <si>
    <t>Coaldale</t>
  </si>
  <si>
    <t>12-M1-011</t>
  </si>
  <si>
    <t>Big Timbers Museum</t>
  </si>
  <si>
    <t>12-M1-013</t>
  </si>
  <si>
    <t>Castle Rock Depot-Denver &amp; Rio Grande Railway Depot at Castle Rock</t>
  </si>
  <si>
    <t>Window and Door Restoration and Rehabilitation</t>
  </si>
  <si>
    <t>12-M1-028</t>
  </si>
  <si>
    <t>12-M1-034</t>
  </si>
  <si>
    <t>216 Linden Building</t>
  </si>
  <si>
    <t>12-M1-037</t>
  </si>
  <si>
    <t>First United Presbyterian Church Manse (Sterling) - First Presbyterian Church</t>
  </si>
  <si>
    <t>12-M1-037.01</t>
  </si>
  <si>
    <t>Interior Rehabilitation (Easement FY-12)</t>
  </si>
  <si>
    <t>13-01-003</t>
  </si>
  <si>
    <t>Mechanical and Electrical Systems</t>
  </si>
  <si>
    <t>13-01-003.01</t>
  </si>
  <si>
    <t>Mechanical and Electrical Systems (Easement Update FY-13)</t>
  </si>
  <si>
    <t>13-01-004</t>
  </si>
  <si>
    <t>Bromley Farm-Koizuma Hishinuma Farm (Barn, Migrant Worker House, Wash House, Main House)</t>
  </si>
  <si>
    <t>Exterior Rehabilitation and Foundation Stabilization</t>
  </si>
  <si>
    <t>13-01-007</t>
  </si>
  <si>
    <t>MacLeod Cabin-McLeod Cabin</t>
  </si>
  <si>
    <t>13-01-008</t>
  </si>
  <si>
    <t>13-01-008.01</t>
  </si>
  <si>
    <t>Interior and Exterior Rehabilitation (Easement FY-13)</t>
  </si>
  <si>
    <t>13-01-011</t>
  </si>
  <si>
    <t>13-01-011.01</t>
  </si>
  <si>
    <t>Exterior Rehabilitation (Easement Update FY-13)</t>
  </si>
  <si>
    <t>13-01-012</t>
  </si>
  <si>
    <t>13-01-012.01</t>
  </si>
  <si>
    <t>Acquisition and Preservation - (Easement FY-13)</t>
  </si>
  <si>
    <t>13-01-016</t>
  </si>
  <si>
    <t>13-01-017</t>
  </si>
  <si>
    <t>Emperius Block-Amaranth</t>
  </si>
  <si>
    <t>13-01-017.01</t>
  </si>
  <si>
    <t>Acquisition (Easement FY-13)</t>
  </si>
  <si>
    <t>13-01-025</t>
  </si>
  <si>
    <t>Maytag Aircraft Building-Casa of the Pikes Peak Region, Inc.-Court Appointed Special Advocates (CASA)</t>
  </si>
  <si>
    <t>13-01-026</t>
  </si>
  <si>
    <t>St. Andrews Episcopal Church (Manitou Springs)</t>
  </si>
  <si>
    <t>Foundation Stabilization, Interior Rehabilitation and Accessibility Upgrades</t>
  </si>
  <si>
    <t>13-01-028</t>
  </si>
  <si>
    <t>Miramont-Montcalm Castle-Francolon's Castle</t>
  </si>
  <si>
    <t>Masonry Stabilization</t>
  </si>
  <si>
    <t>13-01-029</t>
  </si>
  <si>
    <t>Dudley C. Shoenberg Memorial Farm-Shoenberg Farm (Milk and Ice House)</t>
  </si>
  <si>
    <t>13-01-029.01</t>
  </si>
  <si>
    <t>Exterior Restoration (Easement FY-13)</t>
  </si>
  <si>
    <t>13-01-030</t>
  </si>
  <si>
    <t>13-01-031</t>
  </si>
  <si>
    <t>State Soldiers' and Sailors' Home-Colorado State Veterans Center-Homelake State Veterans Home (Paden-Meyer Memorial Chapel)</t>
  </si>
  <si>
    <t>13-01-040</t>
  </si>
  <si>
    <t>Willows School</t>
  </si>
  <si>
    <t>13-01-041</t>
  </si>
  <si>
    <t>St. Stephen's Episcopal Church-Church of the Holy Redeemer (Denver)</t>
  </si>
  <si>
    <t>Exterior Restoration, Structural Repair and Electrical Upgrade</t>
  </si>
  <si>
    <t>13-01-042</t>
  </si>
  <si>
    <t>Indian Camp Ranch Archaeological District</t>
  </si>
  <si>
    <t>The Basketmaker Communities Project-Phase III: Field Work, Analyses, and Public Education</t>
  </si>
  <si>
    <t>13-01-048</t>
  </si>
  <si>
    <t>Golconda Mine and Boarding House</t>
  </si>
  <si>
    <t>Exterior Rehabilitation and Stabilization, and Signage</t>
  </si>
  <si>
    <t>13-01-054</t>
  </si>
  <si>
    <t>Colorado State Fairgrounds-CSU Pueblo Building and Fine Arts Building</t>
  </si>
  <si>
    <t>13-01-055</t>
  </si>
  <si>
    <t>13-01-055.01</t>
  </si>
  <si>
    <t>Masonry Restoration (Easement Update FY-13)</t>
  </si>
  <si>
    <t>13-01-057</t>
  </si>
  <si>
    <t>Devils Head Lookout-Devil's Head Lookout</t>
  </si>
  <si>
    <t>13-01-058</t>
  </si>
  <si>
    <t>Bell &amp; Canant Mercantile-MM Buck &amp; Son-Buck &amp; Moore-Canant General Store-M&amp;A Market-Crossan's M&amp;A Market</t>
  </si>
  <si>
    <t>Yampa</t>
  </si>
  <si>
    <t>13-01-065</t>
  </si>
  <si>
    <t>13-01-067</t>
  </si>
  <si>
    <t>Structural Stabilization and Exterior Rehabilitation</t>
  </si>
  <si>
    <t>13-01-067.01</t>
  </si>
  <si>
    <t>Structural Stabilization and Exterior Rehabilitation (Easement FY-13)</t>
  </si>
  <si>
    <t>13-01-069</t>
  </si>
  <si>
    <t>Crested Butte Denver &amp; Rio Grande Railroad Depot-Denver &amp; Rio Grande Railroad Station-High Country Citizens' Alliance</t>
  </si>
  <si>
    <t>13-01-070</t>
  </si>
  <si>
    <t>The Farmer Cabin-Farmer Cabin</t>
  </si>
  <si>
    <t>13-M1-002</t>
  </si>
  <si>
    <t>13-M1-006</t>
  </si>
  <si>
    <t>Driggs Mansion (Ruins)-Chateau Thimble Rock-The Rock House-Chateau Thimblerock</t>
  </si>
  <si>
    <t>Stabilization and Signage</t>
  </si>
  <si>
    <t>Gateway</t>
  </si>
  <si>
    <t>13-M1-007</t>
  </si>
  <si>
    <t>Window Restoration and Rehabilitation</t>
  </si>
  <si>
    <t>13-M1-010</t>
  </si>
  <si>
    <t>Thomas-Billings House</t>
  </si>
  <si>
    <t>Foundation Investigation and Exterior Restoration</t>
  </si>
  <si>
    <t>13-M1-012</t>
  </si>
  <si>
    <t>Southern Colorado Power Company Horse Barn-Kushnir Furniture Store</t>
  </si>
  <si>
    <t>13-M1-013</t>
  </si>
  <si>
    <t>13-M1-013.01</t>
  </si>
  <si>
    <t>Exterior Restoration and Rehabilitation (Easement Update FY-13)</t>
  </si>
  <si>
    <t>13-M1-018</t>
  </si>
  <si>
    <t>West Gunnison School-8th Street School</t>
  </si>
  <si>
    <t>13-M1-019</t>
  </si>
  <si>
    <t>First Presbyterian Church of Eckert-Eckert Presbyterian Church</t>
  </si>
  <si>
    <t>13-M1-026</t>
  </si>
  <si>
    <t>St. Marks Presbyterian Church-Kiowa Presbyterian Church-Kiowa Creek Community Church</t>
  </si>
  <si>
    <t>13-M2-002</t>
  </si>
  <si>
    <t>Bromley Farm-Koizuma Hishinuma Farm (Silo)</t>
  </si>
  <si>
    <t>13-M2-010</t>
  </si>
  <si>
    <t>Molly Brown House-House of Lions</t>
  </si>
  <si>
    <t>13-M2-010.01</t>
  </si>
  <si>
    <t>Roof Replacement (Easement FY-13)</t>
  </si>
  <si>
    <t>13-M2-012</t>
  </si>
  <si>
    <t>13-M2-013</t>
  </si>
  <si>
    <t>George Elbert Burr Studio and Residence-Denver Woman's Press Club</t>
  </si>
  <si>
    <t>13-M2-015</t>
  </si>
  <si>
    <t>13-M2-026</t>
  </si>
  <si>
    <t>Monument Valley Park-San Miguel Pond-Willow Haven Lake (No.2)-Duck Pond</t>
  </si>
  <si>
    <t>Repairs and Preservation</t>
  </si>
  <si>
    <t>13-M2-027</t>
  </si>
  <si>
    <t>13-M2-027.01</t>
  </si>
  <si>
    <t>Window Restoration (Easement Update FY-13)</t>
  </si>
  <si>
    <t>13-M2-029</t>
  </si>
  <si>
    <t>Rehder Ranch</t>
  </si>
  <si>
    <t>Structural Preservation</t>
  </si>
  <si>
    <t>13-M2-031</t>
  </si>
  <si>
    <t>Trinidad City Water Works (Building)</t>
  </si>
  <si>
    <t>Window and Door Restoration/Reconstruction</t>
  </si>
  <si>
    <t>13-M2-034</t>
  </si>
  <si>
    <t>The Old Homestead-The Old Homestead Museum</t>
  </si>
  <si>
    <t>13-M2-034.01</t>
  </si>
  <si>
    <t>13-M2-036</t>
  </si>
  <si>
    <t>13-M2-041</t>
  </si>
  <si>
    <t>Interior Restoration and Preservation</t>
  </si>
  <si>
    <t>13-M2-046</t>
  </si>
  <si>
    <t>Wright Opera House-Wright Brother's Opera Block</t>
  </si>
  <si>
    <t>14-01-002</t>
  </si>
  <si>
    <t>Spaulding Property-Rocky Mountain Mammoth Mine (Shaft House)</t>
  </si>
  <si>
    <t>14-01-004</t>
  </si>
  <si>
    <t>Camp Amache-Granada Relocation Center-Amache</t>
  </si>
  <si>
    <t>Archaeology and Collections Field School</t>
  </si>
  <si>
    <t>14-01-007</t>
  </si>
  <si>
    <t>14-01-007.01</t>
  </si>
  <si>
    <t>Interior Rehabilitation (Easement Update FY-14)</t>
  </si>
  <si>
    <t>14-01-008</t>
  </si>
  <si>
    <t>Richard Crawford Campbell House-Denver Botanic Gardens House-Waring House</t>
  </si>
  <si>
    <t>Roof Rehabilitation and Restoration</t>
  </si>
  <si>
    <t>14-01-009</t>
  </si>
  <si>
    <t>14-01-009.01</t>
  </si>
  <si>
    <t>Window Restoration (Easement Update FY-14)</t>
  </si>
  <si>
    <t>14-01-012</t>
  </si>
  <si>
    <t>Wall and Exterior Rehabilitation</t>
  </si>
  <si>
    <t>14-01-013</t>
  </si>
  <si>
    <t>Rehabilitation, Reconstruction and Stabilization</t>
  </si>
  <si>
    <t>14-01-013.01</t>
  </si>
  <si>
    <t>Rehabilitation, Reconstruction and Stabilization (Easement FY-14)</t>
  </si>
  <si>
    <t>14-01-019</t>
  </si>
  <si>
    <t>Steamboat Springs Depot-Steamboat Springs Depot of the Denver Northwestern &amp; Pacific Railroad-Steamboat Springs Denver &amp; Salt Lake Railroad Depot-Steamboat Springs Denver &amp; Rio Grande Western Railroad Depot-The Depot-Steamboat Springs Arts Council</t>
  </si>
  <si>
    <t>14-01-022</t>
  </si>
  <si>
    <t>Paris Mill</t>
  </si>
  <si>
    <t>14-01-023</t>
  </si>
  <si>
    <t>Animas Power and Water Company Office Building</t>
  </si>
  <si>
    <t>14-01-024</t>
  </si>
  <si>
    <t>Margaret Tobin Brown House-Molly Brown House-House of Lions</t>
  </si>
  <si>
    <t>Front Porch Restoration</t>
  </si>
  <si>
    <t>14-01-024.01</t>
  </si>
  <si>
    <t>Front Porch Restoration (Easement Update FY-15)</t>
  </si>
  <si>
    <t>14-01-032</t>
  </si>
  <si>
    <t>Wall Restoration</t>
  </si>
  <si>
    <t>14-01-035</t>
  </si>
  <si>
    <t>Ovid High School-Revere Junior-Senior High School</t>
  </si>
  <si>
    <t>Ovid</t>
  </si>
  <si>
    <t>14-01-038</t>
  </si>
  <si>
    <t>Foundation Rehabilitation</t>
  </si>
  <si>
    <t>14-01-041</t>
  </si>
  <si>
    <t>Loveland Elks Lodge #1051</t>
  </si>
  <si>
    <t>14-01-043</t>
  </si>
  <si>
    <t>14-01-044</t>
  </si>
  <si>
    <t>Canyon Creek School-Little Red Schoolhouse</t>
  </si>
  <si>
    <t>14-01-046</t>
  </si>
  <si>
    <t>Basketmaker Project</t>
  </si>
  <si>
    <t>14-01-050</t>
  </si>
  <si>
    <t>14-01-051</t>
  </si>
  <si>
    <t>14-01-052</t>
  </si>
  <si>
    <t>Smith Cottages-Smith-Eslick Cottage Court</t>
  </si>
  <si>
    <t>14-01-055</t>
  </si>
  <si>
    <t>First United Presbyterian Church (Sterling)-First Presbyterian Church</t>
  </si>
  <si>
    <t>Rehabilitation and Elevator Installation</t>
  </si>
  <si>
    <t>14-01-055.01</t>
  </si>
  <si>
    <t>Rehabilitation and Elevator Installation (Easement Update FY-14)</t>
  </si>
  <si>
    <t>14-01-059</t>
  </si>
  <si>
    <t>Santa Fe Railway Water Tank-Sedalia Water Tank</t>
  </si>
  <si>
    <t>Water Tank Rehabilitation</t>
  </si>
  <si>
    <t>14-01-060</t>
  </si>
  <si>
    <t>14-01-061</t>
  </si>
  <si>
    <t>14-01-063</t>
  </si>
  <si>
    <t>Canon City Public Library-Carnegie Library</t>
  </si>
  <si>
    <t>14-01-064</t>
  </si>
  <si>
    <t>Denver &amp; Rio Grande Railroad Depot (Westcliffe)</t>
  </si>
  <si>
    <t>14-01-064.01</t>
  </si>
  <si>
    <t>Acquisition (Easement FY-14)</t>
  </si>
  <si>
    <t>14-02-001</t>
  </si>
  <si>
    <t>San Juan County Hospital-Miners Union Hospital</t>
  </si>
  <si>
    <t>14-02-002</t>
  </si>
  <si>
    <t>Window and Chimney Restoration</t>
  </si>
  <si>
    <t>14-02-003</t>
  </si>
  <si>
    <t>14-02-005</t>
  </si>
  <si>
    <t>Pierce T. Smith House-The Old Smith Mansion-Smith Mansion</t>
  </si>
  <si>
    <t>Foundation and Exterior Rehabilitation and Drainage Improvements</t>
  </si>
  <si>
    <t>14-02-006</t>
  </si>
  <si>
    <t>Broomfield Depot</t>
  </si>
  <si>
    <t>14-02-007</t>
  </si>
  <si>
    <t>Stabilization, Restoration and Rehabilitation</t>
  </si>
  <si>
    <t>14-02-008</t>
  </si>
  <si>
    <t>George W. Wyatt Elementary School-Hyde Park School</t>
  </si>
  <si>
    <t>Window Restoration and Replacement, Masonry Rehabilitation</t>
  </si>
  <si>
    <t>14-02-008.01</t>
  </si>
  <si>
    <t>Window Restoration and Replacement, Masonry Rehabilitation (Easement FY-15)</t>
  </si>
  <si>
    <t>14-02-013</t>
  </si>
  <si>
    <t>Catherine Mullen Memorial Nurses Home</t>
  </si>
  <si>
    <t>14-02-014</t>
  </si>
  <si>
    <t>Bennett-Field House</t>
  </si>
  <si>
    <t>Porch Rehabilitation and Roof Drainage Repair</t>
  </si>
  <si>
    <t>14-02-017</t>
  </si>
  <si>
    <t>Matchless Mine-Matchless No. 6 (Powder Magazine)</t>
  </si>
  <si>
    <t>Stabilization and Reconstruction</t>
  </si>
  <si>
    <t>14-02-021</t>
  </si>
  <si>
    <t>Union Station-Union Depot-Denver Union Terminal</t>
  </si>
  <si>
    <t>Canopy Rehabilitation</t>
  </si>
  <si>
    <t>14-02-022</t>
  </si>
  <si>
    <t>Montezuma Valley Irrigation Company Flume No. 6-McElmo Creek Flume-Flume #6</t>
  </si>
  <si>
    <t>Repair and Rehabilitation</t>
  </si>
  <si>
    <t>14-02-024</t>
  </si>
  <si>
    <t>Schweiger Ranch-Happy Canyon Ranch (Chicken Coop, Corrals, Loafing Shed)</t>
  </si>
  <si>
    <t>14-02-025</t>
  </si>
  <si>
    <t>Foundation Stabilization and Exterior Rehabilitation</t>
  </si>
  <si>
    <t>14-02-026</t>
  </si>
  <si>
    <t>Ohio City Town Hall</t>
  </si>
  <si>
    <t>Foundation Stabilization and Electrical Upgrades</t>
  </si>
  <si>
    <t>14-02-028</t>
  </si>
  <si>
    <t>Masonry Preservation, Drainage Improvements and Electrical Upgrades</t>
  </si>
  <si>
    <t>14-02-028.01</t>
  </si>
  <si>
    <t>Masonry Preservation, Drainage Improvements and Electrical Upgrades (Easement FY-14)</t>
  </si>
  <si>
    <t>14-02-029</t>
  </si>
  <si>
    <t>Parker Consolidated School at the Mainstreet Center</t>
  </si>
  <si>
    <t>Exterior Restoration and Mechanical Upgrade</t>
  </si>
  <si>
    <t>14-02-033</t>
  </si>
  <si>
    <t>Powell House-St. Cloud-Canon Hotel-St. Cloud Hotel</t>
  </si>
  <si>
    <t>Roof and Gutter Rehabilitation</t>
  </si>
  <si>
    <t>14-0E-001</t>
  </si>
  <si>
    <t>The Little Church in the Pines</t>
  </si>
  <si>
    <t>14-0E-002</t>
  </si>
  <si>
    <t>Elkhorn Lodge (Barns)</t>
  </si>
  <si>
    <t>14-0E-003</t>
  </si>
  <si>
    <t>Baldpate Inn</t>
  </si>
  <si>
    <t>14-0E-004</t>
  </si>
  <si>
    <t>Lyons Railroad Depot-Lyons Train Depot</t>
  </si>
  <si>
    <t>14-0E-005</t>
  </si>
  <si>
    <t>14-M1-008</t>
  </si>
  <si>
    <t>Crosby House-Nicholas House</t>
  </si>
  <si>
    <t>14-M1-009</t>
  </si>
  <si>
    <t>Pueblo Christopher Columbus Monument-Christopher Columbus Memorial-Columbus Statue</t>
  </si>
  <si>
    <t>14-M1-020</t>
  </si>
  <si>
    <t>Heginbotham Home-Holyoke Library</t>
  </si>
  <si>
    <t>14-M1-028</t>
  </si>
  <si>
    <t>William Stover House</t>
  </si>
  <si>
    <t>14-M2-002</t>
  </si>
  <si>
    <t>Santiago Mine-Santiago Complex-Santiago Mill Site</t>
  </si>
  <si>
    <t>14-M2-003</t>
  </si>
  <si>
    <t>Field Officer's Quarters, Fort Logan-Building10-Colorado Mental Health Institute at Fort Logan</t>
  </si>
  <si>
    <t>14-M2-004</t>
  </si>
  <si>
    <t>Liberty Bell-Liberty Bell Replica Denver</t>
  </si>
  <si>
    <t>Bell Restoration</t>
  </si>
  <si>
    <t>14-M2-013</t>
  </si>
  <si>
    <t>Exterior Repair and Rehabilitation</t>
  </si>
  <si>
    <t>14-M2-014</t>
  </si>
  <si>
    <t>14-M2-023</t>
  </si>
  <si>
    <t>15-01-001</t>
  </si>
  <si>
    <t>15-01-001.01</t>
  </si>
  <si>
    <t>Interior Rehabilitation (Easement Update FY-15)</t>
  </si>
  <si>
    <t>15-01-007</t>
  </si>
  <si>
    <t>Johnson's Corner South Longmont Service Station-M.C. Motors Auto Brokers</t>
  </si>
  <si>
    <t>15-01-010</t>
  </si>
  <si>
    <t>Trinity Church (Trinidad)-Holy Trinity Catholic Church</t>
  </si>
  <si>
    <t>Construction Documents</t>
  </si>
  <si>
    <t>15-01-011</t>
  </si>
  <si>
    <t>Basketmaker Landscapes: Community and Environmental Impacts Through Time</t>
  </si>
  <si>
    <t>15-01-014</t>
  </si>
  <si>
    <t>15-01-017</t>
  </si>
  <si>
    <t>First National Bank-Whitelaw &amp; Company-Scoggen Dry Goods &amp; Grocery-Murdock Building</t>
  </si>
  <si>
    <t>Foundation Stabilization</t>
  </si>
  <si>
    <t>15-01-018</t>
  </si>
  <si>
    <t>Bromley Farm-Koizuma Hishinuma Farm</t>
  </si>
  <si>
    <t>15-01-019</t>
  </si>
  <si>
    <t>Nasario Gallegos House-San Luis Post Office-Gallegos Esterday House</t>
  </si>
  <si>
    <t>15-01-019.01</t>
  </si>
  <si>
    <t>Construction Documents and Stabilization (Easement Update FY-15)</t>
  </si>
  <si>
    <t>15-01-020</t>
  </si>
  <si>
    <t>Ault Pumphouse</t>
  </si>
  <si>
    <t>15-01-021</t>
  </si>
  <si>
    <t>15-01-021.01</t>
  </si>
  <si>
    <t>Interior and Exterior Rehabilitation (Easement Update FY-15)</t>
  </si>
  <si>
    <t>15-01-022</t>
  </si>
  <si>
    <t>Exterior Wall and Gazebo Restoration</t>
  </si>
  <si>
    <t>15-01-025</t>
  </si>
  <si>
    <t>15-01-029</t>
  </si>
  <si>
    <t>Hahns Peak Fire Lookout</t>
  </si>
  <si>
    <t>Hahns Peak</t>
  </si>
  <si>
    <t>15-01-030</t>
  </si>
  <si>
    <t>Pueblo City Hall and Memorial Auditorium</t>
  </si>
  <si>
    <t>15-01-033</t>
  </si>
  <si>
    <t>Roof Replacement and Climate Control Rehabilitation</t>
  </si>
  <si>
    <t>15-01-034</t>
  </si>
  <si>
    <t>Sayre's Alhambra</t>
  </si>
  <si>
    <t>15-01-035</t>
  </si>
  <si>
    <t>Beth Hamedrosh Hagodol</t>
  </si>
  <si>
    <t>15-01-037</t>
  </si>
  <si>
    <t>15-01-038</t>
  </si>
  <si>
    <t>15-01-040</t>
  </si>
  <si>
    <t>Priest Basalt Carriage House-La Casa De Peidra</t>
  </si>
  <si>
    <t>15-02-001</t>
  </si>
  <si>
    <t>Coal Creek School</t>
  </si>
  <si>
    <t>15-02-002</t>
  </si>
  <si>
    <t>Valley View School (Salida)</t>
  </si>
  <si>
    <t>Roof Replacement, Chimney Rehabilitation and Construction Documents</t>
  </si>
  <si>
    <t>15-02-005</t>
  </si>
  <si>
    <t>Bonfils-Stanton Belmar Farm Estate Outbuildings (Caretaker's Cottage)</t>
  </si>
  <si>
    <t>Exterior Preservation and Interior Rehabilitation</t>
  </si>
  <si>
    <t>15-02-007</t>
  </si>
  <si>
    <t>Huerfano County Courthouse and Jail</t>
  </si>
  <si>
    <t>Roof Preservation, Interior Rehabilitation and ADA</t>
  </si>
  <si>
    <t>15-02-009</t>
  </si>
  <si>
    <t>City Park Esplanade-Dolphin Fountain-Thatcher Fountain-Dennis Sullivan Memorial Gateway</t>
  </si>
  <si>
    <t>15-02-012</t>
  </si>
  <si>
    <t>Sound Democrat Mill</t>
  </si>
  <si>
    <t>15-02-014</t>
  </si>
  <si>
    <t>St. Cajetan's Church (Denver)</t>
  </si>
  <si>
    <t>15-02-015</t>
  </si>
  <si>
    <t>McAllister House Museum-McAllister House</t>
  </si>
  <si>
    <t>Foundation Stabilization and Masonry Restoration</t>
  </si>
  <si>
    <t>15-02-016</t>
  </si>
  <si>
    <t>True Smith Homestead-Cozy Point Ranch (Barn)</t>
  </si>
  <si>
    <t>Roof and Foundation Preservation</t>
  </si>
  <si>
    <t>15-02-019</t>
  </si>
  <si>
    <t>Grace Church &amp; St. Stephen's Church-Grace Episcopal Church (Colorado Springs)-St. Stephen's Episcopal Day School</t>
  </si>
  <si>
    <t>Masonry and Roof Restoration, Drainage Improvements</t>
  </si>
  <si>
    <t>15-02-021</t>
  </si>
  <si>
    <t>15-02-021.01</t>
  </si>
  <si>
    <t>15-02-029</t>
  </si>
  <si>
    <t>Nomad Playhouse</t>
  </si>
  <si>
    <t>15-02-029.01</t>
  </si>
  <si>
    <t>Acquisition (Easement FY-15)</t>
  </si>
  <si>
    <t>15-02-030</t>
  </si>
  <si>
    <t>Crested Butte Denver &amp; Rio Grande Railroad Depot-Denver &amp; Rio Grande Railroad Stationhouse-High Country Citizens' Alliance</t>
  </si>
  <si>
    <t>Foundation Restoration</t>
  </si>
  <si>
    <t>15-02-031</t>
  </si>
  <si>
    <t>1911 Kissel Fire Engine</t>
  </si>
  <si>
    <t>Fire Engine Restoration</t>
  </si>
  <si>
    <t>15-02-033</t>
  </si>
  <si>
    <t>Schweiger Ranch-Happy Canyon Ranch (Tractor Shed and Cistern)</t>
  </si>
  <si>
    <t>Restoration and Interpretation</t>
  </si>
  <si>
    <t>15-02-034</t>
  </si>
  <si>
    <t>15-02-035</t>
  </si>
  <si>
    <t>15-02-036</t>
  </si>
  <si>
    <t>Narrow Gauge Rail Freight and Work Cars</t>
  </si>
  <si>
    <t>Acquisition, Restoration and Interpretation</t>
  </si>
  <si>
    <t>15-M1-003</t>
  </si>
  <si>
    <t>15-M1-005</t>
  </si>
  <si>
    <t>Denver &amp; Rio Grande Western Locomotive No. 491</t>
  </si>
  <si>
    <t>15-M1-013</t>
  </si>
  <si>
    <t>15-M1-013.01</t>
  </si>
  <si>
    <t>Stabilization (Easement Update FY-15)</t>
  </si>
  <si>
    <t>15-M1-016</t>
  </si>
  <si>
    <t>15-M1-017</t>
  </si>
  <si>
    <t>15-M1-018</t>
  </si>
  <si>
    <t>Allan Herschell Ideal Two-Abreast Carousel-Cheyenne Mountain Zoo Carousel</t>
  </si>
  <si>
    <t>Carousel Restoration</t>
  </si>
  <si>
    <t>15-M1-020</t>
  </si>
  <si>
    <t>Buckeye School-Buckeye Community Building</t>
  </si>
  <si>
    <t>Wellington</t>
  </si>
  <si>
    <t>15-M1-022</t>
  </si>
  <si>
    <t>Denver and Rio Grande Depot-Montrose Railroad Depot-Montrose County Museum</t>
  </si>
  <si>
    <t>Window and Electrical System Rehabilitation</t>
  </si>
  <si>
    <t>15-M2-007</t>
  </si>
  <si>
    <t>Fly Gulch School</t>
  </si>
  <si>
    <t>Foundation Preservation</t>
  </si>
  <si>
    <t>15-M2-009</t>
  </si>
  <si>
    <t>Blackfoot Cave</t>
  </si>
  <si>
    <t>Environmental History and Exhibit Panels</t>
  </si>
  <si>
    <t>15-M2-017</t>
  </si>
  <si>
    <t>Window and Door Restoration and Replication</t>
  </si>
  <si>
    <t>15-M2-021</t>
  </si>
  <si>
    <t>Electrical Upgrades</t>
  </si>
  <si>
    <t>STATE HISTORICAL FUND GRANTS, 1993-2015</t>
  </si>
  <si>
    <t>93-01-003</t>
  </si>
  <si>
    <t>Survey/Planning</t>
  </si>
  <si>
    <t>Historic Cripple Creek Resources Intensive Survey</t>
  </si>
  <si>
    <t>93-01-014</t>
  </si>
  <si>
    <t>Education</t>
  </si>
  <si>
    <t>Hinsdale County Museum</t>
  </si>
  <si>
    <t>Hinsdale County Historical Society</t>
  </si>
  <si>
    <t>93-01-024</t>
  </si>
  <si>
    <t>Lower Downtown</t>
  </si>
  <si>
    <t>Lower Downtown Parking</t>
  </si>
  <si>
    <t>93-01-040</t>
  </si>
  <si>
    <t>Landmark Preservation Commission</t>
  </si>
  <si>
    <t>93-01-058</t>
  </si>
  <si>
    <t>Main Street Preservation Plan</t>
  </si>
  <si>
    <t>93-01-059</t>
  </si>
  <si>
    <t xml:space="preserve">Survey and Planning Phase of the Otis Historical Renovation </t>
  </si>
  <si>
    <t>93-01-063</t>
  </si>
  <si>
    <t>Greeley Depot - Historic Designation</t>
  </si>
  <si>
    <t>93-01-070</t>
  </si>
  <si>
    <t>DC Historic Asset Survey - Phase I</t>
  </si>
  <si>
    <t>93-01-079</t>
  </si>
  <si>
    <t>Pueblo Couunty Historical Markers</t>
  </si>
  <si>
    <t>93-01-080</t>
  </si>
  <si>
    <t>Pueblo Mountain Park Historic District</t>
  </si>
  <si>
    <t>Pueblo Mountain Park Historic District Nomination</t>
  </si>
  <si>
    <t>93-01-081</t>
  </si>
  <si>
    <t>El Pueblo Survey &amp; Planning</t>
  </si>
  <si>
    <t>93-01-093</t>
  </si>
  <si>
    <t>Denver Mountain Parks</t>
  </si>
  <si>
    <t>Nomination of Denver Mountain Parks</t>
  </si>
  <si>
    <t>93-01-100</t>
  </si>
  <si>
    <t>Colorado College</t>
  </si>
  <si>
    <t>Colorado College Historic Sites Survey &amp; Plan</t>
  </si>
  <si>
    <t>93-01-102</t>
  </si>
  <si>
    <t>Platte Valley Trolley</t>
  </si>
  <si>
    <t>Seeing Denver, Learning Coloardo</t>
  </si>
  <si>
    <t>93-01-103</t>
  </si>
  <si>
    <t xml:space="preserve">Platte Valley Trolley Feasibility &amp; Preliminary Engineering </t>
  </si>
  <si>
    <t>93-01-104</t>
  </si>
  <si>
    <t>Meeker Home Architectural Assessment &amp; Forum</t>
  </si>
  <si>
    <t>93-01-122</t>
  </si>
  <si>
    <t>Tread of Pioneer Historical Commission</t>
  </si>
  <si>
    <t>93-01-124</t>
  </si>
  <si>
    <t>Boreas Pass Railroad</t>
  </si>
  <si>
    <t>Boreas Pass Historical Master Plan</t>
  </si>
  <si>
    <t>93-01-127</t>
  </si>
  <si>
    <t>Rico Landmark &amp; Preservation Guidelines Project</t>
  </si>
  <si>
    <t>93-01-133</t>
  </si>
  <si>
    <t>Development of Historic Photographic Resources</t>
  </si>
  <si>
    <t>93-01-141</t>
  </si>
  <si>
    <t>Area of Awareness</t>
  </si>
  <si>
    <t>93-01-153</t>
  </si>
  <si>
    <t>Jack Dempsey Museum</t>
  </si>
  <si>
    <t>Jack Dempsey Museum Public Awareness Elevation &amp; Memorabilia</t>
  </si>
  <si>
    <t>Manassa</t>
  </si>
  <si>
    <t>93-01-154</t>
  </si>
  <si>
    <t>Telluride National Historic District</t>
  </si>
  <si>
    <t>Telluride Secondary Structure Survey</t>
  </si>
  <si>
    <t>93-01-157</t>
  </si>
  <si>
    <t>Tenderfoot</t>
  </si>
  <si>
    <t>93-02-032</t>
  </si>
  <si>
    <t>Moffitt Site</t>
  </si>
  <si>
    <t>Testing &amp; Evaluation of the Moffitt Site</t>
  </si>
  <si>
    <t>93-02-042</t>
  </si>
  <si>
    <t>Granada Relocation Center</t>
  </si>
  <si>
    <t>Camp Amache - National Historic Designation</t>
  </si>
  <si>
    <t>93-02-056</t>
  </si>
  <si>
    <t>Lowry Ruin</t>
  </si>
  <si>
    <t>93-02-060</t>
  </si>
  <si>
    <t>National Register Nomination Dearfield Townsite</t>
  </si>
  <si>
    <t>93-02-062</t>
  </si>
  <si>
    <t>Historic Sites Survey for Boulder County</t>
  </si>
  <si>
    <t>93-02-065</t>
  </si>
  <si>
    <t>Historic Dinosaur Quarries</t>
  </si>
  <si>
    <t>Historic Dinosaur Quarries of Morrison</t>
  </si>
  <si>
    <t>93-02-067</t>
  </si>
  <si>
    <t>Astor House Museum Renovation</t>
  </si>
  <si>
    <t>93-02-077</t>
  </si>
  <si>
    <t>San Juan Skyway</t>
  </si>
  <si>
    <t>San Juan Skyway Heritage Interpretation Project</t>
  </si>
  <si>
    <t>93-02-081</t>
  </si>
  <si>
    <t>Preservation Leadership Training</t>
  </si>
  <si>
    <t>93-02-084</t>
  </si>
  <si>
    <t>County Historic Information</t>
  </si>
  <si>
    <t>93-02-090</t>
  </si>
  <si>
    <t>Historic Presrvation Ordinance</t>
  </si>
  <si>
    <t>93-02-102</t>
  </si>
  <si>
    <t>Highland Neighborhood</t>
  </si>
  <si>
    <t>Highland Neighborhood History</t>
  </si>
  <si>
    <t>93-02-103</t>
  </si>
  <si>
    <t>Denver Parks &amp; Parkway System</t>
  </si>
  <si>
    <t>Park Structures</t>
  </si>
  <si>
    <t>93-02-109</t>
  </si>
  <si>
    <t>Thomas H. Ferril House</t>
  </si>
  <si>
    <t>93-02-133</t>
  </si>
  <si>
    <t>Parking Implementation</t>
  </si>
  <si>
    <t>93-02-146</t>
  </si>
  <si>
    <t>Boulder Mountain Parks</t>
  </si>
  <si>
    <t>Cultural Resource Survey</t>
  </si>
  <si>
    <t>93-02-151</t>
  </si>
  <si>
    <t>Cemetery</t>
  </si>
  <si>
    <t>Cemetery &amp; Grave Site Documentation</t>
  </si>
  <si>
    <t>93-02-152</t>
  </si>
  <si>
    <t>Union Avenue Bridge</t>
  </si>
  <si>
    <t>Historic Union Avenue Building</t>
  </si>
  <si>
    <t>93-02-160</t>
  </si>
  <si>
    <t>Uravan Boarding House</t>
  </si>
  <si>
    <t>Uranium Mining &amp; Milling</t>
  </si>
  <si>
    <t>Naturita</t>
  </si>
  <si>
    <t>93-02-161</t>
  </si>
  <si>
    <t>Historic Downtown District</t>
  </si>
  <si>
    <t>historic Structure Survey</t>
  </si>
  <si>
    <t>Rifle</t>
  </si>
  <si>
    <t>93-02-163</t>
  </si>
  <si>
    <t>Planning &amp; Design Study 300 Block of Wilcox</t>
  </si>
  <si>
    <t>93-02-169</t>
  </si>
  <si>
    <t>Historic Landmarks in Boulder</t>
  </si>
  <si>
    <t>Historic Walking Tour</t>
  </si>
  <si>
    <t>93-02-193</t>
  </si>
  <si>
    <t>D&amp;RGW Depot Economic and Use Feasibility Study</t>
  </si>
  <si>
    <t>93-02-195</t>
  </si>
  <si>
    <t>Grand Junction Intensive Survey</t>
  </si>
  <si>
    <t>93-02-199</t>
  </si>
  <si>
    <t>Archaeology Sites Inventory</t>
  </si>
  <si>
    <t>93-02-208</t>
  </si>
  <si>
    <t>Carriage Works Building</t>
  </si>
  <si>
    <t>93-02-209</t>
  </si>
  <si>
    <t>Rock Art Survey</t>
  </si>
  <si>
    <t>93-0E-235</t>
  </si>
  <si>
    <t>Stabilization &amp; Re-Use Study of the Fassett Building</t>
  </si>
  <si>
    <t>94-01-006</t>
  </si>
  <si>
    <t>Pueblo Zoo</t>
  </si>
  <si>
    <t>Pueblo Zoo Historic District Registration</t>
  </si>
  <si>
    <t>94-01-007</t>
  </si>
  <si>
    <t>Historic Negative Preservation Project</t>
  </si>
  <si>
    <t>Lousiville</t>
  </si>
  <si>
    <t>94-01-027</t>
  </si>
  <si>
    <t>Interpretive Video</t>
  </si>
  <si>
    <t>94-01-035</t>
  </si>
  <si>
    <t>Design Guidleines Workshop</t>
  </si>
  <si>
    <t>94-01-039</t>
  </si>
  <si>
    <t>Sallie Barber Mine</t>
  </si>
  <si>
    <t>Sallie Barber Mine Interpretive/Educational Exhibits</t>
  </si>
  <si>
    <t>94-01-041</t>
  </si>
  <si>
    <t>Colorado's Centennial Farms &amp; Ranches</t>
  </si>
  <si>
    <t>94-01-048</t>
  </si>
  <si>
    <t>Colorado School of Mines</t>
  </si>
  <si>
    <t>International Wokshop for the Preservation of History Mining</t>
  </si>
  <si>
    <t>94-01-050</t>
  </si>
  <si>
    <t>Historic Coal Fields of Marshall</t>
  </si>
  <si>
    <t>Survey and Interpretation of the Marshall Coal Mining</t>
  </si>
  <si>
    <t>94-01-051</t>
  </si>
  <si>
    <t>East Architectural Study Team (E.A.S.T.)</t>
  </si>
  <si>
    <t>94-01-056</t>
  </si>
  <si>
    <t>Hildebrand Farm</t>
  </si>
  <si>
    <t>Improved Interpretation for the Hildebread Farm</t>
  </si>
  <si>
    <t>94-01-069</t>
  </si>
  <si>
    <t>Heritage Trolley</t>
  </si>
  <si>
    <t>Feasibility Study for Heritage Trolley</t>
  </si>
  <si>
    <t>94-01-070</t>
  </si>
  <si>
    <t>Bergstrom Park</t>
  </si>
  <si>
    <t>Bergstrom Park Kiosk</t>
  </si>
  <si>
    <t>94-01-073</t>
  </si>
  <si>
    <t>Colorado Main Street Assessment Teams</t>
  </si>
  <si>
    <t>94-01-074</t>
  </si>
  <si>
    <t>Learning Lower Downtown: Historic Signage and Self-Guided Wa</t>
  </si>
  <si>
    <t>94-01-078</t>
  </si>
  <si>
    <t>Research &amp; Inventory of Colo Water Hist.</t>
  </si>
  <si>
    <t>94-01-083</t>
  </si>
  <si>
    <t>historic Photo Documentation</t>
  </si>
  <si>
    <t>94-01-092</t>
  </si>
  <si>
    <t>Hahns Peak Historic District</t>
  </si>
  <si>
    <t>Brochure/Map</t>
  </si>
  <si>
    <t>Clark</t>
  </si>
  <si>
    <t>94-01-095</t>
  </si>
  <si>
    <t>Historic Structure &amp; Cultural Resource Inventory</t>
  </si>
  <si>
    <t>94-01-096</t>
  </si>
  <si>
    <t>Windsor Hotel Project</t>
  </si>
  <si>
    <t>94-01-100</t>
  </si>
  <si>
    <t>Historic Photograph Collection</t>
  </si>
  <si>
    <t>94-01-108</t>
  </si>
  <si>
    <t>Gunnison Archaeology And Public Education</t>
  </si>
  <si>
    <t>94-01-112</t>
  </si>
  <si>
    <t>Black/White Historic Portrait Gallery</t>
  </si>
  <si>
    <t>94-01-117</t>
  </si>
  <si>
    <t>Archaeological Survey of Stagecoach Stop</t>
  </si>
  <si>
    <t>94-01-118</t>
  </si>
  <si>
    <t>El Pueblo Survey &amp; Planning Project</t>
  </si>
  <si>
    <t>94-02-006</t>
  </si>
  <si>
    <t>Black American West Museum</t>
  </si>
  <si>
    <t>Restoration Planning for Black American West Museum</t>
  </si>
  <si>
    <t>94-02-009</t>
  </si>
  <si>
    <t>Russellville/Douglas County Historic Resources Survey</t>
  </si>
  <si>
    <t>94-02-011</t>
  </si>
  <si>
    <t>West Elk Loop Scenic Historic Byway</t>
  </si>
  <si>
    <t>Brochure/Crystal Chapter/West Elk Loop Byway</t>
  </si>
  <si>
    <t>94-02-012</t>
  </si>
  <si>
    <t>Roadside Interpretive Signs/Crystal Chapter</t>
  </si>
  <si>
    <t>94-02-014</t>
  </si>
  <si>
    <t>Victor historical/Educational Brochure</t>
  </si>
  <si>
    <t>94-02-021</t>
  </si>
  <si>
    <t>Phase II Search for Fort Lupton</t>
  </si>
  <si>
    <t>94-02-026</t>
  </si>
  <si>
    <t>Pueblo County Historical Markers/Memorials Directory</t>
  </si>
  <si>
    <t>94-02-031</t>
  </si>
  <si>
    <t>Nathan Meeker Home and Historic Greeley Signage</t>
  </si>
  <si>
    <t>94-02-040</t>
  </si>
  <si>
    <t>Historic Properties Survey of Downtown Steamboat Springs</t>
  </si>
  <si>
    <t>94-02-059</t>
  </si>
  <si>
    <t>Colorado Save Outdoor Sculpture! (SOS!) Volunteering Program</t>
  </si>
  <si>
    <t>94-02-060</t>
  </si>
  <si>
    <t>Colorado Heritage Area Partnership Project</t>
  </si>
  <si>
    <t>94-02-065</t>
  </si>
  <si>
    <t>Historic Trails, Grand Valley, Colorado</t>
  </si>
  <si>
    <t>94-02-066</t>
  </si>
  <si>
    <t>Preservation Plan for Columbia Cemetery</t>
  </si>
  <si>
    <t>94-02-068</t>
  </si>
  <si>
    <t>John Martin Reservoir</t>
  </si>
  <si>
    <t>Rock Art Recording at 5BN7 (Hicklin Springs)</t>
  </si>
  <si>
    <t>94-02-069</t>
  </si>
  <si>
    <t>El Jebel Temple Feasibility Study</t>
  </si>
  <si>
    <t>94-02-070</t>
  </si>
  <si>
    <t>Roadside Interpretation Program</t>
  </si>
  <si>
    <t>94-02-071</t>
  </si>
  <si>
    <t>Microfilming Historical Western Slope Newspapers/Statewide I</t>
  </si>
  <si>
    <t>94-02-081</t>
  </si>
  <si>
    <t>Denver Basin</t>
  </si>
  <si>
    <t>Archaeology of the Denver Basin</t>
  </si>
  <si>
    <t>94-02-084</t>
  </si>
  <si>
    <t>Country Club Historic District</t>
  </si>
  <si>
    <t>Design Guidelines for Country Club Landmark/National Registe</t>
  </si>
  <si>
    <t>94-02-086</t>
  </si>
  <si>
    <t>94-02-087</t>
  </si>
  <si>
    <t>Historic Building Inventory</t>
  </si>
  <si>
    <t>94-02-091</t>
  </si>
  <si>
    <t>Downtown Walden</t>
  </si>
  <si>
    <t>Historic Properties Survey of Downtown Walden</t>
  </si>
  <si>
    <t>94-02-093</t>
  </si>
  <si>
    <t>Community Preservation Assistance Program</t>
  </si>
  <si>
    <t>Ft. Collins</t>
  </si>
  <si>
    <t>94-02-095</t>
  </si>
  <si>
    <t>Montezuma County regional Survey and Preservation Program</t>
  </si>
  <si>
    <t>94-02-116</t>
  </si>
  <si>
    <t>Wheeler-Stallard / Holden-Marolt Bldgs.</t>
  </si>
  <si>
    <t>Facilities Master Plan, Phase I</t>
  </si>
  <si>
    <t>94-02-117</t>
  </si>
  <si>
    <t>Boggsville's Prowers House Missing Wings Design</t>
  </si>
  <si>
    <t>94-02-119</t>
  </si>
  <si>
    <t>Preservation &amp; Transcription of Historic Oral Interviews</t>
  </si>
  <si>
    <t>94-02-124</t>
  </si>
  <si>
    <t>Durango Rock Shelter</t>
  </si>
  <si>
    <t>Durango Rock Shelters Interpretive Trail</t>
  </si>
  <si>
    <t>94-02-126</t>
  </si>
  <si>
    <t>Explore Southeast Colorado - Information Project</t>
  </si>
  <si>
    <t>Campo</t>
  </si>
  <si>
    <t>94-02-127</t>
  </si>
  <si>
    <t>Durango Rock Shelters</t>
  </si>
  <si>
    <t>Inventory of Lost Collections from Falls Creek</t>
  </si>
  <si>
    <t>94-02-134</t>
  </si>
  <si>
    <t>River Station Visitors Center</t>
  </si>
  <si>
    <t>Educational Displays &amp; Programs - River Station Visitor Cent</t>
  </si>
  <si>
    <t>94-02-137</t>
  </si>
  <si>
    <t>North Larimer</t>
  </si>
  <si>
    <t xml:space="preserve">Ballpark Historic District Design Guidelines &amp; Preservation </t>
  </si>
  <si>
    <t>94-02-140</t>
  </si>
  <si>
    <t>North End Design Guidelines Publication</t>
  </si>
  <si>
    <t>94-M2-001</t>
  </si>
  <si>
    <t>Audio Tour of Dinosaur Ridge</t>
  </si>
  <si>
    <t>94-M2-004</t>
  </si>
  <si>
    <t>Survey &amp; Planning - Phase Two</t>
  </si>
  <si>
    <t>94-M2-006</t>
  </si>
  <si>
    <t>"Durango Living History" - Videotape</t>
  </si>
  <si>
    <t>94-M2-009</t>
  </si>
  <si>
    <t>Temple Israel</t>
  </si>
  <si>
    <t>Temple Israel Restoration</t>
  </si>
  <si>
    <t>94-M2-014</t>
  </si>
  <si>
    <t>Survey, Research &amp; Publish History of Limon (Phase I)</t>
  </si>
  <si>
    <t>94-M2-015</t>
  </si>
  <si>
    <t>Morrison Town Hall Rehabilitaion (Architect Fees Only)</t>
  </si>
  <si>
    <t>94-M2-016</t>
  </si>
  <si>
    <t>Louviers History Project</t>
  </si>
  <si>
    <t>94-M2-017</t>
  </si>
  <si>
    <t>Hispanic Roadside Historical Marker Project</t>
  </si>
  <si>
    <t>94-M2-018</t>
  </si>
  <si>
    <t>Conservation of Barlow and Sanderson Stagecoach</t>
  </si>
  <si>
    <t>94-M2-019</t>
  </si>
  <si>
    <t>Grassroots Preservation Planning for East Central Colorado</t>
  </si>
  <si>
    <t>94-M2-020</t>
  </si>
  <si>
    <t>Cataloging and preservation of Four Architectural Drawings C</t>
  </si>
  <si>
    <t>94-M2-021</t>
  </si>
  <si>
    <t>Julesburg Branch of UPRR</t>
  </si>
  <si>
    <t>Union Pacific Julesburg Branch Inventory</t>
  </si>
  <si>
    <t>94-M2-022</t>
  </si>
  <si>
    <t>State Register Markers and Interpretive Signs</t>
  </si>
  <si>
    <t>94-M2-023</t>
  </si>
  <si>
    <t>Witter-Cofield Historic District</t>
  </si>
  <si>
    <t>Side by Side, a history of the Witter-Cofield Historic Distr</t>
  </si>
  <si>
    <t>94-M2-028</t>
  </si>
  <si>
    <t>S.E. Colorado - Filling the Void in the State Archaeology Fi</t>
  </si>
  <si>
    <t>94-M2-029</t>
  </si>
  <si>
    <t>Evaluating the Potential of Historic Structures</t>
  </si>
  <si>
    <t>94-M2-030</t>
  </si>
  <si>
    <t>Victor Historic District</t>
  </si>
  <si>
    <t>Architecctural &amp; Structural Assessment of Buildings</t>
  </si>
  <si>
    <t>94-M2-031</t>
  </si>
  <si>
    <t>Avalon Theatre Facade Feasibility Study</t>
  </si>
  <si>
    <t>94-M2-033</t>
  </si>
  <si>
    <t>Establishment of Legal Boundaries of Historic Property</t>
  </si>
  <si>
    <t>94-M2-037</t>
  </si>
  <si>
    <t>Arkansas River</t>
  </si>
  <si>
    <t>Arkansas River Trail System-Railroad Gulch Project</t>
  </si>
  <si>
    <t>94-M2-039</t>
  </si>
  <si>
    <t>94-M2-043</t>
  </si>
  <si>
    <t>Archaeological Investigation of Adobe Remains in from of San</t>
  </si>
  <si>
    <t>94-M4-005</t>
  </si>
  <si>
    <t>I.S. Handbook of Design Standards &amp; Database for Properties</t>
  </si>
  <si>
    <t>94-M4-015</t>
  </si>
  <si>
    <t>Historic Denver, Inc. Archives Project &amp; Slide Show</t>
  </si>
  <si>
    <t>94-M4-016</t>
  </si>
  <si>
    <t>Guanella Pass Byway</t>
  </si>
  <si>
    <t>Guanella Pass Scenic &amp; Historic Byway Tour Guide</t>
  </si>
  <si>
    <t>94-M4-021</t>
  </si>
  <si>
    <t>Palisade Historic Inventory Project</t>
  </si>
  <si>
    <t>Palisade</t>
  </si>
  <si>
    <t>94-M4-024</t>
  </si>
  <si>
    <t>Design &amp; Development of Preservation Study Kits</t>
  </si>
  <si>
    <t>94-M4-027</t>
  </si>
  <si>
    <t>Washington Heights School - Design Development Phase</t>
  </si>
  <si>
    <t>94-M4-028</t>
  </si>
  <si>
    <t>Teaching Preservation Workshop</t>
  </si>
  <si>
    <t>94-M4-031</t>
  </si>
  <si>
    <t>St. Ignatius Loyola Church Restoration/Preservation Project</t>
  </si>
  <si>
    <t>94-M4-036</t>
  </si>
  <si>
    <t>Publicity of the Archaeological of Dinosau Ridge</t>
  </si>
  <si>
    <t>94-M4-040</t>
  </si>
  <si>
    <t>Conservation Survey of Carriage Collection</t>
  </si>
  <si>
    <t>94-M4-044</t>
  </si>
  <si>
    <t>Technical Assistance for Otis Historic District #2</t>
  </si>
  <si>
    <t>94-M4-048</t>
  </si>
  <si>
    <t>St. Vrain Block</t>
  </si>
  <si>
    <t>94-M4-051</t>
  </si>
  <si>
    <t>Daniels Gardens</t>
  </si>
  <si>
    <t>Daniels Gardens History Project</t>
  </si>
  <si>
    <t>94-M4-052</t>
  </si>
  <si>
    <t>Downtown Grand Junction Walking Tour</t>
  </si>
  <si>
    <t>95-01-012</t>
  </si>
  <si>
    <t>Rail Abandonment and Trail Study</t>
  </si>
  <si>
    <t>95-01-025</t>
  </si>
  <si>
    <t>Washington Park Bathhouse Renovation</t>
  </si>
  <si>
    <t>95-01-027</t>
  </si>
  <si>
    <t>Lower Downtown Comprehensive Neighborhood Plan</t>
  </si>
  <si>
    <t>95-01-030</t>
  </si>
  <si>
    <t>Peak to Peak Scenic Byway</t>
  </si>
  <si>
    <t>Peak to Peak Living History</t>
  </si>
  <si>
    <t>95-01-034</t>
  </si>
  <si>
    <t>Flattops Trail Scenic Byway</t>
  </si>
  <si>
    <t>Flattops Trail Scenic and Historic Byway Interp Signs</t>
  </si>
  <si>
    <t>95-01-036</t>
  </si>
  <si>
    <t>Harbeck - Bergheim House</t>
  </si>
  <si>
    <t>Boulder Historical Context Exhibit</t>
  </si>
  <si>
    <t>95-01-038</t>
  </si>
  <si>
    <t>Elitch Gardens</t>
  </si>
  <si>
    <t>Stewardship of Memories:Reuse and Redevelopment of Elitch Ga</t>
  </si>
  <si>
    <t>95-01-042</t>
  </si>
  <si>
    <t>Mt. Meeker Scenic Overlook Interpretive Kiosk</t>
  </si>
  <si>
    <t>95-01-049</t>
  </si>
  <si>
    <t>Glenwood Canyon</t>
  </si>
  <si>
    <t>Glenwood Canyon Interpretive Sign Project</t>
  </si>
  <si>
    <t>95-01-053</t>
  </si>
  <si>
    <t>East Central Colorado Grassroots Preservation Planning: Phas</t>
  </si>
  <si>
    <t>95-01-054</t>
  </si>
  <si>
    <t>Historic Preservation Video</t>
  </si>
  <si>
    <t>95-01-057</t>
  </si>
  <si>
    <t>Grand Junction Historic Resources Survey, Phase 2</t>
  </si>
  <si>
    <t>95-01-059</t>
  </si>
  <si>
    <t>YWCA of Pueblo Renovation</t>
  </si>
  <si>
    <t>95-01-060</t>
  </si>
  <si>
    <t>People in the Past</t>
  </si>
  <si>
    <t>95-01-061</t>
  </si>
  <si>
    <t xml:space="preserve">Preserving Historic Documents of Denver's Park, Parkway and </t>
  </si>
  <si>
    <t>95-01-068</t>
  </si>
  <si>
    <t>Smoky Hill North Trail</t>
  </si>
  <si>
    <t>Smoky Hill North Trail Interpretive Area</t>
  </si>
  <si>
    <t>95-01-071</t>
  </si>
  <si>
    <t>Upper Rio Grande Legacy Collection</t>
  </si>
  <si>
    <t>95-01-076</t>
  </si>
  <si>
    <t>Clock Tower Restoration</t>
  </si>
  <si>
    <t>95-01-080</t>
  </si>
  <si>
    <t>Historic Denver Guidelines</t>
  </si>
  <si>
    <t>95-01-083</t>
  </si>
  <si>
    <t>Sand Creek</t>
  </si>
  <si>
    <t>Search for Sand Creek</t>
  </si>
  <si>
    <t>95-01-086</t>
  </si>
  <si>
    <t>Phantom Canyon</t>
  </si>
  <si>
    <t>Phantom Canyon Interpretation</t>
  </si>
  <si>
    <t>95-01-087</t>
  </si>
  <si>
    <t>Fort Lewis Archaeology-Preserving the Lowry Community</t>
  </si>
  <si>
    <t>95-01-094</t>
  </si>
  <si>
    <t>Technical Assistance for Otis Historical Renovation Project</t>
  </si>
  <si>
    <t>95-01-103</t>
  </si>
  <si>
    <t>A Sense of Place</t>
  </si>
  <si>
    <t>95-02-002</t>
  </si>
  <si>
    <t>Preservation Plan, City of Cripple Creek</t>
  </si>
  <si>
    <t>95-02-009</t>
  </si>
  <si>
    <t>Ken-Caryl Ranch</t>
  </si>
  <si>
    <t>Report on the Ken Caryl Ranch Archaeological Sites</t>
  </si>
  <si>
    <t>95-02-012</t>
  </si>
  <si>
    <t>Swallow Site</t>
  </si>
  <si>
    <t>Archaeo-Visualization System (AVS)</t>
  </si>
  <si>
    <t>95-02-018</t>
  </si>
  <si>
    <t>Silver Plume-Empire Visitor Access Project</t>
  </si>
  <si>
    <t>95-02-028</t>
  </si>
  <si>
    <t>People and Pots:  A Preservation Dialogue</t>
  </si>
  <si>
    <t>95-02-038</t>
  </si>
  <si>
    <t>Colorado Scenic and Historic Byways Planning Project</t>
  </si>
  <si>
    <t>95-02-039</t>
  </si>
  <si>
    <t>Top of the Rockies Byway</t>
  </si>
  <si>
    <t>Historical Interpretative Map/Brochure for Top of Rockies By</t>
  </si>
  <si>
    <t>95-02-066</t>
  </si>
  <si>
    <t xml:space="preserve">Enhancement, Expansion &amp; Education Concerning CO's Cultural </t>
  </si>
  <si>
    <t>95-02-079</t>
  </si>
  <si>
    <t>Russellville</t>
  </si>
  <si>
    <t>Russellville Archaeological Project</t>
  </si>
  <si>
    <t>95-02-106</t>
  </si>
  <si>
    <t>Creede Fish Hatchery</t>
  </si>
  <si>
    <t>Technical Assistance &amp; State Nomination for Creede Fish Hatc</t>
  </si>
  <si>
    <t>95-02-108</t>
  </si>
  <si>
    <t>Downtown Montrose Self-Guided Pictorial Walking Tour</t>
  </si>
  <si>
    <t>95-02-118</t>
  </si>
  <si>
    <t>El Pueblo Site Development Plan</t>
  </si>
  <si>
    <t>95-02-129</t>
  </si>
  <si>
    <t>Artifact Kit:  The Miners</t>
  </si>
  <si>
    <t>95-02-135</t>
  </si>
  <si>
    <t>Old Town Burlington</t>
  </si>
  <si>
    <t>Digitized Voice Modules for Old Town</t>
  </si>
  <si>
    <t>95-02-142</t>
  </si>
  <si>
    <t>Cooperative Management Plan and Cultural Resources Inventory</t>
  </si>
  <si>
    <t>95-02-150</t>
  </si>
  <si>
    <t>San Juan Skyway Byway</t>
  </si>
  <si>
    <t>Strategic Action Plan - San Juan Skyway Heritage Resources</t>
  </si>
  <si>
    <t>95-02-151</t>
  </si>
  <si>
    <t>Preservation Plan for Perry-Mansfield</t>
  </si>
  <si>
    <t>95-BG-001</t>
  </si>
  <si>
    <t>Historic Highway Signage Program</t>
  </si>
  <si>
    <t>95-M1-002</t>
  </si>
  <si>
    <t>Eldorado Canyon State Park</t>
  </si>
  <si>
    <t>History Exhibit</t>
  </si>
  <si>
    <t>Eldorado Springs</t>
  </si>
  <si>
    <t>95-M1-004</t>
  </si>
  <si>
    <t>Custer County Historic Buildings Survey</t>
  </si>
  <si>
    <t>95-M1-005</t>
  </si>
  <si>
    <t>Planning for Robert W. Steele Branch Renovation</t>
  </si>
  <si>
    <t>95-M1-007</t>
  </si>
  <si>
    <t>Computerization of Archaeological Site Data</t>
  </si>
  <si>
    <t>95-M1-009</t>
  </si>
  <si>
    <t>Town of Norwood Historic Survey Project</t>
  </si>
  <si>
    <t>Norwood</t>
  </si>
  <si>
    <t>95-M1-010</t>
  </si>
  <si>
    <t>Hotel De Paris Conservation/Study Assessment</t>
  </si>
  <si>
    <t>95-M1-012</t>
  </si>
  <si>
    <t>Historical Building Inventory of Empire, Colorado</t>
  </si>
  <si>
    <t>95-M1-013</t>
  </si>
  <si>
    <t>Photographing Greeley: 1870-1995</t>
  </si>
  <si>
    <t>95-M1-016</t>
  </si>
  <si>
    <t>Lowry Air Force Base</t>
  </si>
  <si>
    <t>Landmark District Applications, Lowry A.F.B.</t>
  </si>
  <si>
    <t>95-M1-017</t>
  </si>
  <si>
    <t>Bronco Buster Sculpture</t>
  </si>
  <si>
    <t>Condition Assessment for "Broncho Buster"</t>
  </si>
  <si>
    <t>95-M1-018</t>
  </si>
  <si>
    <t>Frank J. Kline Homestead</t>
  </si>
  <si>
    <t>Documentation and Preservation Plan for Frank J. Kline Homes</t>
  </si>
  <si>
    <t>95-M1-019</t>
  </si>
  <si>
    <t>Egyptian Theatre Restoration</t>
  </si>
  <si>
    <t>95-M1-020</t>
  </si>
  <si>
    <t>Restoration of the Arnett-Fullen Cast Iron Fence</t>
  </si>
  <si>
    <t>95-M1-021</t>
  </si>
  <si>
    <t>McGraw Ranch</t>
  </si>
  <si>
    <t>Feasibility Study for McGraw Ranch Historical Site</t>
  </si>
  <si>
    <t>95-M1-023</t>
  </si>
  <si>
    <t>Grand Junction Public Information</t>
  </si>
  <si>
    <t>95-M1-024</t>
  </si>
  <si>
    <t>95-M1-033</t>
  </si>
  <si>
    <t>Denver Central Business District Project</t>
  </si>
  <si>
    <t>95-M1-034</t>
  </si>
  <si>
    <t>Byer-Evans House Management Plan</t>
  </si>
  <si>
    <t>95-M1-037</t>
  </si>
  <si>
    <t>Temple Emanuel Historical Designation Project</t>
  </si>
  <si>
    <t>95-M1-039</t>
  </si>
  <si>
    <t>Designation of 1937 Diamond T Fire Truck</t>
  </si>
  <si>
    <t>95-M1-040</t>
  </si>
  <si>
    <t>Pingree Park Campus</t>
  </si>
  <si>
    <t>The Pingree Park Historic District Proposal</t>
  </si>
  <si>
    <t>95-M1-041</t>
  </si>
  <si>
    <t>Documenting &amp; Preserving Ice Age Archaeological Sites</t>
  </si>
  <si>
    <t>95-M2-004</t>
  </si>
  <si>
    <t>95-M2-005</t>
  </si>
  <si>
    <t>Improving Research:Coors Training Archivists &amp; Historic Pres</t>
  </si>
  <si>
    <t>95-M2-007</t>
  </si>
  <si>
    <t>The History of Zion Baptist Church</t>
  </si>
  <si>
    <t>95-M2-011</t>
  </si>
  <si>
    <t>Hugo Roundhouse</t>
  </si>
  <si>
    <t>A/E Study-Hugo Roundhouse Restoration &amp; Preservation - Phase</t>
  </si>
  <si>
    <t>95-M2-012</t>
  </si>
  <si>
    <t>Carpenter Ranch, Historic Preservation Planning &amp; Nomination</t>
  </si>
  <si>
    <t>95-M2-013</t>
  </si>
  <si>
    <t>Ouray County  Courthouse</t>
  </si>
  <si>
    <t>Ouray County Courthouse Survey</t>
  </si>
  <si>
    <t>95-M2-015</t>
  </si>
  <si>
    <t>Interpretive Brochure/North Fork Chapter/West Elk Byway</t>
  </si>
  <si>
    <t>95-M2-016</t>
  </si>
  <si>
    <t>CLG Training Program</t>
  </si>
  <si>
    <t>95-M2-017</t>
  </si>
  <si>
    <t>The Baldpate Inn Restoration Project</t>
  </si>
  <si>
    <t>95-M2-022</t>
  </si>
  <si>
    <t>Hydroelectric Plant</t>
  </si>
  <si>
    <t>Georgetown Energy Museum Planning Preparation &amp; Issues Defin</t>
  </si>
  <si>
    <t>95-M2-023</t>
  </si>
  <si>
    <t>National Register Nomination for Old Golden High School</t>
  </si>
  <si>
    <t>95-M2-024</t>
  </si>
  <si>
    <t>Douglas Creek Corridor</t>
  </si>
  <si>
    <t>Archaeological &amp; traditional Interpretation of an American I</t>
  </si>
  <si>
    <t>95-M2-025</t>
  </si>
  <si>
    <t>Ft. Collins Public Library</t>
  </si>
  <si>
    <t>Acquisition of Arch. books for the Children's Sec. of the Ft</t>
  </si>
  <si>
    <t>95-M2-029</t>
  </si>
  <si>
    <t>Denver's Parkway System</t>
  </si>
  <si>
    <t>Local Landmark Designation of Historic Parkway System</t>
  </si>
  <si>
    <t>95-M2-030</t>
  </si>
  <si>
    <t>Identifying Signage for the Molly Brown House</t>
  </si>
  <si>
    <t>95-M2-031</t>
  </si>
  <si>
    <t>Photodocumentation of Byers-Evans House</t>
  </si>
  <si>
    <t>95-M2-032</t>
  </si>
  <si>
    <t>Pilot Project for Digitization of Historic Site Images</t>
  </si>
  <si>
    <t>95-M2-033</t>
  </si>
  <si>
    <t>Schools in Colorado</t>
  </si>
  <si>
    <t>95-M2-035</t>
  </si>
  <si>
    <t>The Old Lincoln Home Historical Designation Project</t>
  </si>
  <si>
    <t>95-M2-036</t>
  </si>
  <si>
    <t>Georgetown/Silver Plume Historic Dist.</t>
  </si>
  <si>
    <t>Clear Creek County's "Smart Tourist"</t>
  </si>
  <si>
    <t>95-M2-038</t>
  </si>
  <si>
    <t>Engineering Study &amp; Plans for Meadow Park Shelter House</t>
  </si>
  <si>
    <t>95-M2-043</t>
  </si>
  <si>
    <t>Boulder Preservation Enhancement Program</t>
  </si>
  <si>
    <t>95-M2-044</t>
  </si>
  <si>
    <t>West Pearl Historic District</t>
  </si>
  <si>
    <t>West Pearl Historic District Design Guidelines</t>
  </si>
  <si>
    <t>95-M2-045</t>
  </si>
  <si>
    <t>Old High School/Cultural Center</t>
  </si>
  <si>
    <t>Feasibility Study Use &amp; Space Allocation of Historic "Buildi</t>
  </si>
  <si>
    <t>95-M2-046</t>
  </si>
  <si>
    <t>Grand County Jail Restoration Plan</t>
  </si>
  <si>
    <t>95-M2-047</t>
  </si>
  <si>
    <t>San Luis Valley Rock Art Study II</t>
  </si>
  <si>
    <t>95-M2-048</t>
  </si>
  <si>
    <t>Architectural Feasibility Study</t>
  </si>
  <si>
    <t>95-M3-002</t>
  </si>
  <si>
    <t>Churches Barn &amp; Ranch</t>
  </si>
  <si>
    <t>To Save two Historic Buildings, Churches Barn and Stage Stop</t>
  </si>
  <si>
    <t>95-M3-004</t>
  </si>
  <si>
    <t>Burgess House</t>
  </si>
  <si>
    <t>Burgess House Stabilization &amp; Reuse Feasibility Study</t>
  </si>
  <si>
    <t>95-M3-007</t>
  </si>
  <si>
    <t>Computerization of Archaeological Site Date, Phase I</t>
  </si>
  <si>
    <t>95-M3-010</t>
  </si>
  <si>
    <t>Mitchell Springs</t>
  </si>
  <si>
    <t>95-M3-011</t>
  </si>
  <si>
    <t>Trinidad Nat'l. Historic Dist.</t>
  </si>
  <si>
    <t>Trinidad National Historic District Historical Markers</t>
  </si>
  <si>
    <t>95-M3-013</t>
  </si>
  <si>
    <t>Microfilm newspapers for Gilpin County Public Library</t>
  </si>
  <si>
    <t>Black Hawk</t>
  </si>
  <si>
    <t>95-M3-014</t>
  </si>
  <si>
    <t>Preservation Planning Project</t>
  </si>
  <si>
    <t>95-M3-017</t>
  </si>
  <si>
    <t>Moose Mine</t>
  </si>
  <si>
    <t>Moose Mine Research &amp; Survey Work</t>
  </si>
  <si>
    <t>95-M3-018</t>
  </si>
  <si>
    <t>Cantril School</t>
  </si>
  <si>
    <t>Cantril School Adaptive Use Plan</t>
  </si>
  <si>
    <t>95-M3-021</t>
  </si>
  <si>
    <t>Radiocarbon Dating Salsola Seeds</t>
  </si>
  <si>
    <t>95-M3-022</t>
  </si>
  <si>
    <t>Crescent Site</t>
  </si>
  <si>
    <t>Crescent Site Pollen Analysis</t>
  </si>
  <si>
    <t>95-M3-023</t>
  </si>
  <si>
    <t>Research Training Denver</t>
  </si>
  <si>
    <t>95-M3-025</t>
  </si>
  <si>
    <t>Historic Interiors Survey</t>
  </si>
  <si>
    <t>95-M3-026</t>
  </si>
  <si>
    <t>Photograph Preservation</t>
  </si>
  <si>
    <t>95-M3-031</t>
  </si>
  <si>
    <t>Historic Resources Survey</t>
  </si>
  <si>
    <t>New Castle</t>
  </si>
  <si>
    <t>95-M3-032</t>
  </si>
  <si>
    <t>Historic Resources Inventory</t>
  </si>
  <si>
    <t>95-M3-034</t>
  </si>
  <si>
    <t>CR&amp;I Mine Rescue Car #1</t>
  </si>
  <si>
    <t>CR&amp;I Mine Rescue Car #1 Evaluation</t>
  </si>
  <si>
    <t>95-M3-035</t>
  </si>
  <si>
    <t>Odd Fellows Lodge #9</t>
  </si>
  <si>
    <t>ADA &amp; Restoration Study</t>
  </si>
  <si>
    <t>95-M3-036</t>
  </si>
  <si>
    <t>Redstone Coke Ovens</t>
  </si>
  <si>
    <t>Redstone Coke Ovens Acquisition Analysis</t>
  </si>
  <si>
    <t>95-M3-038</t>
  </si>
  <si>
    <t>Santa Fe Trail Mountain Branch</t>
  </si>
  <si>
    <t>Santa Fe Trail Byway Map/Brochure</t>
  </si>
  <si>
    <t>95-M3-039</t>
  </si>
  <si>
    <t>Caddo Indian Agency Buildings</t>
  </si>
  <si>
    <t>Caddo Indian Agency Buildings National/State Register Prepar</t>
  </si>
  <si>
    <t>95-M3-040</t>
  </si>
  <si>
    <t>Pennsylvania Street</t>
  </si>
  <si>
    <t>Pennsylvania</t>
  </si>
  <si>
    <t>95-M3-042</t>
  </si>
  <si>
    <t>Architectural History of Leadville</t>
  </si>
  <si>
    <t>95-M3-045</t>
  </si>
  <si>
    <t>Public Service Company Steamplant</t>
  </si>
  <si>
    <t>Public Service Co. Steamplant Reuse Feasibility Study</t>
  </si>
  <si>
    <t>95-M3-046</t>
  </si>
  <si>
    <t>Railroad Equipment (12 pieces)</t>
  </si>
  <si>
    <t>Railroad Equipment State Register Nomination</t>
  </si>
  <si>
    <t>95-M3-048</t>
  </si>
  <si>
    <t>Haswell</t>
  </si>
  <si>
    <t>95-M3-050</t>
  </si>
  <si>
    <t>Historic Resources Analysis</t>
  </si>
  <si>
    <t>95-M3-052</t>
  </si>
  <si>
    <t>Tabor Opera House Exterior Restoration Study</t>
  </si>
  <si>
    <t>95-M3-054</t>
  </si>
  <si>
    <t>Walker Ranch</t>
  </si>
  <si>
    <t>Walker Ranch Site Analysis/Preservation Plan</t>
  </si>
  <si>
    <t>95-M3-056</t>
  </si>
  <si>
    <t>Bain's Department Store</t>
  </si>
  <si>
    <t>Bain's Building Restoration Planning</t>
  </si>
  <si>
    <t>96-01-005</t>
  </si>
  <si>
    <t>Unwritten History: The Archaeology of the Denver Basin Phase</t>
  </si>
  <si>
    <t>96-01-011</t>
  </si>
  <si>
    <t>Water Works Site</t>
  </si>
  <si>
    <t xml:space="preserve">Comprehensive Preservation and Site Development Plans-Water </t>
  </si>
  <si>
    <t>96-01-025</t>
  </si>
  <si>
    <t>Sand Dunes National Monument</t>
  </si>
  <si>
    <t>Environmental History of Great Sand Dunes</t>
  </si>
  <si>
    <t>Mosca</t>
  </si>
  <si>
    <t>96-01-028</t>
  </si>
  <si>
    <t>Lowrey Pueblo CD-ROM (People in the Past)</t>
  </si>
  <si>
    <t>96-01-033</t>
  </si>
  <si>
    <t>Pueblo Zoo Historic District Survey and Planning</t>
  </si>
  <si>
    <t>96-01-036</t>
  </si>
  <si>
    <t>Colorado Absolute Data Synthesis</t>
  </si>
  <si>
    <t>96-01-040</t>
  </si>
  <si>
    <t>Delaney Farm</t>
  </si>
  <si>
    <t>Delaney Farm Master Plan</t>
  </si>
  <si>
    <t>96-01-050</t>
  </si>
  <si>
    <t>CHS/CDOT Roadside Interpretation Program</t>
  </si>
  <si>
    <t>96-01-058</t>
  </si>
  <si>
    <t>Golden Walking Tour Guide</t>
  </si>
  <si>
    <t>96-01-064</t>
  </si>
  <si>
    <t>Guidelines for Lighting Historic Buildings &amp; Sites in Denver</t>
  </si>
  <si>
    <t>96-01-067</t>
  </si>
  <si>
    <t>Camp George West</t>
  </si>
  <si>
    <t>Camp George West Historic Preservation Plan</t>
  </si>
  <si>
    <t>96-01-068</t>
  </si>
  <si>
    <t>Preservation Photodigitization Project</t>
  </si>
  <si>
    <t>96-01-095</t>
  </si>
  <si>
    <t>Escalante Ruin</t>
  </si>
  <si>
    <t>Photogrammetric Ruin Documentation Project</t>
  </si>
  <si>
    <t>96-01-097</t>
  </si>
  <si>
    <t>Lamb Spring Archeological Preserve: Resource Assessment</t>
  </si>
  <si>
    <t>96-01-112</t>
  </si>
  <si>
    <t>Greeley Historic Preservation Survey Project</t>
  </si>
  <si>
    <t>96-01-114</t>
  </si>
  <si>
    <t>Central City Walking Tour</t>
  </si>
  <si>
    <t>96-01-121</t>
  </si>
  <si>
    <t>Preservation of Colorado City Directories and Sanborn Atlase</t>
  </si>
  <si>
    <t>96-01-123</t>
  </si>
  <si>
    <t>Town of Windsor Historic Survey &amp; Preservation Plan</t>
  </si>
  <si>
    <t>96-01-155</t>
  </si>
  <si>
    <t>Louviers National Historic District</t>
  </si>
  <si>
    <t>96-01-162</t>
  </si>
  <si>
    <t>96-01-167</t>
  </si>
  <si>
    <t>Colorado:  One Land, Many Visions</t>
  </si>
  <si>
    <t>96-01-170</t>
  </si>
  <si>
    <t>Downtown Grand Junction Second Floor Housing Study</t>
  </si>
  <si>
    <t>96-01-172</t>
  </si>
  <si>
    <t>Preserving Colorado</t>
  </si>
  <si>
    <t>96-01-178</t>
  </si>
  <si>
    <t>Pueblo Mountain Park Preservation-Restoration Plan</t>
  </si>
  <si>
    <t>96-02-006</t>
  </si>
  <si>
    <t>Falls Creek Rock Shelters</t>
  </si>
  <si>
    <t>Basketmaker Images at Falls Creek Shelters</t>
  </si>
  <si>
    <t>96-02-020</t>
  </si>
  <si>
    <t>Cardiff Coke Ovens</t>
  </si>
  <si>
    <t>Structural Evaluations of the Cardiff Coke Oven Site</t>
  </si>
  <si>
    <t>96-02-027</t>
  </si>
  <si>
    <t>Preservation Guidelines for Downtown Pueblo</t>
  </si>
  <si>
    <t>96-02-030</t>
  </si>
  <si>
    <t>Low Impact Excavation:  New Methods &amp; Findings</t>
  </si>
  <si>
    <t>96-02-035</t>
  </si>
  <si>
    <t>Trail Canyon Ranch</t>
  </si>
  <si>
    <t>Trail Canyon Archaeological Survey</t>
  </si>
  <si>
    <t>96-02-048</t>
  </si>
  <si>
    <t>Teacher Needs Assessment Survey</t>
  </si>
  <si>
    <t>96-02-063</t>
  </si>
  <si>
    <t>Colorado Heritage Area Partnership (CHAP), Phase II</t>
  </si>
  <si>
    <t>96-02-068</t>
  </si>
  <si>
    <t>Historic Denver Guides:  Part II</t>
  </si>
  <si>
    <t>96-02-069</t>
  </si>
  <si>
    <t>History of Golden's Public Schools</t>
  </si>
  <si>
    <t>96-02-070</t>
  </si>
  <si>
    <t>Critical Improvements Plan for the Molly Brown House Museum</t>
  </si>
  <si>
    <t>96-02-074</t>
  </si>
  <si>
    <t>"Idaho Springs Preservation 2000/The Next 100 Years"</t>
  </si>
  <si>
    <t>96-02-079</t>
  </si>
  <si>
    <t>Reuse Feasibility Study for the Woodward House</t>
  </si>
  <si>
    <t>96-02-080</t>
  </si>
  <si>
    <t>Interpretative Panels</t>
  </si>
  <si>
    <t>96-02-086</t>
  </si>
  <si>
    <t>Olde Town Historic Properties Survey-Design Guidelines Proje</t>
  </si>
  <si>
    <t>96-02-090</t>
  </si>
  <si>
    <t>Morefield Canyon</t>
  </si>
  <si>
    <t>Morefield Canyon Paleohydrologic Study</t>
  </si>
  <si>
    <t>96-02-104</t>
  </si>
  <si>
    <t>Chimney Rock Archaeology Area</t>
  </si>
  <si>
    <t>Chimney Rock Preservation &amp; Access Project</t>
  </si>
  <si>
    <t>96-02-111</t>
  </si>
  <si>
    <t>Cliff Palace</t>
  </si>
  <si>
    <t>Integrative Architectural Documentation of Cliff Palace, Mes</t>
  </si>
  <si>
    <t>96-02-112</t>
  </si>
  <si>
    <t>Costilla County &amp; Colorado State Architectural Conservation</t>
  </si>
  <si>
    <t>96-02-115</t>
  </si>
  <si>
    <t>East Side &amp; West Side Neighborhoods Survey &amp; Nominations</t>
  </si>
  <si>
    <t>96-02-130</t>
  </si>
  <si>
    <t>Middle Park</t>
  </si>
  <si>
    <t>Middle Park Paleoindian Study - 1996</t>
  </si>
  <si>
    <t>Laramie</t>
  </si>
  <si>
    <t>96-02-131</t>
  </si>
  <si>
    <t>Mancos Opera House</t>
  </si>
  <si>
    <t>Mancos Opera House Assessment</t>
  </si>
  <si>
    <t>96-02-133</t>
  </si>
  <si>
    <t>Colfax Corridor</t>
  </si>
  <si>
    <t>Historical Context Analysis &amp; Inter. Strategies for Colfax C</t>
  </si>
  <si>
    <t>96-02-136</t>
  </si>
  <si>
    <t>Chalk Creek Canyon</t>
  </si>
  <si>
    <t>Chalk Creek Canyon Interpretive Brochure &amp; Signs</t>
  </si>
  <si>
    <t>96-02-140</t>
  </si>
  <si>
    <t>South Platte River Trail</t>
  </si>
  <si>
    <t>South Platte River Trail; Pullouts/Signing</t>
  </si>
  <si>
    <t>96-02-148</t>
  </si>
  <si>
    <t>Survey &amp; Planning for Endangered Districts in Boulder County</t>
  </si>
  <si>
    <t>96-02-161</t>
  </si>
  <si>
    <t>Colorado Preservation Information Network</t>
  </si>
  <si>
    <t>96-02-163</t>
  </si>
  <si>
    <t>Bransgrove</t>
  </si>
  <si>
    <t>96-02-171</t>
  </si>
  <si>
    <t>Historic Sites Survey for Boulder County (Phase II)</t>
  </si>
  <si>
    <t>96-02-177</t>
  </si>
  <si>
    <t>Tri-Lakes Area Preservation Plan</t>
  </si>
  <si>
    <t>96-02-181</t>
  </si>
  <si>
    <t>Downtown Durango</t>
  </si>
  <si>
    <t>Historic Interpretive Sign Project on Animas River Trail</t>
  </si>
  <si>
    <t>96-0E-003</t>
  </si>
  <si>
    <t>Hyperbolic Parabaloid</t>
  </si>
  <si>
    <t>Survey &amp; Documentation of Parabaloid at Zeckendorf Plaza</t>
  </si>
  <si>
    <t>96-BG-001</t>
  </si>
  <si>
    <t>Scenic Byways Planning &amp; Interpretation Projects</t>
  </si>
  <si>
    <t>96-M1-003</t>
  </si>
  <si>
    <t>History Booklet</t>
  </si>
  <si>
    <t>96-M1-004</t>
  </si>
  <si>
    <t>Silverton National Historic Landmark</t>
  </si>
  <si>
    <t xml:space="preserve">Lot/Block Cross Reference Index to San Juan County Archival </t>
  </si>
  <si>
    <t>96-M1-006</t>
  </si>
  <si>
    <t>Listing of Lakewood Landmarks on the Historic Registers</t>
  </si>
  <si>
    <t>96-M1-007</t>
  </si>
  <si>
    <t>Walden Main Street Architectural Workshop</t>
  </si>
  <si>
    <t>96-M1-010</t>
  </si>
  <si>
    <t>Ft. Francisco/Huerfano Jail</t>
  </si>
  <si>
    <t xml:space="preserve">Structural Engineering Analysis of Huefano Cnty. Hist. Soc. </t>
  </si>
  <si>
    <t>96-M1-011</t>
  </si>
  <si>
    <t>Bancroft Park Cabin</t>
  </si>
  <si>
    <t>Renovation Plan for Bancroft Park Cabin</t>
  </si>
  <si>
    <t>96-M1-013</t>
  </si>
  <si>
    <t>Training Course:  "Interpreting America's Historic Trails"</t>
  </si>
  <si>
    <t>Santa Fe</t>
  </si>
  <si>
    <t>96-M1-016</t>
  </si>
  <si>
    <t>Upper Purgatoire Complex</t>
  </si>
  <si>
    <t>The Trinidad Lake Research and Education Project..</t>
  </si>
  <si>
    <t>96-M1-017</t>
  </si>
  <si>
    <t>Denver Building Permits File Index</t>
  </si>
  <si>
    <t>96-M1-018</t>
  </si>
  <si>
    <t>Engineering Study for Feasibility of Santa Fe Loco 2912</t>
  </si>
  <si>
    <t>96-M1-020</t>
  </si>
  <si>
    <t>Pueblo Preservation Ordinance Development &amp; Adoption</t>
  </si>
  <si>
    <t>96-M1-022</t>
  </si>
  <si>
    <t>Tallman Ranch Buildings Survey and Planning</t>
  </si>
  <si>
    <t>96-M1-024</t>
  </si>
  <si>
    <t>Silver Spruce Ranch</t>
  </si>
  <si>
    <t>Windy Peak Outdoor Education Laboratory School</t>
  </si>
  <si>
    <t>96-M1-025</t>
  </si>
  <si>
    <t>Survey of Old Canon City Historic Neighborhood</t>
  </si>
  <si>
    <t>96-M1-026</t>
  </si>
  <si>
    <t>Museum of Natural History</t>
  </si>
  <si>
    <t>The Architectural Legacy of the Denver Museum of Natural His</t>
  </si>
  <si>
    <t>96-M1-027</t>
  </si>
  <si>
    <t>Oral-visual History of the Discoveries on Dinosaur Ridge</t>
  </si>
  <si>
    <t>96-M1-028</t>
  </si>
  <si>
    <t>Publication of History of Black Forest School</t>
  </si>
  <si>
    <t>96-M1-034</t>
  </si>
  <si>
    <t>City Hall/Power Plant</t>
  </si>
  <si>
    <t>City Hall &amp; Power Plant Feasibility Study</t>
  </si>
  <si>
    <t>96-M1-037</t>
  </si>
  <si>
    <t>Isis Theater</t>
  </si>
  <si>
    <t>Isis Theater Facade Restoration Study</t>
  </si>
  <si>
    <t>96-M1-038</t>
  </si>
  <si>
    <t>Plateau Valley</t>
  </si>
  <si>
    <t>The Homestead Project</t>
  </si>
  <si>
    <t>96-M1-042</t>
  </si>
  <si>
    <t>Manitou Springs Local District Boundary Redefinition</t>
  </si>
  <si>
    <t>96-M1-045</t>
  </si>
  <si>
    <t>Colorado Main Street Meeting</t>
  </si>
  <si>
    <t>96-M1-046</t>
  </si>
  <si>
    <t>Colorado Preservation Consultant Database</t>
  </si>
  <si>
    <t>96-M1-048</t>
  </si>
  <si>
    <t>96-M1-051</t>
  </si>
  <si>
    <t>Documentaation and Exhibition of Crawford Community History</t>
  </si>
  <si>
    <t>96-M2-002</t>
  </si>
  <si>
    <t>Southwest Archaeological/Cultural lPreservation Brochure</t>
  </si>
  <si>
    <t>96-M2-007</t>
  </si>
  <si>
    <t>Fort Logan-Elementary Curriculum</t>
  </si>
  <si>
    <t>96-M2-010</t>
  </si>
  <si>
    <t>Restoration of Burr Studio Home and Gardens</t>
  </si>
  <si>
    <t>96-M2-011</t>
  </si>
  <si>
    <t>Bootlegger Cabin, Frazer Barn</t>
  </si>
  <si>
    <t>Survey of Bootlegger's Cabin and Frazer Barn and Shed</t>
  </si>
  <si>
    <t>96-M2-013</t>
  </si>
  <si>
    <t>Calvary Episcopal Church</t>
  </si>
  <si>
    <t>Calvary Church Preservation Report</t>
  </si>
  <si>
    <t>96-M2-015</t>
  </si>
  <si>
    <t>Bradford-Perley House</t>
  </si>
  <si>
    <t>Rehabilitation Survey of the Bradford-Perley House</t>
  </si>
  <si>
    <t>96-M2-017</t>
  </si>
  <si>
    <t>"Colfax Avenue:  Main Street Colorado"</t>
  </si>
  <si>
    <t>96-M2-019</t>
  </si>
  <si>
    <t>Summer Saloon Historical Survey and Concept Plan</t>
  </si>
  <si>
    <t>96-M2-024</t>
  </si>
  <si>
    <t>Four Mile House Environmental Assessment</t>
  </si>
  <si>
    <t>96-M2-025</t>
  </si>
  <si>
    <t>Structural Engineering Study of the Roof of the Miners Union</t>
  </si>
  <si>
    <t>96-M2-026</t>
  </si>
  <si>
    <t>Archaeology and Historic Preservation Week</t>
  </si>
  <si>
    <t>96-M2-027</t>
  </si>
  <si>
    <t>Survey and Inventory of Historical Sites, Building &amp; Structu</t>
  </si>
  <si>
    <t>96-M2-029</t>
  </si>
  <si>
    <t>Planning Teacher In-Services</t>
  </si>
  <si>
    <t>96-M2-032</t>
  </si>
  <si>
    <t>Hispanic Military Historical Video Project</t>
  </si>
  <si>
    <t>96-M2-034</t>
  </si>
  <si>
    <t xml:space="preserve">Phase II-Publish History of Limon Booklet, Historic Walking </t>
  </si>
  <si>
    <t>96-M2-036</t>
  </si>
  <si>
    <t>Los Pinos Ute Indian Agency</t>
  </si>
  <si>
    <t>Los Pinos Ute Indian Agency Project</t>
  </si>
  <si>
    <t>96-M2-038</t>
  </si>
  <si>
    <t>Historic House Workshop</t>
  </si>
  <si>
    <t>96-M2-039</t>
  </si>
  <si>
    <t>Preservation Master Plan for Colorado OAHP Archives</t>
  </si>
  <si>
    <t>96-M2-040</t>
  </si>
  <si>
    <t>The Trinidad Lake Research and Education Project, Phase II</t>
  </si>
  <si>
    <t>96-M2-043</t>
  </si>
  <si>
    <t>Denver Landmark Information Project</t>
  </si>
  <si>
    <t>96-M2-044</t>
  </si>
  <si>
    <t>Tallman/Newlin House</t>
  </si>
  <si>
    <t>Tallman/Newlin House Documentation, Restoration &amp; Nomination</t>
  </si>
  <si>
    <t>96-M2-046</t>
  </si>
  <si>
    <t>Coronado Club/Turnverein</t>
  </si>
  <si>
    <t>Renovation of German House-Planning</t>
  </si>
  <si>
    <t>96-M2-047</t>
  </si>
  <si>
    <t>More Interpretation for the Hildebrand Farm</t>
  </si>
  <si>
    <t>96-M2-048</t>
  </si>
  <si>
    <t>A Guide to Recognizing &amp; Preserving the State's Historic Lan</t>
  </si>
  <si>
    <t>96-M2-051</t>
  </si>
  <si>
    <t>San Juan Historical Society Museum</t>
  </si>
  <si>
    <t>San Juan Historical Society Museum Plan</t>
  </si>
  <si>
    <t>96-M2-052</t>
  </si>
  <si>
    <t>Fraser Historic Resources Inventory</t>
  </si>
  <si>
    <t>Fraser</t>
  </si>
  <si>
    <t>96-M2-053</t>
  </si>
  <si>
    <t>Morrison Civilian Conservation Corps Barracks Rehabilitation</t>
  </si>
  <si>
    <t>96-M2-058</t>
  </si>
  <si>
    <t>Boulder Valley Ditch Histories</t>
  </si>
  <si>
    <t>96-M2-062</t>
  </si>
  <si>
    <t>Spring House</t>
  </si>
  <si>
    <t>Tree-Ring Dating of Spring House</t>
  </si>
  <si>
    <t>96-M2-064</t>
  </si>
  <si>
    <t>Mesa Theatre/Majestic Theatre</t>
  </si>
  <si>
    <t>Reuse Feasibility Study for Mesa Theatre</t>
  </si>
  <si>
    <t>96-M2-066</t>
  </si>
  <si>
    <t>Ft. Collins Museum</t>
  </si>
  <si>
    <t>Acquisition of Bulk Storage Systems for the Fort Collins Mus</t>
  </si>
  <si>
    <t>96-M2-069</t>
  </si>
  <si>
    <t>Lake City Armory Rehabilitation-Exterior Evaluation</t>
  </si>
  <si>
    <t>96-M2-070</t>
  </si>
  <si>
    <t>Archiving of Photographic Collections</t>
  </si>
  <si>
    <t>96-M2-073</t>
  </si>
  <si>
    <t>Camfield Court Building Renovation</t>
  </si>
  <si>
    <t>96-M2-075</t>
  </si>
  <si>
    <t>Colorado BARN AGAIN! Program</t>
  </si>
  <si>
    <t>96-M2-076</t>
  </si>
  <si>
    <t>Mummy Lake Structure</t>
  </si>
  <si>
    <t>Hydraulic Evaluation of the Mummy Lake Structure</t>
  </si>
  <si>
    <t>96-M2-077</t>
  </si>
  <si>
    <t>Silver Thread Scenic Byway</t>
  </si>
  <si>
    <t>Silver Thread Scenic Byway Historic Milepost Booklet</t>
  </si>
  <si>
    <t>96-M2-078</t>
  </si>
  <si>
    <t>Community Initiated Development Workshop</t>
  </si>
  <si>
    <t>96-M2-082</t>
  </si>
  <si>
    <t>Maroon Creek Bridge</t>
  </si>
  <si>
    <t>Maroon Creek Bridge Interpretive Signage</t>
  </si>
  <si>
    <t>96-M2-086</t>
  </si>
  <si>
    <t>Historic Twin Lakes</t>
  </si>
  <si>
    <t>Historic Twin Lakes Educational Proposal</t>
  </si>
  <si>
    <t>96-M2-087</t>
  </si>
  <si>
    <t>Colorado State Forest</t>
  </si>
  <si>
    <t>Vision Plan for Managing Cultural Resources on the Colo Stat</t>
  </si>
  <si>
    <t>97-01-008</t>
  </si>
  <si>
    <t>Escalante Pueblo</t>
  </si>
  <si>
    <t>Escalante Trail Interpretive Project</t>
  </si>
  <si>
    <t>97-01-010</t>
  </si>
  <si>
    <t>East Canyon/Castlewood Canyon State Park</t>
  </si>
  <si>
    <t>East Canyon Cultural Resources Survey</t>
  </si>
  <si>
    <t>97-01-014</t>
  </si>
  <si>
    <t>Historic Inventory</t>
  </si>
  <si>
    <t>97-01-020</t>
  </si>
  <si>
    <t>State Soldiers &amp; Sailors Home</t>
  </si>
  <si>
    <t>CSVC Stabilitation Planning Project,Contract #2(Award$32,445</t>
  </si>
  <si>
    <t>97-01-026</t>
  </si>
  <si>
    <t>Discovering Archaeology in Colorado -A Student's Guide</t>
  </si>
  <si>
    <t>97-01-041</t>
  </si>
  <si>
    <t>Museum Exhibition: The Changing Shape of Colorado's Cities</t>
  </si>
  <si>
    <t>97-01-051</t>
  </si>
  <si>
    <t>Exterior Renovation of the Croke Patterson Campbell Mansion</t>
  </si>
  <si>
    <t>97-01-052</t>
  </si>
  <si>
    <t>Cultural Preservation Education Program</t>
  </si>
  <si>
    <t>97-01-054</t>
  </si>
  <si>
    <t>Four Mile Historic Park Strategic Operating/Development Plan</t>
  </si>
  <si>
    <t>97-01-059</t>
  </si>
  <si>
    <t>Preservation Planning and Historic Building Survey</t>
  </si>
  <si>
    <t>97-01-064</t>
  </si>
  <si>
    <t>Planning for Restoration and Re-use of the Bruderlin Stone H</t>
  </si>
  <si>
    <t>97-01-067</t>
  </si>
  <si>
    <t>Mt. Evans Lab School Preservation Masterplan</t>
  </si>
  <si>
    <t>97-01-074</t>
  </si>
  <si>
    <t>South Platte River Corridor</t>
  </si>
  <si>
    <t>Historical Signage for Denver's South Platte River Corridor</t>
  </si>
  <si>
    <t>97-01-075</t>
  </si>
  <si>
    <t>97-01-080</t>
  </si>
  <si>
    <t>Great Drives</t>
  </si>
  <si>
    <t>97-01-082</t>
  </si>
  <si>
    <t>Downtown Littleton Building Survey and Nat'l Register Nomina</t>
  </si>
  <si>
    <t>97-01-098</t>
  </si>
  <si>
    <t>Delaney Farm Living Farm Restoration and Designation</t>
  </si>
  <si>
    <t>97-01-100</t>
  </si>
  <si>
    <t>Reuse &amp; Redevelopment of Old Elitch Gardens Feasibility Stud</t>
  </si>
  <si>
    <t>97-01-111</t>
  </si>
  <si>
    <t>Curriculum for RE-2 School District</t>
  </si>
  <si>
    <t>97-01-118</t>
  </si>
  <si>
    <t>Colorado Endangered Places List</t>
  </si>
  <si>
    <t>97-01-121</t>
  </si>
  <si>
    <t>Acquisition &amp; Preservation of Historic Pueblo Photographs</t>
  </si>
  <si>
    <t>97-01-123</t>
  </si>
  <si>
    <t>Scenic Byways 1997 Planning &amp; Interpretation</t>
  </si>
  <si>
    <t>97-01-134</t>
  </si>
  <si>
    <t>Kenosha Pass Depot Site</t>
  </si>
  <si>
    <t>Tracking the Past-The Denver, South Park &amp; Pacific Railway</t>
  </si>
  <si>
    <t>97-01-135</t>
  </si>
  <si>
    <t>Marsh Dinosaur Quarry</t>
  </si>
  <si>
    <t>Marsh Quarry Interpretive Trail</t>
  </si>
  <si>
    <t>97-01-137</t>
  </si>
  <si>
    <t>Kit Carson Hotel</t>
  </si>
  <si>
    <t xml:space="preserve">Redevelopment Master Plan for Affordable Housing &amp; Rehab of </t>
  </si>
  <si>
    <t>97-01-139</t>
  </si>
  <si>
    <t>Temple Emanuel Preservation Plan</t>
  </si>
  <si>
    <t>97-01-144</t>
  </si>
  <si>
    <t>Sand Canyon</t>
  </si>
  <si>
    <t>The Sand Canyon Inventory &amp; Nat'l Register Designation Proje</t>
  </si>
  <si>
    <t>97-01-146</t>
  </si>
  <si>
    <t>Camp Hale</t>
  </si>
  <si>
    <t>Camp Hale Historical Site Preservation, Interpretation &amp; Man</t>
  </si>
  <si>
    <t>97-01-147</t>
  </si>
  <si>
    <t>San Luis Valley</t>
  </si>
  <si>
    <t xml:space="preserve">The Evolution of the Hispano Vernacular Architecture of Rio </t>
  </si>
  <si>
    <t>97-01-151</t>
  </si>
  <si>
    <t>Identification &amp; Eval. of New Archaeological Sites in Chapin</t>
  </si>
  <si>
    <t>97-01-158</t>
  </si>
  <si>
    <t>97-M1-001</t>
  </si>
  <si>
    <t>Castlewood Dam</t>
  </si>
  <si>
    <t>97-M1-003</t>
  </si>
  <si>
    <t>Hilltop Neighborhood</t>
  </si>
  <si>
    <t>Hilltop Heritage Book</t>
  </si>
  <si>
    <t>97-M1-006</t>
  </si>
  <si>
    <t>Stabilization of the Kennicott Cabin</t>
  </si>
  <si>
    <t>97-M1-007</t>
  </si>
  <si>
    <t>Rehabilitation of the San Juan County Courthouse</t>
  </si>
  <si>
    <t>97-M1-010</t>
  </si>
  <si>
    <t>Restoration of the White River Museum and the Garrison</t>
  </si>
  <si>
    <t>97-M1-017</t>
  </si>
  <si>
    <t>97-M1-018</t>
  </si>
  <si>
    <t>Oriental Theater</t>
  </si>
  <si>
    <t>Oriental Theater Historic Designation and Structural Assessm</t>
  </si>
  <si>
    <t>97-M1-019</t>
  </si>
  <si>
    <t>A Littleton History  Database on the Internet</t>
  </si>
  <si>
    <t>97-M1-020</t>
  </si>
  <si>
    <t>97-M1-022</t>
  </si>
  <si>
    <t>Dickinson Library</t>
  </si>
  <si>
    <t>Planning Grant for Dickinson Branch Library</t>
  </si>
  <si>
    <t>97-M1-024</t>
  </si>
  <si>
    <t>Fruita Downtown Historic Walking Tour Brochure</t>
  </si>
  <si>
    <t>97-M1-025</t>
  </si>
  <si>
    <t>Partners in Tourism:  Culture &amp; Commerce</t>
  </si>
  <si>
    <t>97-M1-028</t>
  </si>
  <si>
    <t>Pikes Peak Auto Company Building Reuse and Rehabilitation Pl</t>
  </si>
  <si>
    <t>97-M1-031</t>
  </si>
  <si>
    <t>Empire Town Hall-Preservation Plan</t>
  </si>
  <si>
    <t>97-M1-034</t>
  </si>
  <si>
    <t>Leadville Historic District</t>
  </si>
  <si>
    <t>Leadville:  Compatible Infill Housing Study</t>
  </si>
  <si>
    <t>97-M1-035</t>
  </si>
  <si>
    <t>Washington County Courthouse Survey and Analysis</t>
  </si>
  <si>
    <t>97-M1-037</t>
  </si>
  <si>
    <t>Printing of Walking Tour of Downtown Idaho Springs &amp; Cemeter</t>
  </si>
  <si>
    <t>97-M1-039</t>
  </si>
  <si>
    <t>Telluride Historic District GIS</t>
  </si>
  <si>
    <t>97-M1-040</t>
  </si>
  <si>
    <t>Pigeon Room Renovation</t>
  </si>
  <si>
    <t>97-M1-041</t>
  </si>
  <si>
    <t>Crags Mountain Resort</t>
  </si>
  <si>
    <t>Crags Hotel Ruins</t>
  </si>
  <si>
    <t>97-M1-043</t>
  </si>
  <si>
    <t>Jackson House</t>
  </si>
  <si>
    <t>Rehabilitation Plan for the Jackson House</t>
  </si>
  <si>
    <t>97-M1-045</t>
  </si>
  <si>
    <t>Saguache County Courthouse</t>
  </si>
  <si>
    <t>Saguache County Courthouse and Annex</t>
  </si>
  <si>
    <t>97-P1-015</t>
  </si>
  <si>
    <t>Prehistory of Colorado:  A Publication Series-Phase III</t>
  </si>
  <si>
    <t>Denver`</t>
  </si>
  <si>
    <t>97-P1-018</t>
  </si>
  <si>
    <t>Protection of Endangered Districts in Boulder County</t>
  </si>
  <si>
    <t>97-P1-027</t>
  </si>
  <si>
    <t>Preservation Photodigitization Project, Phase III</t>
  </si>
  <si>
    <t>97-T1-001</t>
  </si>
  <si>
    <t>Doing History: Colo Historic Pres &amp; History Curriculum Proje</t>
  </si>
  <si>
    <t>97-T1-002</t>
  </si>
  <si>
    <t>Preservation Information Exchange</t>
  </si>
  <si>
    <t>98-01-003</t>
  </si>
  <si>
    <t>Yuma Public Library</t>
  </si>
  <si>
    <t>Yuma Public Library, 1930: Feasibility Study</t>
  </si>
  <si>
    <t>98-01-007</t>
  </si>
  <si>
    <t>Cherokee Ranch</t>
  </si>
  <si>
    <t>Cherokee Ranch &amp; Castle Historic Structure Assessment</t>
  </si>
  <si>
    <t>98-01-033</t>
  </si>
  <si>
    <t>Computer program to teach prehistory and history of southwes</t>
  </si>
  <si>
    <t>98-01-035</t>
  </si>
  <si>
    <t>Century Farms</t>
  </si>
  <si>
    <t>A Century of Seasons</t>
  </si>
  <si>
    <t>Red Feather Lakes</t>
  </si>
  <si>
    <t>98-01-041</t>
  </si>
  <si>
    <t>Knight House</t>
  </si>
  <si>
    <t>Historic Interior Finishes Study</t>
  </si>
  <si>
    <t>98-01-052</t>
  </si>
  <si>
    <t>Chile Harvest Festival 1998</t>
  </si>
  <si>
    <t>98-01-053</t>
  </si>
  <si>
    <t>Building Preservation Master Plan</t>
  </si>
  <si>
    <t>98-01-054</t>
  </si>
  <si>
    <t>Lakewood's Heritage Center</t>
  </si>
  <si>
    <t>Belmar Park Walking Tour Program</t>
  </si>
  <si>
    <t>98-01-068</t>
  </si>
  <si>
    <t>Denver Historic Parks Documents Project</t>
  </si>
  <si>
    <t>98-01-077</t>
  </si>
  <si>
    <t>Lindenmeier Site</t>
  </si>
  <si>
    <t>Colorado's Ancient Peoples: The Story of Lindenmeier &amp; Other</t>
  </si>
  <si>
    <t>98-01-079</t>
  </si>
  <si>
    <t>Las Animas Historic Downtown Survey &amp; Preservation Plan</t>
  </si>
  <si>
    <t>98-01-080</t>
  </si>
  <si>
    <t>Preservation Masterplan for the Jackson County Courthouse</t>
  </si>
  <si>
    <t>98-01-084</t>
  </si>
  <si>
    <t>South Park Historic Preservation &amp; Heritage Tourism Plan</t>
  </si>
  <si>
    <t>98-01-087</t>
  </si>
  <si>
    <t>Establishment of a Heritage Tourism Program through CHAP</t>
  </si>
  <si>
    <t>98-01-093</t>
  </si>
  <si>
    <t>Wheeler-Stallard House Planning</t>
  </si>
  <si>
    <t>98-01-099</t>
  </si>
  <si>
    <t>Crowbar Creek</t>
  </si>
  <si>
    <t>Crowbar Creek Archaeological Survey</t>
  </si>
  <si>
    <t>98-01-104</t>
  </si>
  <si>
    <t>McKee Property</t>
  </si>
  <si>
    <t>Paint Mines Archaeological Survey</t>
  </si>
  <si>
    <t>98-01-105</t>
  </si>
  <si>
    <t>Gunnison Basin</t>
  </si>
  <si>
    <t>Gunnison Basin Archaeology and Paleoecology</t>
  </si>
  <si>
    <t>98-01-113</t>
  </si>
  <si>
    <t>Survey &amp; Inventory Historic Buildings in Crested Butte</t>
  </si>
  <si>
    <t>98-01-117</t>
  </si>
  <si>
    <t>Plan to Preserve Hope Lutheran Church</t>
  </si>
  <si>
    <t>98-01-118</t>
  </si>
  <si>
    <t>Statewide Cultural Education &amp; Preservation of the Ute Cultu</t>
  </si>
  <si>
    <t>Ignacio</t>
  </si>
  <si>
    <t>98-02-005</t>
  </si>
  <si>
    <t>Tivoli Brewery Complex</t>
  </si>
  <si>
    <t>Historical Structure Assessment of Tivoli Student Building</t>
  </si>
  <si>
    <t>98-02-015</t>
  </si>
  <si>
    <t>Dolores Data Access Project</t>
  </si>
  <si>
    <t>98-02-017</t>
  </si>
  <si>
    <t>Historic structure report &amp; master plan - Governor's Mansion</t>
  </si>
  <si>
    <t>98-02-023</t>
  </si>
  <si>
    <t>Castle Rock Pueblo</t>
  </si>
  <si>
    <t>Archaeology Connects: Educ., Research and Preserv.: Castle R</t>
  </si>
  <si>
    <t>98-02-026</t>
  </si>
  <si>
    <t>Cragmor Sanitorium</t>
  </si>
  <si>
    <t>A Study to Preserve Main Hall, the Cragmor Sanitorium Buildi</t>
  </si>
  <si>
    <t>98-02-032</t>
  </si>
  <si>
    <t>Technical Assistance for Boulder County Communities</t>
  </si>
  <si>
    <t>98-02-038</t>
  </si>
  <si>
    <t>Archaeology of the Colorado Coal Field War</t>
  </si>
  <si>
    <t>98-02-039</t>
  </si>
  <si>
    <t>Rock Creek Stage Station</t>
  </si>
  <si>
    <t>Rock Creek Stage Stop Management Plan</t>
  </si>
  <si>
    <t>98-02-040</t>
  </si>
  <si>
    <t>Ralston Gold Discovery Site</t>
  </si>
  <si>
    <t>Gold Site Park Master Plan</t>
  </si>
  <si>
    <t>98-02-046</t>
  </si>
  <si>
    <t>Historic Arkansas Riverwalk</t>
  </si>
  <si>
    <t>Historic Arkansas River Interpretive Floodwall</t>
  </si>
  <si>
    <t>98-02-050</t>
  </si>
  <si>
    <t>Survey and Assessment of Colorado's Historic Mine Sites</t>
  </si>
  <si>
    <t>98-02-056</t>
  </si>
  <si>
    <t>Baugh House Survey and Planning Project</t>
  </si>
  <si>
    <t>98-02-064</t>
  </si>
  <si>
    <t>Historic Sites Survey for Boulder County Phase III</t>
  </si>
  <si>
    <t>98-02-066</t>
  </si>
  <si>
    <t>La Alma/Lincoln Park</t>
  </si>
  <si>
    <t>Neighborhood History Report for La Alma/Lincoln Park</t>
  </si>
  <si>
    <t>98-02-067</t>
  </si>
  <si>
    <t>Gold Belt Byway</t>
  </si>
  <si>
    <t>Gold Belt Byway Interpretive Kiosks</t>
  </si>
  <si>
    <t>98-02-075</t>
  </si>
  <si>
    <t>Loveland Historic Preservation Survey</t>
  </si>
  <si>
    <t>98-02-076</t>
  </si>
  <si>
    <t>Alpine Tunnel Historic District</t>
  </si>
  <si>
    <t>Historic Alpine Route Interpretive Sign Project</t>
  </si>
  <si>
    <t>98-02-084</t>
  </si>
  <si>
    <t>Pitkin County Historic Inventory</t>
  </si>
  <si>
    <t>98-02-085</t>
  </si>
  <si>
    <t>Red Mountain Mine</t>
  </si>
  <si>
    <t>Red Mountain Mining District Preservation and Interpretation</t>
  </si>
  <si>
    <t>98-02-088</t>
  </si>
  <si>
    <t>Byway Route</t>
  </si>
  <si>
    <t>Frontier Pathways Scenic Byway Historic Education Project</t>
  </si>
  <si>
    <t>98-C2-002</t>
  </si>
  <si>
    <t>Fort Vasquez Museum</t>
  </si>
  <si>
    <t>Fort Vasquez Museum Conceptual Development Plan</t>
  </si>
  <si>
    <t>Platteville</t>
  </si>
  <si>
    <t>98-C2-003</t>
  </si>
  <si>
    <t>OAHP Data Encode, Import, and Access Project (CAKE)</t>
  </si>
  <si>
    <t>98-M1-006</t>
  </si>
  <si>
    <t>Colorado BARN AGAIN</t>
  </si>
  <si>
    <t>98-M1-007</t>
  </si>
  <si>
    <t>Carriage Tour Survey Project</t>
  </si>
  <si>
    <t>98-M1-008</t>
  </si>
  <si>
    <t>El Pueblo 1854 Christmas Tragedy</t>
  </si>
  <si>
    <t>98-M1-009</t>
  </si>
  <si>
    <t>Astor House Museum Audio Interpretation</t>
  </si>
  <si>
    <t>98-M1-011</t>
  </si>
  <si>
    <t>Old Carnegie Library</t>
  </si>
  <si>
    <t>Renovation of the Rocky Ford Museum</t>
  </si>
  <si>
    <t>98-M1-014</t>
  </si>
  <si>
    <t>Old Westminster</t>
  </si>
  <si>
    <t>A Walk Through Westminster History: A Self-Guided Tour</t>
  </si>
  <si>
    <t>98-M1-015</t>
  </si>
  <si>
    <t>Exterior Restoration Assessment of Shorter AME</t>
  </si>
  <si>
    <t>98-M1-016</t>
  </si>
  <si>
    <t>Sky Aerie &amp; Rimrock Hamlet</t>
  </si>
  <si>
    <t>Sky Arie/Rim Rock Hamlet Archaeological Studies</t>
  </si>
  <si>
    <t>98-M1-019</t>
  </si>
  <si>
    <t>Balcony House</t>
  </si>
  <si>
    <t>Edit Balcony House Manuscript</t>
  </si>
  <si>
    <t>98-M1-021</t>
  </si>
  <si>
    <t>Walking Tour Brochure</t>
  </si>
  <si>
    <t>98-M1-022</t>
  </si>
  <si>
    <t>Castle Park</t>
  </si>
  <si>
    <t>Castle Park, Colorado: Historic Preservation Project</t>
  </si>
  <si>
    <t>Vernal</t>
  </si>
  <si>
    <t>98-M1-025</t>
  </si>
  <si>
    <t>Leadville Mining District</t>
  </si>
  <si>
    <t>Route of the Silver Kings Self-Guided Tour Brochure</t>
  </si>
  <si>
    <t>98-M1-026</t>
  </si>
  <si>
    <t>5 Historic Districts</t>
  </si>
  <si>
    <t>City of Boulder Historic Signage Project</t>
  </si>
  <si>
    <t>98-M1-027</t>
  </si>
  <si>
    <t>Hartman Gymnasium Historic Assessment</t>
  </si>
  <si>
    <t>98-M1-028</t>
  </si>
  <si>
    <t>Day Nursery Preservation Plan</t>
  </si>
  <si>
    <t>98-M1-029</t>
  </si>
  <si>
    <t>Northwest Colorado Preservation Training Workshop</t>
  </si>
  <si>
    <t>98-M1-032</t>
  </si>
  <si>
    <t>Cedaredge High School</t>
  </si>
  <si>
    <t>Feasibility Study for Rehabilitation of Historic Cedaredge H</t>
  </si>
  <si>
    <t>98-M1-034</t>
  </si>
  <si>
    <t>Update of the Earth Runs Silver: Early Leadville Multi-Media</t>
  </si>
  <si>
    <t>98-M1-035</t>
  </si>
  <si>
    <t>Downtown Cortez</t>
  </si>
  <si>
    <t>Cortez Downtown Historic Signage Project</t>
  </si>
  <si>
    <t>98-M1-036</t>
  </si>
  <si>
    <t>Historic Beckwith Ranch Restoration</t>
  </si>
  <si>
    <t>98-M2-003</t>
  </si>
  <si>
    <t>Silver Heritage Area Planning</t>
  </si>
  <si>
    <t>98-M2-004</t>
  </si>
  <si>
    <t>Muegge House-Historic Structures Report and Feasibility Stud</t>
  </si>
  <si>
    <t>98-M2-007</t>
  </si>
  <si>
    <t>Community-Based Site Stewardship Plan for Southwestern Color</t>
  </si>
  <si>
    <t>98-M2-011</t>
  </si>
  <si>
    <t>Cole Neighborhood</t>
  </si>
  <si>
    <t>98-M2-012</t>
  </si>
  <si>
    <t>Archaeology of the Great Sage Plain Film Project</t>
  </si>
  <si>
    <t>98-M2-014</t>
  </si>
  <si>
    <t>Historic Preservation Class at Globe Charter School</t>
  </si>
  <si>
    <t>98-M2-017</t>
  </si>
  <si>
    <t>Berthoud Pass</t>
  </si>
  <si>
    <t>Interpretive Planning for Berthoud Pass Research Corridor</t>
  </si>
  <si>
    <t>98-M2-019</t>
  </si>
  <si>
    <t>Side by Side 2ed, Witter-Cofield promotion</t>
  </si>
  <si>
    <t>98-M2-020</t>
  </si>
  <si>
    <t>Denver Orphan's Home</t>
  </si>
  <si>
    <t xml:space="preserve">Denver Children's Home National Register of Historic Places </t>
  </si>
  <si>
    <t>98-M2-021</t>
  </si>
  <si>
    <t>Alamo-Placita Neighborhood</t>
  </si>
  <si>
    <t>Alamo-Placita Historic District Designation</t>
  </si>
  <si>
    <t>98-M2-023</t>
  </si>
  <si>
    <t>Exploration of Argonaut Exterior Panel Removal</t>
  </si>
  <si>
    <t>98-M2-024</t>
  </si>
  <si>
    <t>McIntosh-Lohr Farm</t>
  </si>
  <si>
    <t>McIntosh/Lohr Barn Historic Structure Assessment &amp; Feasibili</t>
  </si>
  <si>
    <t>98-M2-026</t>
  </si>
  <si>
    <t>Acquisition of Storage Systems for the Ft. Collins Museum</t>
  </si>
  <si>
    <t>98-M2-027</t>
  </si>
  <si>
    <t>Gunnison City Hall</t>
  </si>
  <si>
    <t>City Hall Historic Structure Assessment</t>
  </si>
  <si>
    <t>98-M2-029</t>
  </si>
  <si>
    <t>Glade Lake</t>
  </si>
  <si>
    <t>Service Learning for Colorado Youth-Glade Lake Site Document</t>
  </si>
  <si>
    <t>Monticello</t>
  </si>
  <si>
    <t>98-M2-031</t>
  </si>
  <si>
    <t>Preservation &amp; Community in Historic Telluride</t>
  </si>
  <si>
    <t>98-M2-033</t>
  </si>
  <si>
    <t>Mesa Verde Centennial Project - Phase I</t>
  </si>
  <si>
    <t>98-P1-005</t>
  </si>
  <si>
    <t>Support for Archaeology &amp; Historic Preservation Week-Phase I</t>
  </si>
  <si>
    <t>98-P1-006</t>
  </si>
  <si>
    <t>DPL/CHS Preservation Photodigitization Project</t>
  </si>
  <si>
    <t>98-P1-007</t>
  </si>
  <si>
    <t>Statewide Historic Site Assessment &amp; Documentation</t>
  </si>
  <si>
    <t>98-P2-003</t>
  </si>
  <si>
    <t>Old Stories, New Voices Intercultural Youth Camp</t>
  </si>
  <si>
    <t>98-T2-001</t>
  </si>
  <si>
    <t>Doing History/Keeping the Past, Phase II of III</t>
  </si>
  <si>
    <t>98-T2-002</t>
  </si>
  <si>
    <t>Economic Impact Analysis</t>
  </si>
  <si>
    <t>99-01-003</t>
  </si>
  <si>
    <t>Colorado's Historic Carousels Documentary</t>
  </si>
  <si>
    <t>99-01-018</t>
  </si>
  <si>
    <t>Rehab Plans for "Animal House" and "Monkey Island"</t>
  </si>
  <si>
    <t>99-01-026</t>
  </si>
  <si>
    <t>City Hall Annex 1</t>
  </si>
  <si>
    <t>City Hall Annex #1</t>
  </si>
  <si>
    <t>99-01-027</t>
  </si>
  <si>
    <t>Historic Carnegie Library of the City &amp; County of Denver</t>
  </si>
  <si>
    <t>99-01-029</t>
  </si>
  <si>
    <t>Olde Town Arvada</t>
  </si>
  <si>
    <t>Olde Town Historic Walk</t>
  </si>
  <si>
    <t>99-01-030</t>
  </si>
  <si>
    <t>Roxborough State Park Cultural Resources Survey</t>
  </si>
  <si>
    <t>99-01-032</t>
  </si>
  <si>
    <t>Buffalo Bill's Grave &amp; Museum</t>
  </si>
  <si>
    <t>Heritage of Tourism: Buffalo Bill Museum and Grave</t>
  </si>
  <si>
    <t>99-01-034</t>
  </si>
  <si>
    <t>Colfax Avenue: Main Street Colorado  Documentary of the Deve</t>
  </si>
  <si>
    <t>99-01-037</t>
  </si>
  <si>
    <t>Architectural Conservation Institute - Phase II</t>
  </si>
  <si>
    <t>99-01-047</t>
  </si>
  <si>
    <t>Historic Preservation Assessment &amp; Treatment Plan</t>
  </si>
  <si>
    <t>99-01-050</t>
  </si>
  <si>
    <t>Mummy Lake</t>
  </si>
  <si>
    <t>Mummy Lake Paleohydrology Study</t>
  </si>
  <si>
    <t>99-01-054</t>
  </si>
  <si>
    <t>Rehabilitation work program for McGraw Ranch</t>
  </si>
  <si>
    <t>99-01-056</t>
  </si>
  <si>
    <t>Downtown Victor</t>
  </si>
  <si>
    <t>Victor feasibility study for re-use of historic buildings</t>
  </si>
  <si>
    <t>99-01-058</t>
  </si>
  <si>
    <t>Golden Loop Historic Parkway</t>
  </si>
  <si>
    <t>Signage for the Golden Loop Historic Parkway</t>
  </si>
  <si>
    <t>99-01-060</t>
  </si>
  <si>
    <t>Downtown Montrose</t>
  </si>
  <si>
    <t>Downtown Montrose historic buildings survey update and desig</t>
  </si>
  <si>
    <t>99-01-066</t>
  </si>
  <si>
    <t>Fall River Hydro Plant Restoration</t>
  </si>
  <si>
    <t>99-01-069</t>
  </si>
  <si>
    <t>Preservation master plan &amp; historic structure assessment - O</t>
  </si>
  <si>
    <t>99-02-002</t>
  </si>
  <si>
    <t>Georgetown Historic District</t>
  </si>
  <si>
    <t>Preservation Plan &amp; Design Review Guidelines</t>
  </si>
  <si>
    <t>99-02-006</t>
  </si>
  <si>
    <t>Remember Ludlow</t>
  </si>
  <si>
    <t>99-02-007</t>
  </si>
  <si>
    <t>The Trianon/Claremont Estate</t>
  </si>
  <si>
    <t>Historic Structure Assessment of The Trianon</t>
  </si>
  <si>
    <t>99-02-010</t>
  </si>
  <si>
    <t>Research re: 1-Room School Houses of Custer Cty.</t>
  </si>
  <si>
    <t>99-02-020</t>
  </si>
  <si>
    <t>Park County Preservation Planning and Heritage Tourism</t>
  </si>
  <si>
    <t>99-02-023</t>
  </si>
  <si>
    <t>The Colorado School for the Deaf &amp; Blind</t>
  </si>
  <si>
    <t>Historical Assessment &amp; Planning-Colo. School for the Deaf &amp;</t>
  </si>
  <si>
    <t>99-02-026</t>
  </si>
  <si>
    <t>City/Memorial Hall</t>
  </si>
  <si>
    <t>Restoration &amp; Rehab. Master Plan for Pueblo City Hall/Memori</t>
  </si>
  <si>
    <t>99-02-031</t>
  </si>
  <si>
    <t>Lehow Homestead Site</t>
  </si>
  <si>
    <t>Historic Structure Assessment of Stone Bldgs at Chatfield St</t>
  </si>
  <si>
    <t>99-02-034</t>
  </si>
  <si>
    <t>Nederland Historic Buildings Survey and Design Standards</t>
  </si>
  <si>
    <t>99-02-037</t>
  </si>
  <si>
    <t>City Park</t>
  </si>
  <si>
    <t>City Park Historic Landscape Report</t>
  </si>
  <si>
    <t>99-02-043</t>
  </si>
  <si>
    <t>Baugh House Construction Drawings &amp; Final Plans Project</t>
  </si>
  <si>
    <t>99-02-047</t>
  </si>
  <si>
    <t>Research, Write, Publish &amp; Distrib. Historic Dist. Brochures</t>
  </si>
  <si>
    <t>99-02-048</t>
  </si>
  <si>
    <t>6 Halls on Colorado College Campus</t>
  </si>
  <si>
    <t>Historic Structure Assessment &amp; Nat'l. Register Nomination</t>
  </si>
  <si>
    <t>99-02-050</t>
  </si>
  <si>
    <t>Cultural Resources Survey (Final Phase) of East Canyon</t>
  </si>
  <si>
    <t>99-02-051</t>
  </si>
  <si>
    <t>Los Caminos Antiguos Byway</t>
  </si>
  <si>
    <t>America's Byways: Los Caminos Antiguos</t>
  </si>
  <si>
    <t>99-02-053</t>
  </si>
  <si>
    <t>Elkhorn/Hayden &amp; Derry Ranch/Homesteads</t>
  </si>
  <si>
    <t>Lake County Open Space Initiative Historic Ranches Survey</t>
  </si>
  <si>
    <t>99-02-058</t>
  </si>
  <si>
    <t>Historic Preservation Design Guidelines</t>
  </si>
  <si>
    <t>99-02-059</t>
  </si>
  <si>
    <t>99-C1-001</t>
  </si>
  <si>
    <t>Development of Preservation Information Exchange, Phase II</t>
  </si>
  <si>
    <t>99-C1-002</t>
  </si>
  <si>
    <t>Statewide Preservation Education for new Millennium</t>
  </si>
  <si>
    <t>99-C1-003</t>
  </si>
  <si>
    <t>Roadside Interpretation Program, Phases I &amp; II combined</t>
  </si>
  <si>
    <t>99-C1-005</t>
  </si>
  <si>
    <t>Preservation Survey of Resources</t>
  </si>
  <si>
    <t>99-C1-007</t>
  </si>
  <si>
    <t>El Pueblo Master Plan: Part I - Interpretation</t>
  </si>
  <si>
    <t>99-C1-008</t>
  </si>
  <si>
    <t>Disbursement Adjustment (SODA)</t>
  </si>
  <si>
    <t>99-M1-001</t>
  </si>
  <si>
    <t>Old Town Lafayette</t>
  </si>
  <si>
    <t>Inventory of Lafayette's Historic Old Town</t>
  </si>
  <si>
    <t>99-M1-002</t>
  </si>
  <si>
    <t>Ft. Lupton Museum</t>
  </si>
  <si>
    <t>Survey of Ft. Lupton Museum for a Building Preservation Mast</t>
  </si>
  <si>
    <t>99-M1-003</t>
  </si>
  <si>
    <t>Sacred Heart Church Restoration</t>
  </si>
  <si>
    <t>99-M1-004</t>
  </si>
  <si>
    <t>Thomas F. Gilligan House</t>
  </si>
  <si>
    <t>Planning Assessment for Thomas F. Gilligan House</t>
  </si>
  <si>
    <t>99-M1-006</t>
  </si>
  <si>
    <t>Holy Family Church</t>
  </si>
  <si>
    <t>Restoration/Preservation Project Holy Family Church</t>
  </si>
  <si>
    <t>99-M1-007</t>
  </si>
  <si>
    <t>Dolores County Historic Resource Inventory</t>
  </si>
  <si>
    <t>99-M1-008</t>
  </si>
  <si>
    <t>Town of Elizabeth Historical Survey</t>
  </si>
  <si>
    <t>99-M1-010</t>
  </si>
  <si>
    <t>Evergreen Lake Warming House</t>
  </si>
  <si>
    <t>99-M1-011</t>
  </si>
  <si>
    <t>Sante Fe Trail</t>
  </si>
  <si>
    <t>Santa Fe Trail Aerial Mapping</t>
  </si>
  <si>
    <t>99-M1-012</t>
  </si>
  <si>
    <t>Historic Preservation Educational Outreach</t>
  </si>
  <si>
    <t>99-M1-013</t>
  </si>
  <si>
    <t>Georgetown Hydroelectric Plant</t>
  </si>
  <si>
    <t>99-M1-014</t>
  </si>
  <si>
    <t>Poncha Springs School</t>
  </si>
  <si>
    <t>Poncha Springs Town Hall Survey &amp; Planning Project</t>
  </si>
  <si>
    <t>Poncha Springs</t>
  </si>
  <si>
    <t>99-M1-015</t>
  </si>
  <si>
    <t>Pitkin Town Hall Building Assessment</t>
  </si>
  <si>
    <t>99-M1-016</t>
  </si>
  <si>
    <t>Grand Theatre</t>
  </si>
  <si>
    <t>Renovation of the Grand Theater - Planning Phase</t>
  </si>
  <si>
    <t>99-M1-017</t>
  </si>
  <si>
    <t>Preservation Assessment of Cannonball Ruins</t>
  </si>
  <si>
    <t>99-M1-018</t>
  </si>
  <si>
    <t>Bonanza Mining District</t>
  </si>
  <si>
    <t>Bonanza Mining District:  Planning and Survey</t>
  </si>
  <si>
    <t>99-M1-019</t>
  </si>
  <si>
    <t>Denver Athletic Club</t>
  </si>
  <si>
    <t>Exterior Facade Evaluation of the Denver Athletic Club</t>
  </si>
  <si>
    <t>99-M1-020</t>
  </si>
  <si>
    <t>Monument Fire Center - Site Assessment</t>
  </si>
  <si>
    <t>99-M1-021</t>
  </si>
  <si>
    <t>Hall Ranch Complex</t>
  </si>
  <si>
    <t>Hall Ranch House Historic Structure Assessment &amp; Preservatio</t>
  </si>
  <si>
    <t>99-M1-022</t>
  </si>
  <si>
    <t>Colfax-Basilica Historic District</t>
  </si>
  <si>
    <t>Colfax-Basilica Historic District Local &amp; National Designati</t>
  </si>
  <si>
    <t>99-M1-023</t>
  </si>
  <si>
    <t>Baker Historic District</t>
  </si>
  <si>
    <t>Baker Neighborhood Local Landmark District Designation</t>
  </si>
  <si>
    <t>99-M1-026</t>
  </si>
  <si>
    <t>Old Midland School</t>
  </si>
  <si>
    <t>Restoration of Our Lady of the Rockies (Old Midland) School</t>
  </si>
  <si>
    <t>99-M1-027</t>
  </si>
  <si>
    <t>Colorado Theatres Scholarship Project</t>
  </si>
  <si>
    <t>99-M1-028</t>
  </si>
  <si>
    <t>Alamosa Masonic Lodge #44 AF &amp; AM Survey &amp; Planning</t>
  </si>
  <si>
    <t>99-M1-029</t>
  </si>
  <si>
    <t>Colorado's Most Endangered Places Program</t>
  </si>
  <si>
    <t>99-M1-032</t>
  </si>
  <si>
    <t>99-M1-033</t>
  </si>
  <si>
    <t>The Old Homestead House Assessment</t>
  </si>
  <si>
    <t>99-M1-035</t>
  </si>
  <si>
    <t>La Veta Depot</t>
  </si>
  <si>
    <t>La Veta Depot Conditions Assessment</t>
  </si>
  <si>
    <t>99-M1-036</t>
  </si>
  <si>
    <t>Historic Preservation Ordinance for Trinidad</t>
  </si>
  <si>
    <t>99-M1-037</t>
  </si>
  <si>
    <t>Assessment &amp; Feasibility Analysis of Toltec Hotel</t>
  </si>
  <si>
    <t>99-M1-038</t>
  </si>
  <si>
    <t>Land's End Observatory Structure Assessment</t>
  </si>
  <si>
    <t>99-M1-040</t>
  </si>
  <si>
    <t>Wetherill Mesa</t>
  </si>
  <si>
    <t>Reanalysis of Wetherill Mesa Tree-Ring Samples</t>
  </si>
  <si>
    <t>99-M1-042</t>
  </si>
  <si>
    <t>Historic Structure Assessment for the Reed Building</t>
  </si>
  <si>
    <t>99-M1-043</t>
  </si>
  <si>
    <t>Colorado Downtown Revitalization</t>
  </si>
  <si>
    <t>99-M2-001</t>
  </si>
  <si>
    <t>Genoa Tower Museum</t>
  </si>
  <si>
    <t>Historic Structure Assessment of Genoa Tower Site</t>
  </si>
  <si>
    <t>99-M2-003</t>
  </si>
  <si>
    <t>Historic Structure Assessment of the Grafton</t>
  </si>
  <si>
    <t>99-M2-006</t>
  </si>
  <si>
    <t>Town Hall &amp; Engine House</t>
  </si>
  <si>
    <t>Historic Structure Assessment of the Silver Cliff Museum</t>
  </si>
  <si>
    <t>99-M2-008</t>
  </si>
  <si>
    <t>Country Club Neighborhood</t>
  </si>
  <si>
    <t>Neighborhood History Book of Country Club</t>
  </si>
  <si>
    <t>99-M2-009</t>
  </si>
  <si>
    <t>Routt County Register Nomination Program</t>
  </si>
  <si>
    <t>99-M2-011</t>
  </si>
  <si>
    <t>Valley Brook Cemetery</t>
  </si>
  <si>
    <t>Preservation Master Plan of Valley Brook Cemetery</t>
  </si>
  <si>
    <t>99-M2-013</t>
  </si>
  <si>
    <t>Palisade Heritage Area</t>
  </si>
  <si>
    <t>Signage of Palisade Heritage Area Districts</t>
  </si>
  <si>
    <t>99-M2-017</t>
  </si>
  <si>
    <t>Mahany House &amp; G. L. Ferguson Cottages</t>
  </si>
  <si>
    <t>Historic Structure Assessment of Mahany, Sigafoos, &amp; Barmett</t>
  </si>
  <si>
    <t>99-M2-018</t>
  </si>
  <si>
    <t>Historic Structure Assessment of Chapel of Our Merciful Savi</t>
  </si>
  <si>
    <t>99-M2-019</t>
  </si>
  <si>
    <t>Cragmor Bluffs</t>
  </si>
  <si>
    <t>Analyze &amp; Interpret Artifacts at Cragmor Archaeological Site</t>
  </si>
  <si>
    <t>99-M2-020</t>
  </si>
  <si>
    <t>Silverton Congregational Church</t>
  </si>
  <si>
    <t>Historic Structure Assessment of Congregational Church</t>
  </si>
  <si>
    <t>99-M2-021</t>
  </si>
  <si>
    <t>Historic Structure Assessment &amp; State Register Nomination of</t>
  </si>
  <si>
    <t>99-M2-023</t>
  </si>
  <si>
    <t>St. Scholastica Academy Fine Arts Bldg.</t>
  </si>
  <si>
    <t>Fine Arts Building Historic Structure Assessment &amp; Preservat</t>
  </si>
  <si>
    <t>99-M2-025</t>
  </si>
  <si>
    <t>Mainstreet Center Complex</t>
  </si>
  <si>
    <t>Historic Structure Assessment of mainstreet center complex</t>
  </si>
  <si>
    <t>99-M2-027</t>
  </si>
  <si>
    <t>Georgetown Loop Railroad</t>
  </si>
  <si>
    <t>Historical Preservation Curriculum:  Georgetown Loop Railroa</t>
  </si>
  <si>
    <t>99-M2-031</t>
  </si>
  <si>
    <t>Thede Farmhouse</t>
  </si>
  <si>
    <t>Historic Structure Assessment of the Thede Farmhouse</t>
  </si>
  <si>
    <t>99-M2-032</t>
  </si>
  <si>
    <t>Historic Structure Assessment of Preston Farm</t>
  </si>
  <si>
    <t>99-M2-033</t>
  </si>
  <si>
    <t>Historic Structure Assessment of Annunciation Church</t>
  </si>
  <si>
    <t>99-M2-034</t>
  </si>
  <si>
    <t>Snowstorm Dredge</t>
  </si>
  <si>
    <t>Historic Struct. Assess. &amp; Nat'l. Reg. Nom. of the Snowstorm</t>
  </si>
  <si>
    <t>99-M2-036</t>
  </si>
  <si>
    <t>Relocation Study, of Boulder Train Depot</t>
  </si>
  <si>
    <t>99-M2-037</t>
  </si>
  <si>
    <t>Education Laboratory Development at Fall River Hydro Plant</t>
  </si>
  <si>
    <t>99-M2-039</t>
  </si>
  <si>
    <t>Kassler Water Treatment Plant &amp; Town</t>
  </si>
  <si>
    <t>National &amp; State Register Nomination of Water Treatment Plan</t>
  </si>
  <si>
    <t>99-M2-040</t>
  </si>
  <si>
    <t>St. Paul's Eng. Evang. Lutheran Church</t>
  </si>
  <si>
    <t>Historic Structure Assessment of St. Paul's Lutheran Church</t>
  </si>
  <si>
    <t>99-M2-041</t>
  </si>
  <si>
    <t>Planning for Historic Colorado Schools</t>
  </si>
  <si>
    <t>99-M2-042</t>
  </si>
  <si>
    <t>Centennial Project (Phase II)</t>
  </si>
  <si>
    <t>Mesa Verde Nat'l Pk.</t>
  </si>
  <si>
    <t>99-M2-043</t>
  </si>
  <si>
    <t>Publish Manuscript of Balcony House</t>
  </si>
  <si>
    <t>99-M2-045</t>
  </si>
  <si>
    <t>Historic Structure Assessment of the San Juan Art Center</t>
  </si>
  <si>
    <t>99-M2-046</t>
  </si>
  <si>
    <t>Engine #169, B-1 Car &amp; Caboose 0518</t>
  </si>
  <si>
    <t xml:space="preserve">Restoration Planning of Locomotive #169, B-1 Business Car &amp; </t>
  </si>
  <si>
    <t>99-M2-047</t>
  </si>
  <si>
    <t>Historic Structure Assessment of the Prowers County Courthou</t>
  </si>
  <si>
    <t>99-M2-048</t>
  </si>
  <si>
    <t>Downtown Denver Historic District</t>
  </si>
  <si>
    <t>Denver Local Landmark District Nomination for Central Downto</t>
  </si>
  <si>
    <t>99-M2-051</t>
  </si>
  <si>
    <t>Glenwood Springs Hydroelectric Plant</t>
  </si>
  <si>
    <t>Historic Structure Assessment of Glenwood Springs Hydroelect</t>
  </si>
  <si>
    <t>99-M2-052</t>
  </si>
  <si>
    <t>Acquisition of Historic Preservation Reference Materials</t>
  </si>
  <si>
    <t>99-M2-057</t>
  </si>
  <si>
    <t>Victor Lowell Thomas Museum</t>
  </si>
  <si>
    <t>Historic Structure Assessment of the Victor Museum</t>
  </si>
  <si>
    <t>99-M2-058</t>
  </si>
  <si>
    <t>Hotel Melrose</t>
  </si>
  <si>
    <t>Historic Structure Assessment of Hotel Melrose</t>
  </si>
  <si>
    <t>99-M2-059</t>
  </si>
  <si>
    <t>Edith Teter Elem. School/Fairplay School</t>
  </si>
  <si>
    <t>Historic Structure Assessment of old Fairplay School</t>
  </si>
  <si>
    <t>99-M2-060</t>
  </si>
  <si>
    <t>Historic Structure Assessment of the Bains Building</t>
  </si>
  <si>
    <t>99-M2-061</t>
  </si>
  <si>
    <t>Hisp. Cultural Landscape of Purgatoire</t>
  </si>
  <si>
    <t>Context Study:  Hispanic Cultural Landscape of the Purgatoir</t>
  </si>
  <si>
    <t>99-P1-001</t>
  </si>
  <si>
    <t>Colorado's Most Endangered Places Program - Phase II of II</t>
  </si>
  <si>
    <t>00-01-006</t>
  </si>
  <si>
    <t>Archaeological Data Access</t>
  </si>
  <si>
    <t>00-01-010</t>
  </si>
  <si>
    <t>Teller Law Office/Register-Call Bldg</t>
  </si>
  <si>
    <t>00-01-013</t>
  </si>
  <si>
    <t>Red Mountain Mining District</t>
  </si>
  <si>
    <t>Inventory &amp; Planning</t>
  </si>
  <si>
    <t>00-01-015</t>
  </si>
  <si>
    <t>Masonic Temple</t>
  </si>
  <si>
    <t>00-01-018</t>
  </si>
  <si>
    <t>Develop Design Guidelines</t>
  </si>
  <si>
    <t>00-01-031</t>
  </si>
  <si>
    <t>CSU-Deterioration Case Studies</t>
  </si>
  <si>
    <t>Architectural Preservation Institute</t>
  </si>
  <si>
    <t>00-01-033</t>
  </si>
  <si>
    <t>Design Guidelines</t>
  </si>
  <si>
    <t>00-01-042</t>
  </si>
  <si>
    <t>Churches Ranch</t>
  </si>
  <si>
    <t>Churches Ranch Restoration/Rehabilitation Master Plan</t>
  </si>
  <si>
    <t>00-01-047</t>
  </si>
  <si>
    <t>Golden Area Cultural Landscape Study &amp; Multiple Property Sub</t>
  </si>
  <si>
    <t>00-01-048</t>
  </si>
  <si>
    <t>Baehr Lodge/Baehr Den of the Rockies</t>
  </si>
  <si>
    <t>Adaptive Reuse Study/Pine Valley Lodge</t>
  </si>
  <si>
    <t>00-01-052</t>
  </si>
  <si>
    <t/>
  </si>
  <si>
    <t>Saving Places Conference</t>
  </si>
  <si>
    <t>00-01-054</t>
  </si>
  <si>
    <t>Denver Mountain Parks District</t>
  </si>
  <si>
    <t>Denver Mountain Parks District-Wide Needs Assessment</t>
  </si>
  <si>
    <t>00-01-063</t>
  </si>
  <si>
    <t>Old Colorado City Walking Tour Guide</t>
  </si>
  <si>
    <t>00-01-065</t>
  </si>
  <si>
    <t>Lohr McIntosh Farm</t>
  </si>
  <si>
    <t>Agriculture Heritage Center Interpretive Exhibits</t>
  </si>
  <si>
    <t>00-01-069</t>
  </si>
  <si>
    <t>Historic Building Survey of Littleton</t>
  </si>
  <si>
    <t>00-01-070</t>
  </si>
  <si>
    <t>Boyd Smelter Site &amp; Geer Homestead</t>
  </si>
  <si>
    <t>Planning for Cultural Resources in Boulder County</t>
  </si>
  <si>
    <t>00-01-072</t>
  </si>
  <si>
    <t>00-01-081</t>
  </si>
  <si>
    <t>KibRidge-Yampa Paleoindian Site</t>
  </si>
  <si>
    <t>KibRidge-Yampa Paleoindian Site Documentation</t>
  </si>
  <si>
    <t>Bountiful</t>
  </si>
  <si>
    <t>00-02-015</t>
  </si>
  <si>
    <t>Medano &amp; Zapata Ranches</t>
  </si>
  <si>
    <t>Resource Survey &amp; Planning of Medano &amp; Zapata Ranches</t>
  </si>
  <si>
    <t>00-02-017</t>
  </si>
  <si>
    <t>Interpretive Exhibits and Signs and Heritage Site Tour Broch</t>
  </si>
  <si>
    <t>00-02-029</t>
  </si>
  <si>
    <t>Calhan Paint Mines</t>
  </si>
  <si>
    <t>Calhan Paint Mines Master Planning Project</t>
  </si>
  <si>
    <t>00-02-037</t>
  </si>
  <si>
    <t>Gateway Vistor Center</t>
  </si>
  <si>
    <t>Gateway Visitor Center, Interpretive Development Plan</t>
  </si>
  <si>
    <t>00-02-048</t>
  </si>
  <si>
    <t>CF&amp;I Steel Archives</t>
  </si>
  <si>
    <t>CF&amp;I Steel Archives Collection</t>
  </si>
  <si>
    <t>00-02-060</t>
  </si>
  <si>
    <t>School Pilot Project:" All Schools Colorado"</t>
  </si>
  <si>
    <t>00-02-067</t>
  </si>
  <si>
    <t>00-C1-001</t>
  </si>
  <si>
    <t>Preservation Plan Update</t>
  </si>
  <si>
    <t>00-C1-002</t>
  </si>
  <si>
    <t>Support for National and State Register Programs</t>
  </si>
  <si>
    <t>00-C1-003</t>
  </si>
  <si>
    <t>Preservation Information Exchange (PIE)</t>
  </si>
  <si>
    <t>00-C1-004</t>
  </si>
  <si>
    <t>Historic Structure Assessments</t>
  </si>
  <si>
    <t>00-HA-001</t>
  </si>
  <si>
    <t>00-HA-002</t>
  </si>
  <si>
    <t>Master Plan of Annunication Church</t>
  </si>
  <si>
    <t>00-HA-003</t>
  </si>
  <si>
    <t>00-HA-004</t>
  </si>
  <si>
    <t>McKenna Building</t>
  </si>
  <si>
    <t>Historic Structure Assessment of McKenna Building and Semina</t>
  </si>
  <si>
    <t>00-HA-005</t>
  </si>
  <si>
    <t>Pauline Chapel</t>
  </si>
  <si>
    <t>Historic Structure Assessment of Saint Paul Catholic Church</t>
  </si>
  <si>
    <t>00-HA-006</t>
  </si>
  <si>
    <t>Historic Structure Assessment for the Methodist Episcopal Ch</t>
  </si>
  <si>
    <t>00-HA-007</t>
  </si>
  <si>
    <t>Open Air Theater/Greek Theater</t>
  </si>
  <si>
    <t>Historic Structure Assessment for the Greek Amphitheater and</t>
  </si>
  <si>
    <t>00-HA-008</t>
  </si>
  <si>
    <t>Elk's Lodge No. 610</t>
  </si>
  <si>
    <t>Historic Structure Assessment for Canon City Lodge #610, BPO</t>
  </si>
  <si>
    <t>00-HA-009</t>
  </si>
  <si>
    <t>Bethel Church of God in Christ</t>
  </si>
  <si>
    <t>Historic Structure Assessment of Bethel Church of Good in Ch</t>
  </si>
  <si>
    <t>00-HA-010</t>
  </si>
  <si>
    <t>Cline School</t>
  </si>
  <si>
    <t>Historic Structure Assessment of Cline School</t>
  </si>
  <si>
    <t>00-HA-011</t>
  </si>
  <si>
    <t>Fiesta Omnibus</t>
  </si>
  <si>
    <t>Historic Structure Assessment of Fiesta Omnibus</t>
  </si>
  <si>
    <t>00-HA-012</t>
  </si>
  <si>
    <t>Historic Structure Assessment of Trinity United Methodist Ch</t>
  </si>
  <si>
    <t>00-HA-013</t>
  </si>
  <si>
    <t>Thomas Skerritt House</t>
  </si>
  <si>
    <t>Historic Structure Assessment of Thomas Skerrit House</t>
  </si>
  <si>
    <t>00-HA-014</t>
  </si>
  <si>
    <t>Historic Structure Assessment of the Oak Creek Town Hall</t>
  </si>
  <si>
    <t>00-HA-015</t>
  </si>
  <si>
    <t>Maxwell Squire Building</t>
  </si>
  <si>
    <t>Historic Assessment of the Maxwell Squire Building</t>
  </si>
  <si>
    <t>00-HA-016</t>
  </si>
  <si>
    <t>00-HA-018</t>
  </si>
  <si>
    <t>McIlvoy House</t>
  </si>
  <si>
    <t>Historic Structure Assessment of McIlvoy/Legion Residence</t>
  </si>
  <si>
    <t>00-HA-019</t>
  </si>
  <si>
    <t>Prison Gardens</t>
  </si>
  <si>
    <t>Historic Structure Assessment Prison Gardens</t>
  </si>
  <si>
    <t>00-HA-020</t>
  </si>
  <si>
    <t>Cemetery Chapel</t>
  </si>
  <si>
    <t>Historic Structure Assessment of the Monte Vista Cemetery Ch</t>
  </si>
  <si>
    <t>00-HA-021</t>
  </si>
  <si>
    <t>Historic Structure Assessment of Logan County Courthouse</t>
  </si>
  <si>
    <t>00-HA-022</t>
  </si>
  <si>
    <t>Salida United Methodist Church</t>
  </si>
  <si>
    <t>Historic Structure Assessment of Salida United Methodist Chu</t>
  </si>
  <si>
    <t>00-HA-023</t>
  </si>
  <si>
    <t>Historic Structure Assessment of First Baptist Church</t>
  </si>
  <si>
    <t>00-HA-024</t>
  </si>
  <si>
    <t>Motor Coach Division Building</t>
  </si>
  <si>
    <t>Historic Structure Assessment of Motor Coach Division Buildi</t>
  </si>
  <si>
    <t>00-HA-025</t>
  </si>
  <si>
    <t>Old Park County Courthouse</t>
  </si>
  <si>
    <t>Historic Structure Assessment of Old Park County Courthouse</t>
  </si>
  <si>
    <t>00-HA-026</t>
  </si>
  <si>
    <t>Tarryall School</t>
  </si>
  <si>
    <t>Historic Structure Assessment of Tarryall School Complex</t>
  </si>
  <si>
    <t>00-HA-027</t>
  </si>
  <si>
    <t>Durango High School</t>
  </si>
  <si>
    <t>Historic Structure Assessment of Durango High School</t>
  </si>
  <si>
    <t>00-HA-028</t>
  </si>
  <si>
    <t>Pioneer Building</t>
  </si>
  <si>
    <t>Historic Structure Assessment of Pioneer Building</t>
  </si>
  <si>
    <t>00-HA-029</t>
  </si>
  <si>
    <t>Marble City State Bank Building</t>
  </si>
  <si>
    <t>Historic Structure Assessment of Marble City State Bank Buil</t>
  </si>
  <si>
    <t>00-HA-030</t>
  </si>
  <si>
    <t>San Francisco (La Valley) Morada</t>
  </si>
  <si>
    <t>Historic Structure Assessment of San Francisco (La Valley) M</t>
  </si>
  <si>
    <t>San Pablo</t>
  </si>
  <si>
    <t>00-HA-031</t>
  </si>
  <si>
    <t>Snetzer Building</t>
  </si>
  <si>
    <t>Historic Structure Assessment of the Snetzer Building</t>
  </si>
  <si>
    <t>00-HA-032</t>
  </si>
  <si>
    <t>Historic Structure Assessment of Aurora Fox</t>
  </si>
  <si>
    <t>00-HA-033</t>
  </si>
  <si>
    <t>Telluride Elementary School</t>
  </si>
  <si>
    <t>Historic Structure Assessment of Telluride Elementary School</t>
  </si>
  <si>
    <t>00-HA-034</t>
  </si>
  <si>
    <t>Mesa Auditorium</t>
  </si>
  <si>
    <t>Historic Structure Assessment of Mesa Auditorium</t>
  </si>
  <si>
    <t>00-HA-035</t>
  </si>
  <si>
    <t>7th Ave. Congregational Church</t>
  </si>
  <si>
    <t>Historic Structure Assessment of 7th Avenue Congregational C</t>
  </si>
  <si>
    <t>00-HA-036</t>
  </si>
  <si>
    <t>Yampa Bible Church</t>
  </si>
  <si>
    <t>Historic Structure Assessment Yampa Bible Church</t>
  </si>
  <si>
    <t>00-HA-037</t>
  </si>
  <si>
    <t>Hippodrome Theatre</t>
  </si>
  <si>
    <t>Historic Structure Assessment of Hippodrome Theatre</t>
  </si>
  <si>
    <t>00-HA-038</t>
  </si>
  <si>
    <t>St Joseph Redemptorist Church</t>
  </si>
  <si>
    <t>Historic Structure Assessment of St. Joseph Redemptorist Chu</t>
  </si>
  <si>
    <t>00-HA-039</t>
  </si>
  <si>
    <t>Historic Structure Assessment of Rico Courthouse</t>
  </si>
  <si>
    <t>00-HA-040</t>
  </si>
  <si>
    <t>Old Bent County Jail &amp; Garage</t>
  </si>
  <si>
    <t>Historic Structure Assessment of Old Bent County Jail and Ga</t>
  </si>
  <si>
    <t>00-HA-041</t>
  </si>
  <si>
    <t>Historic Structure Assessment of Grace Episcopal Church</t>
  </si>
  <si>
    <t>00-HA-042</t>
  </si>
  <si>
    <t>St. Elmo Schoolhouse</t>
  </si>
  <si>
    <t>Historic Structure Assessment of St. Elmo's Schoolhouse</t>
  </si>
  <si>
    <t>00-HA-043</t>
  </si>
  <si>
    <t>Jail</t>
  </si>
  <si>
    <t>Historic Structure Assessment of St. Elmo's Jail</t>
  </si>
  <si>
    <t>00-HA-044</t>
  </si>
  <si>
    <t>Twin Creek Ranch</t>
  </si>
  <si>
    <t>Historic Structure Assessment of Twin Creek Ranch</t>
  </si>
  <si>
    <t>00-HA-045</t>
  </si>
  <si>
    <t>Louviers Village Club Building</t>
  </si>
  <si>
    <t>Historic Structure Assessment of Louviers Village Club Build</t>
  </si>
  <si>
    <t>00-HA-046</t>
  </si>
  <si>
    <t>Oak Creek Union High School</t>
  </si>
  <si>
    <t>Historic Structure Assessment of South Routt Middle School</t>
  </si>
  <si>
    <t>00-HA-047</t>
  </si>
  <si>
    <t>Hay Meadow Ranch</t>
  </si>
  <si>
    <t>Historic Structure Assessment of Hay Meadow Ranch</t>
  </si>
  <si>
    <t>00-HA-048</t>
  </si>
  <si>
    <t>Davies Hotel-Payne Hotel</t>
  </si>
  <si>
    <t>00-HA-049</t>
  </si>
  <si>
    <t>Historic Structure Assessment of Boettcher Mansion, Carriage</t>
  </si>
  <si>
    <t>00-HA-050</t>
  </si>
  <si>
    <t>Boettcher Mansion</t>
  </si>
  <si>
    <t>Historic Structure Assessment of Boettcher Mansion</t>
  </si>
  <si>
    <t>00-HA-051</t>
  </si>
  <si>
    <t>White-Plumb Farm</t>
  </si>
  <si>
    <t>Historic Structure Assessment of Plumb Farm</t>
  </si>
  <si>
    <t>00-HA-052</t>
  </si>
  <si>
    <t>Masonic Lodge No. 33</t>
  </si>
  <si>
    <t>Historic Structure Assessment of Historic Masonic Lodge in S</t>
  </si>
  <si>
    <t>00-HA-053</t>
  </si>
  <si>
    <t>American National Bank Building</t>
  </si>
  <si>
    <t>00-HA-054</t>
  </si>
  <si>
    <t>Curtis Building</t>
  </si>
  <si>
    <t>00-HA-058</t>
  </si>
  <si>
    <t>Gargoyle House</t>
  </si>
  <si>
    <t>00-HA-059</t>
  </si>
  <si>
    <t>United Presbyterian Church</t>
  </si>
  <si>
    <t>00-HA-060</t>
  </si>
  <si>
    <t>00-HA-062</t>
  </si>
  <si>
    <t>Platte Valley Elementary School</t>
  </si>
  <si>
    <t>00-HA-063</t>
  </si>
  <si>
    <t>Revere Junior High School</t>
  </si>
  <si>
    <t>00-HA-064</t>
  </si>
  <si>
    <t>Koening Alumni Center</t>
  </si>
  <si>
    <t>00-HA-065</t>
  </si>
  <si>
    <t>00-HA-066</t>
  </si>
  <si>
    <t>Greenleaf Masonic Lodge</t>
  </si>
  <si>
    <t>00-HA-067</t>
  </si>
  <si>
    <t>McFarlane Block</t>
  </si>
  <si>
    <t>00-HA-069</t>
  </si>
  <si>
    <t>Loma Community Hall</t>
  </si>
  <si>
    <t>Loma</t>
  </si>
  <si>
    <t>00-HA-070</t>
  </si>
  <si>
    <t>Julesburg Municipal Library</t>
  </si>
  <si>
    <t>00-HA-071</t>
  </si>
  <si>
    <t>Casa de Salazar</t>
  </si>
  <si>
    <t>00-HA-072</t>
  </si>
  <si>
    <t>Rocky Mtn Biological Laboratory</t>
  </si>
  <si>
    <t>00-HA-073</t>
  </si>
  <si>
    <t>St. John's Episcopal Church</t>
  </si>
  <si>
    <t>00-M1-001</t>
  </si>
  <si>
    <t>Fairlamb House</t>
  </si>
  <si>
    <t>Structural Analysis &amp; Planning for Rehabilitation - Fairlamb</t>
  </si>
  <si>
    <t>00-M1-002</t>
  </si>
  <si>
    <t>Babcock Building</t>
  </si>
  <si>
    <t>Rehabilitation Study for 213 Harrison Avenue, Leadville</t>
  </si>
  <si>
    <t>00-M1-003</t>
  </si>
  <si>
    <t>Stonemen's Row</t>
  </si>
  <si>
    <t>Stonemen's Row Historic District Building Exterior Analysis</t>
  </si>
  <si>
    <t>00-M1-005</t>
  </si>
  <si>
    <t>Revision of:"A Guide to Historical Markers for City &amp; County</t>
  </si>
  <si>
    <t>00-M1-006</t>
  </si>
  <si>
    <t>Independent Order of Oddfellows Bldg</t>
  </si>
  <si>
    <t>Independent Order of Odd Fellows Historic Building Assessmen</t>
  </si>
  <si>
    <t>00-M1-007</t>
  </si>
  <si>
    <t>The Old Church &amp; Carnegie Library</t>
  </si>
  <si>
    <t>Lake County Civic Center Association (LCCCA)</t>
  </si>
  <si>
    <t>00-M1-008</t>
  </si>
  <si>
    <t>Seymore's New Grocery</t>
  </si>
  <si>
    <t>K. W. Woodworks</t>
  </si>
  <si>
    <t>00-M1-009</t>
  </si>
  <si>
    <t>Mary Rippon Theatre</t>
  </si>
  <si>
    <t>Mary Rippon Theatre Master Plan Update</t>
  </si>
  <si>
    <t>00-M1-010</t>
  </si>
  <si>
    <t>Brick Streets of Trinidad</t>
  </si>
  <si>
    <t>Brick Assessment and Historic Preservation Plan for Trinidad</t>
  </si>
  <si>
    <t>00-M1-011</t>
  </si>
  <si>
    <t>The Church of St Philip in the Field</t>
  </si>
  <si>
    <t>St. Philip in the Field Historic Architectural Assessment</t>
  </si>
  <si>
    <t>00-M1-012</t>
  </si>
  <si>
    <t>Routt County National Bank</t>
  </si>
  <si>
    <t>Historic Assessment of the Routt National Bank Building</t>
  </si>
  <si>
    <t>00-M1-013</t>
  </si>
  <si>
    <t>Palace Hotel</t>
  </si>
  <si>
    <t>Assessment of Restoration of the Palace Hotel</t>
  </si>
  <si>
    <t>00-M1-014</t>
  </si>
  <si>
    <t>Walden Historic Preservation Internet Site</t>
  </si>
  <si>
    <t>00-M1-015</t>
  </si>
  <si>
    <t>St. Paul's Methodist Episcopal Church</t>
  </si>
  <si>
    <t xml:space="preserve">Preservation of St. Paul's United Methodist Church, Denver, </t>
  </si>
  <si>
    <t>00-M1-016</t>
  </si>
  <si>
    <t>Buckingham Gordon Building</t>
  </si>
  <si>
    <t>Feasibility Study for Buckingham Gordon Building</t>
  </si>
  <si>
    <t>00-M1-017</t>
  </si>
  <si>
    <t>Log Cabin</t>
  </si>
  <si>
    <t>Woodland Park Log Cabin</t>
  </si>
  <si>
    <t>00-M1-019</t>
  </si>
  <si>
    <t>Dodge/Guilalilly Mansions</t>
  </si>
  <si>
    <t>Pennborough Condominium Survey And Planning Grant Applicatio</t>
  </si>
  <si>
    <t>00-M1-020</t>
  </si>
  <si>
    <t>First Congregational Church of Boulder</t>
  </si>
  <si>
    <t>First Congregational Church of Boulder-Historic Structures A</t>
  </si>
  <si>
    <t>00-M1-021</t>
  </si>
  <si>
    <t>Walden Historic Properties Preservation Planning Project</t>
  </si>
  <si>
    <t>00-M1-022</t>
  </si>
  <si>
    <t>Red Feather Lakes Scenic &amp; Historic Backway Interpretive Sig</t>
  </si>
  <si>
    <t>00-M1-025</t>
  </si>
  <si>
    <t>Lorraine Lodge</t>
  </si>
  <si>
    <t>Boettcher Mansion Outdoor Kiosk Exhibit</t>
  </si>
  <si>
    <t>00-M1-026</t>
  </si>
  <si>
    <t>Dolores County Historic Resource Inventory Continuation</t>
  </si>
  <si>
    <t>00-M1-029</t>
  </si>
  <si>
    <t>Persse Place Interpretive Training Program</t>
  </si>
  <si>
    <t>00-M1-030</t>
  </si>
  <si>
    <t>Red Cross Building</t>
  </si>
  <si>
    <t>Assessment of the Red Cross Building at Fitzsimons</t>
  </si>
  <si>
    <t>00-M1-031</t>
  </si>
  <si>
    <t>Elbert County Courthouse Preservation Master Plan</t>
  </si>
  <si>
    <t>00-M1-032</t>
  </si>
  <si>
    <t>La Foret - Bemis Taylor Chapel</t>
  </si>
  <si>
    <t>Historic Structure Assessment of Bemis Taylor Chapel</t>
  </si>
  <si>
    <t>00-M1-033</t>
  </si>
  <si>
    <t>Thomas Hornsby-Ferril House</t>
  </si>
  <si>
    <t>Thomas Hornsby Ferril House Interpretive Panels</t>
  </si>
  <si>
    <t>00-M1-034</t>
  </si>
  <si>
    <t>Cultural Resource Survey of Unincorporated Jefferson County</t>
  </si>
  <si>
    <t>00-M1-035</t>
  </si>
  <si>
    <t>Historical Building Survey of Louisville</t>
  </si>
  <si>
    <t>00-M1-036</t>
  </si>
  <si>
    <t>H.J. Parish Home</t>
  </si>
  <si>
    <t>H.J. Parish Home Historical and Structural Survey</t>
  </si>
  <si>
    <t>00-M1-037</t>
  </si>
  <si>
    <t>Richards - Hart Estate</t>
  </si>
  <si>
    <t>Richard Hart Estate Needs Assessment Report</t>
  </si>
  <si>
    <t>00-M1-039</t>
  </si>
  <si>
    <t>Grace Church Historic Structure Assessment</t>
  </si>
  <si>
    <t>00-M1-041</t>
  </si>
  <si>
    <t>Union Station</t>
  </si>
  <si>
    <t>Denver's Union Station Millennium Marker Book</t>
  </si>
  <si>
    <t>00-M1-044</t>
  </si>
  <si>
    <t>Schmid Ranch</t>
  </si>
  <si>
    <t>Schmid Ranch Historical Inventory</t>
  </si>
  <si>
    <t>00-M1-045</t>
  </si>
  <si>
    <t>Cochetopa Pass Heritage Corridor: Phase 1 Planning and Surve</t>
  </si>
  <si>
    <t>00-M1-046</t>
  </si>
  <si>
    <t>Historic Structure Assessment--Animas Museum</t>
  </si>
  <si>
    <t>00-M1-047</t>
  </si>
  <si>
    <t>Trail of the Serpent</t>
  </si>
  <si>
    <t>Training Course in Dry Laid Masonry Rock Walls on Serpents T</t>
  </si>
  <si>
    <t>00-M1-048</t>
  </si>
  <si>
    <t>Telluride Historic and Architectural Survey Website</t>
  </si>
  <si>
    <t>00-M1-049</t>
  </si>
  <si>
    <t>Telluride Town Hall</t>
  </si>
  <si>
    <t>Telluride Town Hall Historic Structure Assessment &amp; Preserva</t>
  </si>
  <si>
    <t>00-M1-050</t>
  </si>
  <si>
    <t>Planning Grant for the Rehabilitation of the Ochiltree Build</t>
  </si>
  <si>
    <t>00-M2-001</t>
  </si>
  <si>
    <t>Routt County Register Nomination Initiative</t>
  </si>
  <si>
    <t>00-M2-002</t>
  </si>
  <si>
    <t>Interpretive Signage in Gunnison County</t>
  </si>
  <si>
    <t>00-M2-003</t>
  </si>
  <si>
    <t>Ken Caryl Ranch</t>
  </si>
  <si>
    <t>Ken Caryl Ranch Prehistoric Sites Nominations</t>
  </si>
  <si>
    <t>00-M2-004</t>
  </si>
  <si>
    <t>The Hawkins Preserve</t>
  </si>
  <si>
    <t>Hawkins Preserve, Assessment of Resources</t>
  </si>
  <si>
    <t>00-M2-005</t>
  </si>
  <si>
    <t>Mountain Basin Cultural Resources, Comp. of Cultural Resourc</t>
  </si>
  <si>
    <t>00-M2-006</t>
  </si>
  <si>
    <t>Building Survey</t>
  </si>
  <si>
    <t>00-M2-007</t>
  </si>
  <si>
    <t>Dig This!  2: A field study in Archaeology</t>
  </si>
  <si>
    <t>00-M2-011</t>
  </si>
  <si>
    <t>Palmer Divide</t>
  </si>
  <si>
    <t>Palmer Divide Archaeology Project, Collection Analysis &amp; Pub</t>
  </si>
  <si>
    <t>00-M2-012</t>
  </si>
  <si>
    <t>Women of the West Trail of Boulder County, Guidebook &amp; Activ</t>
  </si>
  <si>
    <t>00-M2-015</t>
  </si>
  <si>
    <t>Hispanic Cultural Landscape of the Purgatoire and Apishapa</t>
  </si>
  <si>
    <t>00-M2-016</t>
  </si>
  <si>
    <t>Lariat Loop Heritage Tourism Support</t>
  </si>
  <si>
    <t>00-M2-018</t>
  </si>
  <si>
    <t>Morrison Historic District Planning Assistance</t>
  </si>
  <si>
    <t>00-M2-020</t>
  </si>
  <si>
    <t>Survey of Historic Properties of the Plateau Valley Heritage</t>
  </si>
  <si>
    <t>00-M2-023</t>
  </si>
  <si>
    <t>Establishment of a Preservation Ordinance</t>
  </si>
  <si>
    <t>00-M2-024</t>
  </si>
  <si>
    <t>Establishment of an Inventory &amp; Development Committee</t>
  </si>
  <si>
    <t>00-M2-025</t>
  </si>
  <si>
    <t>Arvada Scattered - Site Historic Resources Survey</t>
  </si>
  <si>
    <t>00-M2-026</t>
  </si>
  <si>
    <t>Mesa Verde Centennial Project - Phase III</t>
  </si>
  <si>
    <t>00-M2-028</t>
  </si>
  <si>
    <t>East Washington Park</t>
  </si>
  <si>
    <t>East Washington Park Historic Buildings Survey</t>
  </si>
  <si>
    <t>00-M2-030</t>
  </si>
  <si>
    <t>Escalante Pueblo Education Curriculum</t>
  </si>
  <si>
    <t>00-M2-032</t>
  </si>
  <si>
    <t>Mechancial Evaluation of C&amp;NW Locomotive #30</t>
  </si>
  <si>
    <t>00-P1-003</t>
  </si>
  <si>
    <t>Mesa Verde National Park Archaeological District</t>
  </si>
  <si>
    <t>Rock Art  Assessment (FY-00)</t>
  </si>
  <si>
    <t>00-P1-003*</t>
  </si>
  <si>
    <t>Archeological Doc. &amp; Assessment of Rock Art in Mesa Verde Na</t>
  </si>
  <si>
    <t>Mesa Verde Nat'l Pk</t>
  </si>
  <si>
    <t>00-P1-003.01</t>
  </si>
  <si>
    <t>Rock Art  Assessment, Phase II of IV (FY-01)</t>
  </si>
  <si>
    <t>00-P1-003.02</t>
  </si>
  <si>
    <t>Rock Art  Assessment, Phase III of IV (FY-02)</t>
  </si>
  <si>
    <t>00-P1-003.03</t>
  </si>
  <si>
    <t>Rock Art  Assessment, Phase IV of IV (FY-03)</t>
  </si>
  <si>
    <t>00-P1-011</t>
  </si>
  <si>
    <t>A River's Journey - Water in the West CD ROM, Phase I of I</t>
  </si>
  <si>
    <t>00-P1-013</t>
  </si>
  <si>
    <t>Colorado Community Revitalization Project</t>
  </si>
  <si>
    <t>00-P1-013.01</t>
  </si>
  <si>
    <t>Colorado Main Street Program, Phase II of III</t>
  </si>
  <si>
    <t>00-P1-013.02</t>
  </si>
  <si>
    <t>Colorado Main Street Program, Phase III of III</t>
  </si>
  <si>
    <t>00-P1-018</t>
  </si>
  <si>
    <t>Archeological Survey of Undeveloped Land, Aurora, CO Phase 1</t>
  </si>
  <si>
    <t>00-P1-018.01</t>
  </si>
  <si>
    <t>Archaeological Survey, Phase II of IV</t>
  </si>
  <si>
    <t>00-P1-018.02</t>
  </si>
  <si>
    <t>Archaeological Survey,  Phase III of IV</t>
  </si>
  <si>
    <t>00-P1-018.03</t>
  </si>
  <si>
    <t>Archaeological Survey, Phase IV of IV</t>
  </si>
  <si>
    <t>00-P2-001</t>
  </si>
  <si>
    <t>Heritage Tourism Opportunities</t>
  </si>
  <si>
    <t>00-P2-001.01</t>
  </si>
  <si>
    <t>Heritage Tourism Survey, Phase II of II</t>
  </si>
  <si>
    <t>00-P2-018</t>
  </si>
  <si>
    <t>Southwest Colorado Volunteer Cultural Site</t>
  </si>
  <si>
    <t>00-P2-018.01</t>
  </si>
  <si>
    <t>Site Stewardship Program, Phase II of III</t>
  </si>
  <si>
    <t>00-P2-018.02</t>
  </si>
  <si>
    <t>Site Stewardship Program, Phase III of III</t>
  </si>
  <si>
    <t>00-T1-001</t>
  </si>
  <si>
    <t>Local Preservation Staff Support</t>
  </si>
  <si>
    <t>00-T1-002</t>
  </si>
  <si>
    <t>Certified Local Government Grant Match</t>
  </si>
  <si>
    <t>00-T1-003</t>
  </si>
  <si>
    <t>00-T2-001</t>
  </si>
  <si>
    <t>Planning and Interpretation</t>
  </si>
  <si>
    <t>01-01-008</t>
  </si>
  <si>
    <t>Paleohydrological Study</t>
  </si>
  <si>
    <t>01-01-011</t>
  </si>
  <si>
    <t>Saving /Colo's Most Endangered Places</t>
  </si>
  <si>
    <t>Conference Support</t>
  </si>
  <si>
    <t>01-01-020</t>
  </si>
  <si>
    <t>Denver Children's Home</t>
  </si>
  <si>
    <t>01-01-034</t>
  </si>
  <si>
    <t>Classroom Boulder 2001</t>
  </si>
  <si>
    <t>Elementary Preservation Curriculum</t>
  </si>
  <si>
    <t>01-01-043</t>
  </si>
  <si>
    <t>Colorado Highways Context</t>
  </si>
  <si>
    <t>01-01-055</t>
  </si>
  <si>
    <t>Wood and Masonry Workshops</t>
  </si>
  <si>
    <t>01-01-061</t>
  </si>
  <si>
    <t>National Register Nomination</t>
  </si>
  <si>
    <t>01-01-070</t>
  </si>
  <si>
    <t>Cranford Neighborhood</t>
  </si>
  <si>
    <t>Architectural Survey</t>
  </si>
  <si>
    <t>01-01-073</t>
  </si>
  <si>
    <t>Exhibit</t>
  </si>
  <si>
    <t>01-01-075</t>
  </si>
  <si>
    <t>01-01-076</t>
  </si>
  <si>
    <t>Interpretation and Signage</t>
  </si>
  <si>
    <t>01-01-077</t>
  </si>
  <si>
    <t>01-01-085</t>
  </si>
  <si>
    <t>01-02-002</t>
  </si>
  <si>
    <t>Pike's Arkansas River Encampment Site</t>
  </si>
  <si>
    <t>Interpretive Plaza</t>
  </si>
  <si>
    <t>01-02-004</t>
  </si>
  <si>
    <t>Downtown Survey</t>
  </si>
  <si>
    <t>01-02-005</t>
  </si>
  <si>
    <t>01-02-008</t>
  </si>
  <si>
    <t>Photo Digitization</t>
  </si>
  <si>
    <t>Countywide</t>
  </si>
  <si>
    <t>01-02-010</t>
  </si>
  <si>
    <t>01-02-034</t>
  </si>
  <si>
    <t>Technical Assistance Program</t>
  </si>
  <si>
    <t>01-02-040</t>
  </si>
  <si>
    <t>Walking Tour Booklet and Signage</t>
  </si>
  <si>
    <t>01-02-042</t>
  </si>
  <si>
    <t>Virtual Walking Tours</t>
  </si>
  <si>
    <t>01-02-048</t>
  </si>
  <si>
    <t>Survey</t>
  </si>
  <si>
    <t>01-02-049</t>
  </si>
  <si>
    <t>01-02-050</t>
  </si>
  <si>
    <t>Interpretive Signage</t>
  </si>
  <si>
    <t>01-02-051</t>
  </si>
  <si>
    <t>01-02-052</t>
  </si>
  <si>
    <t>Local Landmark Application</t>
  </si>
  <si>
    <t>01-02-065</t>
  </si>
  <si>
    <t>Historic Survey and Context</t>
  </si>
  <si>
    <t>01-02-067</t>
  </si>
  <si>
    <t>01-02-068</t>
  </si>
  <si>
    <t>Historic Context</t>
  </si>
  <si>
    <t>01-02-075</t>
  </si>
  <si>
    <t>Denver Park System</t>
  </si>
  <si>
    <t>Document Preservation</t>
  </si>
  <si>
    <t>01-02-076</t>
  </si>
  <si>
    <t>Conference and Endangered Places Program</t>
  </si>
  <si>
    <t>01-02-085</t>
  </si>
  <si>
    <t>Cataloging Artifacts</t>
  </si>
  <si>
    <t>01-02-089</t>
  </si>
  <si>
    <t>01-02-107</t>
  </si>
  <si>
    <t>Publish Guidebooks</t>
  </si>
  <si>
    <t>01-02-121</t>
  </si>
  <si>
    <t>Breckenridge Town Hall-Schoolhouse</t>
  </si>
  <si>
    <t>01-02-122</t>
  </si>
  <si>
    <t>Barger Gulch Quarry</t>
  </si>
  <si>
    <t>01-02-123</t>
  </si>
  <si>
    <t>Historic Site Survey</t>
  </si>
  <si>
    <t>01-02-124</t>
  </si>
  <si>
    <t>Inventory and Assessment of San Juan National Forest</t>
  </si>
  <si>
    <t>01-02-126</t>
  </si>
  <si>
    <t>Faith Action Program Development</t>
  </si>
  <si>
    <t>01-C1-001</t>
  </si>
  <si>
    <t>01-C1-002</t>
  </si>
  <si>
    <t>Support of Historic Preservation Programs</t>
  </si>
  <si>
    <t>01-C1-003</t>
  </si>
  <si>
    <t>01-C1-004</t>
  </si>
  <si>
    <t>01-C2-003</t>
  </si>
  <si>
    <t>01-C2-004</t>
  </si>
  <si>
    <t>Archaeology and Preservation Week</t>
  </si>
  <si>
    <t>01-G1-001</t>
  </si>
  <si>
    <t>Interpretive Booklet</t>
  </si>
  <si>
    <t>01-G1-002</t>
  </si>
  <si>
    <t>Sunken Gardens Park</t>
  </si>
  <si>
    <t>Cultural Landscape Assessment</t>
  </si>
  <si>
    <t>01-G1-004</t>
  </si>
  <si>
    <t>Interpretive Plaques</t>
  </si>
  <si>
    <t>01-G1-005</t>
  </si>
  <si>
    <t>Interpretive Exhibits &amp; Web Site</t>
  </si>
  <si>
    <t>01-G1-006</t>
  </si>
  <si>
    <t>Historic Preservation Ordinance</t>
  </si>
  <si>
    <t>01-G1-009</t>
  </si>
  <si>
    <t>Cultural Landscape Survey</t>
  </si>
  <si>
    <t>Mesa Verde</t>
  </si>
  <si>
    <t>Cultural Landscape Survey, Phase II of II</t>
  </si>
  <si>
    <t>01-G1-010</t>
  </si>
  <si>
    <t>Architectural Survey of Downtown</t>
  </si>
  <si>
    <t>01-HA-001</t>
  </si>
  <si>
    <t>Gold Miner Hotel</t>
  </si>
  <si>
    <t>01-HA-002</t>
  </si>
  <si>
    <t>San Miguel County</t>
  </si>
  <si>
    <t>01-HA-003</t>
  </si>
  <si>
    <t>01-HA-004</t>
  </si>
  <si>
    <t>Avoca Lodge</t>
  </si>
  <si>
    <t>01-HA-005</t>
  </si>
  <si>
    <t>Catamount Ranch</t>
  </si>
  <si>
    <t>01-HA-006</t>
  </si>
  <si>
    <t>Mule Barn</t>
  </si>
  <si>
    <t>01-HA-007</t>
  </si>
  <si>
    <t>Calkins Building</t>
  </si>
  <si>
    <t>01-HA-008</t>
  </si>
  <si>
    <t>Guardhouse Building</t>
  </si>
  <si>
    <t>01-HA-009</t>
  </si>
  <si>
    <t>Routt County</t>
  </si>
  <si>
    <t>01-HA-010</t>
  </si>
  <si>
    <t>01-HA-012</t>
  </si>
  <si>
    <t>Power House</t>
  </si>
  <si>
    <t>01-HA-013</t>
  </si>
  <si>
    <t>Dolores Food Market</t>
  </si>
  <si>
    <t>01-HA-014</t>
  </si>
  <si>
    <t>Belmear Warehouse</t>
  </si>
  <si>
    <t>01-HA-015</t>
  </si>
  <si>
    <t>Bebee House</t>
  </si>
  <si>
    <t>01-HA-016</t>
  </si>
  <si>
    <t>The Otis Hotel-Hotel Colorado</t>
  </si>
  <si>
    <t>01-HA-017</t>
  </si>
  <si>
    <t>Monte Vista Armory-State Armory-Double J Tavern</t>
  </si>
  <si>
    <t>01-HA-018</t>
  </si>
  <si>
    <t>404-410 West 12th Avenue</t>
  </si>
  <si>
    <t>01-HA-020</t>
  </si>
  <si>
    <t>Bozman/Owens Ford-C.H. Webb Ford Auto Dealership-Osprey Packs</t>
  </si>
  <si>
    <t>01-HA-021</t>
  </si>
  <si>
    <t>01-HA-023</t>
  </si>
  <si>
    <t>01-HA-025</t>
  </si>
  <si>
    <t>01-HA-026</t>
  </si>
  <si>
    <t>01-HA-027</t>
  </si>
  <si>
    <t>Greenland Townsite</t>
  </si>
  <si>
    <t>01-HA-028</t>
  </si>
  <si>
    <t>Methodist Episcopal Church-Father Dyer United Methodist Church-Father Dyer Methodist (Breckenridge)</t>
  </si>
  <si>
    <t>01-HA-029</t>
  </si>
  <si>
    <t>01-HA-030</t>
  </si>
  <si>
    <t>Englewood Depot-Englewood Depot Museum-Englewood Santa Fe Railroad Depot</t>
  </si>
  <si>
    <t>01-HA-031</t>
  </si>
  <si>
    <t>01-HA-032</t>
  </si>
  <si>
    <t>01-HA-033</t>
  </si>
  <si>
    <t>First Methodist Episcopal Church-First United Methodist Church</t>
  </si>
  <si>
    <t>01-HA-034</t>
  </si>
  <si>
    <t>Sargent High School-Sargent Consolidated School District-Sargent School District RE-33-J</t>
  </si>
  <si>
    <t>01-HA-035</t>
  </si>
  <si>
    <t>Salt Works Ranch-Fanning Family (Centennial Farm)</t>
  </si>
  <si>
    <t>01-HA-036</t>
  </si>
  <si>
    <t>Stone Building</t>
  </si>
  <si>
    <t>01-HA-037</t>
  </si>
  <si>
    <t>01-HA-038</t>
  </si>
  <si>
    <t>Boor Ranch-Redmond Ranch</t>
  </si>
  <si>
    <t>01-HA-039</t>
  </si>
  <si>
    <t>01-HA-040</t>
  </si>
  <si>
    <t>Williams House-Thomas W. Williams House</t>
  </si>
  <si>
    <t>01-HA-041</t>
  </si>
  <si>
    <t>Rico Mercantile-Charles Engle Mercantile</t>
  </si>
  <si>
    <t>01-HA-042</t>
  </si>
  <si>
    <t>Hammond Turkey Ranch</t>
  </si>
  <si>
    <t>01-HA-043</t>
  </si>
  <si>
    <t>01-HA-044</t>
  </si>
  <si>
    <t>01-HA-045</t>
  </si>
  <si>
    <t>01-HA-046</t>
  </si>
  <si>
    <t>Petticrew Stage Stop-Petticrew Ranch-Cedar Cliff Ranch</t>
  </si>
  <si>
    <t>01-HA-047</t>
  </si>
  <si>
    <t>01-HA-048</t>
  </si>
  <si>
    <t>01-HA-050</t>
  </si>
  <si>
    <t>Stone Church and Ladies Aid Building</t>
  </si>
  <si>
    <t>01-HA-051</t>
  </si>
  <si>
    <t>01-HA-052</t>
  </si>
  <si>
    <t>01-HA-053</t>
  </si>
  <si>
    <t>01-HA-054</t>
  </si>
  <si>
    <t>01-HA-055</t>
  </si>
  <si>
    <t>Lobach Block</t>
  </si>
  <si>
    <t>01-HA-056</t>
  </si>
  <si>
    <t>01-HA-057</t>
  </si>
  <si>
    <t>Dickinson Branch Library-Charles E. Dickinson Branch Library-Carnegie Dickinson Library-West Denver Branch Library</t>
  </si>
  <si>
    <t>01-HA-058</t>
  </si>
  <si>
    <t>01-HA-059</t>
  </si>
  <si>
    <t>01-HA-060</t>
  </si>
  <si>
    <t>William Smith High School</t>
  </si>
  <si>
    <t>01-HA-061</t>
  </si>
  <si>
    <t>01-HA-062</t>
  </si>
  <si>
    <t>Clark Schoolhouse-Old Clark School Historic District-Bradley Residence</t>
  </si>
  <si>
    <t>01-M1-001</t>
  </si>
  <si>
    <t>Chance Gulch Site</t>
  </si>
  <si>
    <t>Archaeological Testing</t>
  </si>
  <si>
    <t>01-M1-004</t>
  </si>
  <si>
    <t>O.T. Davis Photograph Collection</t>
  </si>
  <si>
    <t>Photo Reproduction</t>
  </si>
  <si>
    <t>01-M1-004.01</t>
  </si>
  <si>
    <t>Photo Reproduction (Increase FY-01)</t>
  </si>
  <si>
    <t>01-M1-005</t>
  </si>
  <si>
    <t>Various Properties</t>
  </si>
  <si>
    <t>01-M1-007</t>
  </si>
  <si>
    <t>Palmer Divide Multiple Property Documentation</t>
  </si>
  <si>
    <t>01-M1-008</t>
  </si>
  <si>
    <t>01-M1-010</t>
  </si>
  <si>
    <t>Westminster Area</t>
  </si>
  <si>
    <t>Walking Tour</t>
  </si>
  <si>
    <t>01-M1-011</t>
  </si>
  <si>
    <t>Queen of Heaven Orphanage Summer Camp</t>
  </si>
  <si>
    <t>Landscape and Structures Survey</t>
  </si>
  <si>
    <t>01-M1-012</t>
  </si>
  <si>
    <t>50-60 Historic Structures</t>
  </si>
  <si>
    <t>01-M1-014</t>
  </si>
  <si>
    <t>Main Street and Tomichi Avenue Corridor</t>
  </si>
  <si>
    <t>01-M1-015</t>
  </si>
  <si>
    <t>Darkmold Site</t>
  </si>
  <si>
    <t>Archaeological Research</t>
  </si>
  <si>
    <t>01-M1-016</t>
  </si>
  <si>
    <t>Old Town</t>
  </si>
  <si>
    <t>Activity Booklets</t>
  </si>
  <si>
    <t>01-M1-019</t>
  </si>
  <si>
    <t>Interpretive Exhibit</t>
  </si>
  <si>
    <t>01-M1-020</t>
  </si>
  <si>
    <t>01-M1-023</t>
  </si>
  <si>
    <t>Architectural and Archaeological Survey</t>
  </si>
  <si>
    <t>01-M1-024</t>
  </si>
  <si>
    <t>Two Creeks Neighborhoods</t>
  </si>
  <si>
    <t>Historical Resource Survey</t>
  </si>
  <si>
    <t>01-M1-026</t>
  </si>
  <si>
    <t>Various Ranching Structures &amp; Buildings</t>
  </si>
  <si>
    <t>Historic Barn Survey &amp; Inventory</t>
  </si>
  <si>
    <t>01-M1-028</t>
  </si>
  <si>
    <t>Expansion of History Web Site</t>
  </si>
  <si>
    <t>01-M1-030</t>
  </si>
  <si>
    <t>Interpretive Brochure</t>
  </si>
  <si>
    <t>01-M2-003</t>
  </si>
  <si>
    <t>Historic Property Documentation</t>
  </si>
  <si>
    <t>01-M2-006</t>
  </si>
  <si>
    <t>Historic Survey</t>
  </si>
  <si>
    <t>01-M2-009</t>
  </si>
  <si>
    <t>Herold Ranch-Lake Catamount Ranch</t>
  </si>
  <si>
    <t>Historic Interpretation</t>
  </si>
  <si>
    <t>01-M2-010</t>
  </si>
  <si>
    <t>01-M2-011</t>
  </si>
  <si>
    <t>Interpretive Program</t>
  </si>
  <si>
    <t>01-M2-012</t>
  </si>
  <si>
    <t>01-M2-013</t>
  </si>
  <si>
    <t>Historic Churches Survey</t>
  </si>
  <si>
    <t>01-M2-014</t>
  </si>
  <si>
    <t>Summer School</t>
  </si>
  <si>
    <t>01-M2-015</t>
  </si>
  <si>
    <t>Historic Exhibit Design</t>
  </si>
  <si>
    <t>01-M2-016</t>
  </si>
  <si>
    <t>Publication</t>
  </si>
  <si>
    <t>01-M2-018</t>
  </si>
  <si>
    <t>01-M2-021</t>
  </si>
  <si>
    <t>Howelsen Hill-Howelsen Hill Ski Area-Elk Park-Crawford Mountain-Quarry Mountain</t>
  </si>
  <si>
    <t>Preservation Plan Development</t>
  </si>
  <si>
    <t>01-M2-022</t>
  </si>
  <si>
    <t>Historic Register Nomination Initiative</t>
  </si>
  <si>
    <t>01-M2-027</t>
  </si>
  <si>
    <t>Archaeological Site Survey</t>
  </si>
  <si>
    <t>01-P1-001</t>
  </si>
  <si>
    <t>Uncompahgre Valley Historic Ute Project</t>
  </si>
  <si>
    <t>Archaeological Survey</t>
  </si>
  <si>
    <t>01-P1-001.01</t>
  </si>
  <si>
    <t>Archaeological Survey, Phase III of III</t>
  </si>
  <si>
    <t>01-P1-001.02</t>
  </si>
  <si>
    <t>Archaeological Survey, Phase II of III</t>
  </si>
  <si>
    <t>01-P1-007</t>
  </si>
  <si>
    <t>Frontier, Santa Fe, Peak to Peak Byways</t>
  </si>
  <si>
    <t>Documentary</t>
  </si>
  <si>
    <t>01-P1-007.01</t>
  </si>
  <si>
    <t>Frontier, Santa Fe, and Peak to Peak Scenic and Historic Byways</t>
  </si>
  <si>
    <t>Interpretive Documentary, Phase II of III</t>
  </si>
  <si>
    <t>01-P1-007.02</t>
  </si>
  <si>
    <t>Interpretive Documentary, Phase III of III
 (FY-03)</t>
  </si>
  <si>
    <t>01-P1-015</t>
  </si>
  <si>
    <t>01-T1-001</t>
  </si>
  <si>
    <t>Certified Local Government Subgrants</t>
  </si>
  <si>
    <t>01-T1-002</t>
  </si>
  <si>
    <t>02-02-002</t>
  </si>
  <si>
    <t>Survey and Interpretation</t>
  </si>
  <si>
    <t>02-02-007</t>
  </si>
  <si>
    <t>02-02-008</t>
  </si>
  <si>
    <t>Union Avenue</t>
  </si>
  <si>
    <t>Educational Plaques</t>
  </si>
  <si>
    <t>02-02-014</t>
  </si>
  <si>
    <t>02-02-017</t>
  </si>
  <si>
    <t>02-02-039</t>
  </si>
  <si>
    <t>Analyze Petrified Wood Samples</t>
  </si>
  <si>
    <t>02-02-040</t>
  </si>
  <si>
    <t>02-02-042</t>
  </si>
  <si>
    <t>Canyons of the Ancients</t>
  </si>
  <si>
    <t>Curriculum Guide and Activity Book</t>
  </si>
  <si>
    <t>02-02-043</t>
  </si>
  <si>
    <t>Doing History: Keeping the Past</t>
  </si>
  <si>
    <t>02-02-054</t>
  </si>
  <si>
    <t>Survey and National Register Nomination</t>
  </si>
  <si>
    <t>02-02-058</t>
  </si>
  <si>
    <t>Colorado Historical Archaeology Context Revision</t>
  </si>
  <si>
    <t>02-02-060</t>
  </si>
  <si>
    <t>02-02-062</t>
  </si>
  <si>
    <t>Survey and National Register Re-nomination</t>
  </si>
  <si>
    <t>02-02-068</t>
  </si>
  <si>
    <t>Maintenance and Acquisition Plans</t>
  </si>
  <si>
    <t>Dearfield</t>
  </si>
  <si>
    <t>02-02-075</t>
  </si>
  <si>
    <t>Survey and Historic Context</t>
  </si>
  <si>
    <t>02-02-081</t>
  </si>
  <si>
    <t>02-02-082</t>
  </si>
  <si>
    <t>Artifacts and Archival Storage Upgrade</t>
  </si>
  <si>
    <t>02-02-086</t>
  </si>
  <si>
    <t>The Colorado Chautauqua-Chautauqua Park</t>
  </si>
  <si>
    <t>02-02-088</t>
  </si>
  <si>
    <t>Architectural Documentation</t>
  </si>
  <si>
    <t>02-02-091</t>
  </si>
  <si>
    <t>Historic Structure Survey</t>
  </si>
  <si>
    <t>02-02-093</t>
  </si>
  <si>
    <t>02-02-106</t>
  </si>
  <si>
    <t>National Preservation Conference</t>
  </si>
  <si>
    <t>02-02-120</t>
  </si>
  <si>
    <t>Archaeology Site Inventory</t>
  </si>
  <si>
    <t>02-02-123</t>
  </si>
  <si>
    <t>Project Update: Five States of Colorado</t>
  </si>
  <si>
    <t>02-0E-002</t>
  </si>
  <si>
    <t>Stabilization of Grave Markers</t>
  </si>
  <si>
    <t>02-C1-001</t>
  </si>
  <si>
    <t>Certified Local Government Training Program</t>
  </si>
  <si>
    <t>02-C1-002</t>
  </si>
  <si>
    <t>Exhibit Interpretation</t>
  </si>
  <si>
    <t>02-C1-003</t>
  </si>
  <si>
    <t>02-C1-004</t>
  </si>
  <si>
    <t>Support for Archaeology and Historic Preservation Programs</t>
  </si>
  <si>
    <t>02-C1-005</t>
  </si>
  <si>
    <t>Preservation Exhibition</t>
  </si>
  <si>
    <t>02-C1-005.01</t>
  </si>
  <si>
    <t>Preservation Exhibition (Increase FY-04)</t>
  </si>
  <si>
    <t>02-C1-006</t>
  </si>
  <si>
    <t>02-C1-007</t>
  </si>
  <si>
    <t>Archaeology and Historic Preservation Month</t>
  </si>
  <si>
    <t>02-C1-008</t>
  </si>
  <si>
    <t>Regional Museum Capsule History and Guide</t>
  </si>
  <si>
    <t>02-C1-009</t>
  </si>
  <si>
    <t>Old Stories, New Voices Intercultural Youth Program</t>
  </si>
  <si>
    <t>02-C1-010</t>
  </si>
  <si>
    <t>02-C1-012</t>
  </si>
  <si>
    <t>02-C2-002</t>
  </si>
  <si>
    <t>02-HA-001</t>
  </si>
  <si>
    <t>02-HA-002</t>
  </si>
  <si>
    <t>02-HA-003</t>
  </si>
  <si>
    <t>Christ Episcopal Church (Castle Rock)</t>
  </si>
  <si>
    <t>02-HA-004</t>
  </si>
  <si>
    <t>Loveland State Armory</t>
  </si>
  <si>
    <t>02-HA-005</t>
  </si>
  <si>
    <t>02-HA-006</t>
  </si>
  <si>
    <t>Pelican Mine Office-Taos Square</t>
  </si>
  <si>
    <t>02-HA-007</t>
  </si>
  <si>
    <t>02-HA-008</t>
  </si>
  <si>
    <t>02-HA-009</t>
  </si>
  <si>
    <t>02-HA-011</t>
  </si>
  <si>
    <t>Turner Ore Mill</t>
  </si>
  <si>
    <t>02-HA-012</t>
  </si>
  <si>
    <t>Jamieson Building-Colorado Building-A.R. Mitchell Memorial Museum of Western Art</t>
  </si>
  <si>
    <t>02-HA-013</t>
  </si>
  <si>
    <t>Deines Barn-Deines Barn and Twin Silos-Deines Farm</t>
  </si>
  <si>
    <t>02-HA-014</t>
  </si>
  <si>
    <t>02-HA-015</t>
  </si>
  <si>
    <t>Kiowa High School-Elbert County Museum</t>
  </si>
  <si>
    <t>02-HA-016</t>
  </si>
  <si>
    <t>02-HA-017</t>
  </si>
  <si>
    <t>Hillside Grange #399</t>
  </si>
  <si>
    <t>02-HA-018</t>
  </si>
  <si>
    <t>John Wellington Finch-Arthur Bosworth House</t>
  </si>
  <si>
    <t>02-HA-019</t>
  </si>
  <si>
    <t>02-HA-020</t>
  </si>
  <si>
    <t>02-HA-021</t>
  </si>
  <si>
    <t>Simpson Methodist Episcopal Church-High Street Parish-Epworth United Methodist Church</t>
  </si>
  <si>
    <t>02-HA-022</t>
  </si>
  <si>
    <t>02-HA-023</t>
  </si>
  <si>
    <t>Emperius Building-Alamosa Mall</t>
  </si>
  <si>
    <t>02-HA-024</t>
  </si>
  <si>
    <t>Lorraine Lodge-Charles Boettcher Summer Home-Jefferson County Conference and Nature Center-Boettcher Mansion</t>
  </si>
  <si>
    <t>02-HA-025</t>
  </si>
  <si>
    <t>02-HA-026</t>
  </si>
  <si>
    <t>Hartsel Grade School</t>
  </si>
  <si>
    <t>02-HA-027</t>
  </si>
  <si>
    <t>E Carey and Company-Masonic Lodge #79 (Rico)</t>
  </si>
  <si>
    <t>02-HA-028</t>
  </si>
  <si>
    <t>St. Mary's Catholic Church (Colorado Springs)</t>
  </si>
  <si>
    <t>02-HA-029</t>
  </si>
  <si>
    <t>Pretty Woman Ranch</t>
  </si>
  <si>
    <t>02-HA-030</t>
  </si>
  <si>
    <t>02-HA-031</t>
  </si>
  <si>
    <t>Asmus Sign Building</t>
  </si>
  <si>
    <t>02-HA-032</t>
  </si>
  <si>
    <t>02-HA-033</t>
  </si>
  <si>
    <t>Hanging Flume</t>
  </si>
  <si>
    <t>02-HA-034</t>
  </si>
  <si>
    <t>Miner's Union Hall-New Isis Theater/Playhouse</t>
  </si>
  <si>
    <t>02-HA-035</t>
  </si>
  <si>
    <t>Graham-Bible House and Barn</t>
  </si>
  <si>
    <t>02-HA-036</t>
  </si>
  <si>
    <t>02-HA-038</t>
  </si>
  <si>
    <t>Four Hundred Thirty Year Church of God in Christ</t>
  </si>
  <si>
    <t>02-HA-040</t>
  </si>
  <si>
    <t>Cloverdale Mine-Mill</t>
  </si>
  <si>
    <t>02-HA-041</t>
  </si>
  <si>
    <t>02-HA-042</t>
  </si>
  <si>
    <t>The Gym-Bayfield Gym-Bayfield Middle School Gym</t>
  </si>
  <si>
    <t>02-HA-043</t>
  </si>
  <si>
    <t>02-HA-044</t>
  </si>
  <si>
    <t>02-HA-045</t>
  </si>
  <si>
    <t>Trinidad City Water Works</t>
  </si>
  <si>
    <t>02-HA-046</t>
  </si>
  <si>
    <t>Westlake School</t>
  </si>
  <si>
    <t>02-HA-047</t>
  </si>
  <si>
    <t>02-HA-048</t>
  </si>
  <si>
    <t>02-HA-049</t>
  </si>
  <si>
    <t>02-HA-050</t>
  </si>
  <si>
    <t>KRZA Office and Studio Building</t>
  </si>
  <si>
    <t>02-HA-051</t>
  </si>
  <si>
    <t>02-HA-052</t>
  </si>
  <si>
    <t>02-HA-053</t>
  </si>
  <si>
    <t>02-HA-055</t>
  </si>
  <si>
    <t>02-HA-056</t>
  </si>
  <si>
    <t>02-HA-057</t>
  </si>
  <si>
    <t>02-HA-058</t>
  </si>
  <si>
    <t>Castle Rock Elementary School-Cantril School</t>
  </si>
  <si>
    <t>02-HA-059</t>
  </si>
  <si>
    <t>Pillar of Fire Church (Morrison)</t>
  </si>
  <si>
    <t>02-HA-060</t>
  </si>
  <si>
    <t>02-HA-061</t>
  </si>
  <si>
    <t>Clark Mellen Apartments-Clark Mellen Terrace Apartments</t>
  </si>
  <si>
    <t>02-M2-002</t>
  </si>
  <si>
    <t>Barbars Whipple Trail</t>
  </si>
  <si>
    <t>Interpretive Displays</t>
  </si>
  <si>
    <t>02-M2-004</t>
  </si>
  <si>
    <t>Roof Survey</t>
  </si>
  <si>
    <t>02-M2-006</t>
  </si>
  <si>
    <t>Strategic Business Plan</t>
  </si>
  <si>
    <t>02-M2-007</t>
  </si>
  <si>
    <t>Preservation Ordinance Revision</t>
  </si>
  <si>
    <t>02-M2-008</t>
  </si>
  <si>
    <t>Research and Develop Preservation Education Program</t>
  </si>
  <si>
    <t>02-M2-009</t>
  </si>
  <si>
    <t>Preservation Component to City Plan</t>
  </si>
  <si>
    <t>02-M2-010</t>
  </si>
  <si>
    <t>Interpretive Signage and Brochure Publication</t>
  </si>
  <si>
    <t>02-M2-011</t>
  </si>
  <si>
    <t>Website Development</t>
  </si>
  <si>
    <t>02-M2-012</t>
  </si>
  <si>
    <t>Book Publication</t>
  </si>
  <si>
    <t>02-M2-015</t>
  </si>
  <si>
    <t>02-M2-016</t>
  </si>
  <si>
    <t>Interior Survey and Restoration Plan</t>
  </si>
  <si>
    <t>02-M2-021</t>
  </si>
  <si>
    <t>Roof Reconstruction Planning</t>
  </si>
  <si>
    <t>02-M2-022</t>
  </si>
  <si>
    <t>Archaeology Education</t>
  </si>
  <si>
    <t>02-T1-001</t>
  </si>
  <si>
    <t>Historic Preservation Revolving Loan Fund</t>
  </si>
  <si>
    <t>03-AS-001</t>
  </si>
  <si>
    <t>03-AS-002</t>
  </si>
  <si>
    <t>Mill Creek Arrastra Site</t>
  </si>
  <si>
    <t>03-AS-004</t>
  </si>
  <si>
    <t>Pulpit Rock Park</t>
  </si>
  <si>
    <t>03-C1-001</t>
  </si>
  <si>
    <t>03-C1-002</t>
  </si>
  <si>
    <t>Certified Local Government Training</t>
  </si>
  <si>
    <t>03-C1-003</t>
  </si>
  <si>
    <t>03-C1-005</t>
  </si>
  <si>
    <t>Photography Preservation and Access</t>
  </si>
  <si>
    <t>03-C1-006</t>
  </si>
  <si>
    <t>Planning for an Archaeological Repository</t>
  </si>
  <si>
    <t>03-C1-007</t>
  </si>
  <si>
    <t>03-C1-008</t>
  </si>
  <si>
    <t>03-C1-009</t>
  </si>
  <si>
    <t>03-C1-010</t>
  </si>
  <si>
    <t>Survey of Roadside Interpretation Program Partners</t>
  </si>
  <si>
    <t>03-C1-011</t>
  </si>
  <si>
    <t>03-HA-001</t>
  </si>
  <si>
    <t>Newlywed House</t>
  </si>
  <si>
    <t>03-M1-002</t>
  </si>
  <si>
    <t>Hoop Creek Stone Bridge-US Highway 40 Stone Culvert-Bridge at Hoop Creek-Station 204</t>
  </si>
  <si>
    <t>Planning Document Development</t>
  </si>
  <si>
    <t>03-M1-014</t>
  </si>
  <si>
    <t>03-M1-015</t>
  </si>
  <si>
    <t>Inventory of Mine Sites</t>
  </si>
  <si>
    <t>03-M1-016</t>
  </si>
  <si>
    <t>03-M1-017</t>
  </si>
  <si>
    <t>Walking Tours</t>
  </si>
  <si>
    <t>03-M1-018</t>
  </si>
  <si>
    <t>Local Designation Nomination</t>
  </si>
  <si>
    <t>03-M1-019</t>
  </si>
  <si>
    <t>Identification and Documentation of Herding Routes</t>
  </si>
  <si>
    <t>03-M1-022</t>
  </si>
  <si>
    <t>03-M1-027</t>
  </si>
  <si>
    <t>03-M1-029</t>
  </si>
  <si>
    <t>Design Guidelines Revision</t>
  </si>
  <si>
    <t>03-M1-030</t>
  </si>
  <si>
    <t>Internship Program Development</t>
  </si>
  <si>
    <t>03-M1-031</t>
  </si>
  <si>
    <t>03-M1-033</t>
  </si>
  <si>
    <t>Paleohydrology Study</t>
  </si>
  <si>
    <t>03-T1-001</t>
  </si>
  <si>
    <t>Denver &amp; Rio Grande Railroad-San Juan Extension-Cumbres &amp; Toltec Scenic Railroad</t>
  </si>
  <si>
    <t>Master Plan</t>
  </si>
  <si>
    <t>03-T1-002</t>
  </si>
  <si>
    <t>03-T1-004</t>
  </si>
  <si>
    <t>State Historical Fund Publication</t>
  </si>
  <si>
    <t>03-01-004</t>
  </si>
  <si>
    <t>Technical Assessment and Stabilization</t>
  </si>
  <si>
    <t>03-01-007</t>
  </si>
  <si>
    <t>Public Education Initiatives</t>
  </si>
  <si>
    <t>03-01-008</t>
  </si>
  <si>
    <t>Mining Context Study</t>
  </si>
  <si>
    <t>03-01-016</t>
  </si>
  <si>
    <t>03-01-032</t>
  </si>
  <si>
    <t>Mineral Belt Trail</t>
  </si>
  <si>
    <t>03-01-036</t>
  </si>
  <si>
    <t>Historic Signage and Brochure</t>
  </si>
  <si>
    <t>03-01-041</t>
  </si>
  <si>
    <t>Interpretive Marker, Book, and Web Page</t>
  </si>
  <si>
    <t>03-01-047</t>
  </si>
  <si>
    <t>Educational Workshops and Technical Assistance</t>
  </si>
  <si>
    <t>03-01-052</t>
  </si>
  <si>
    <t>Plaster Condition Assessment</t>
  </si>
  <si>
    <t>03-02-001</t>
  </si>
  <si>
    <t>Colorado Main Street Program</t>
  </si>
  <si>
    <t>03-02-020</t>
  </si>
  <si>
    <t>Artifact Analysis and Report</t>
  </si>
  <si>
    <t>03-02-035</t>
  </si>
  <si>
    <t>03-02-038</t>
  </si>
  <si>
    <t>03-02-040</t>
  </si>
  <si>
    <t>Reilly Canyon Creek Bridge</t>
  </si>
  <si>
    <t>Preservation Plan</t>
  </si>
  <si>
    <t>03-0E-005</t>
  </si>
  <si>
    <t>Skyline Park</t>
  </si>
  <si>
    <t>Documentation of Skyline Park</t>
  </si>
  <si>
    <t>03-AS-003</t>
  </si>
  <si>
    <t>Charles Meining Cabin</t>
  </si>
  <si>
    <t>03-AS-005</t>
  </si>
  <si>
    <t>Marble Mill Site-Colorado Yule Marble Company</t>
  </si>
  <si>
    <t>03-AS-006</t>
  </si>
  <si>
    <t>St. Elmo Fire Site</t>
  </si>
  <si>
    <t>03-AS-007</t>
  </si>
  <si>
    <t>03-AS-008</t>
  </si>
  <si>
    <t>03-AS-009</t>
  </si>
  <si>
    <t>Chief Ouray Home-Indian Settlement</t>
  </si>
  <si>
    <t>03-AS-011</t>
  </si>
  <si>
    <t>Chief Ouray's House</t>
  </si>
  <si>
    <t>03-AS-013</t>
  </si>
  <si>
    <t>03-AS-015</t>
  </si>
  <si>
    <t>03-AS-016</t>
  </si>
  <si>
    <t>Meeker Memorial Museum-N.C. Meeker House</t>
  </si>
  <si>
    <t>03-AS-017</t>
  </si>
  <si>
    <t>La Posada-Pigpen Shelter-Steele/Clements/Harris Place</t>
  </si>
  <si>
    <t>03-AS-018</t>
  </si>
  <si>
    <t>Fort Crawford Cemetery</t>
  </si>
  <si>
    <t>03-AS-019</t>
  </si>
  <si>
    <t>Sunken Garden (University of Northern Colorado)</t>
  </si>
  <si>
    <t>03-AS-020</t>
  </si>
  <si>
    <t>Arikaree River</t>
  </si>
  <si>
    <t>03-C1-007.01</t>
  </si>
  <si>
    <t>Support for Archaeology and Historic Preservation Programs (Increase  FY-03)</t>
  </si>
  <si>
    <t>03-C2-003</t>
  </si>
  <si>
    <t>Preservation of Archaeological Collections</t>
  </si>
  <si>
    <t>03-C2-005</t>
  </si>
  <si>
    <t>Roadside Interpretation Program Planning and Maintenance</t>
  </si>
  <si>
    <t>03-C2-006</t>
  </si>
  <si>
    <t>Site Interpretation</t>
  </si>
  <si>
    <t>03-HA-002</t>
  </si>
  <si>
    <t>Telluride Transfer Warehouse-Old Conoco</t>
  </si>
  <si>
    <t>03-HA-003</t>
  </si>
  <si>
    <t>03-HA-004</t>
  </si>
  <si>
    <t>Quality Liquors</t>
  </si>
  <si>
    <t>03-HA-006</t>
  </si>
  <si>
    <t>Baxstrom Upper Place Homestead House-Upper Place-Rock House-Uncle Kenneth's Place</t>
  </si>
  <si>
    <t>03-HA-007</t>
  </si>
  <si>
    <t>First Presbyterian Church of Golden-Unger House-Foothills Art Center</t>
  </si>
  <si>
    <t>03-HA-008</t>
  </si>
  <si>
    <t>Fort Lupton-Fort Lancaster-Historic Fort Lupton-Old Fort Lupton-Lupton's Fort-Ewing Homestead-Ewing Ranch</t>
  </si>
  <si>
    <t>03-HA-009</t>
  </si>
  <si>
    <t>03-HA-010</t>
  </si>
  <si>
    <t>Bachelor House</t>
  </si>
  <si>
    <t>03-HA-011</t>
  </si>
  <si>
    <t>Deputy Warden's House</t>
  </si>
  <si>
    <t>03-HA-012</t>
  </si>
  <si>
    <t>Spring Valley Ranch-Blue Ranch-Stone Ranch-Stone House/Stone Ranch</t>
  </si>
  <si>
    <t>03-HA-013</t>
  </si>
  <si>
    <t>Nix Farm</t>
  </si>
  <si>
    <t>03-HA-014</t>
  </si>
  <si>
    <t>03-HA-015</t>
  </si>
  <si>
    <t>Poncha Springs Schoolhouse-Poncha Springs School District #3-Poncha Springs Town Hall and Museum</t>
  </si>
  <si>
    <t>03-HA-016</t>
  </si>
  <si>
    <t>Rourke Ranch Outbuildings</t>
  </si>
  <si>
    <t>03-HA-017</t>
  </si>
  <si>
    <t>Interlaken Resort District</t>
  </si>
  <si>
    <t>Twin Lakes</t>
  </si>
  <si>
    <t>03-HA-019</t>
  </si>
  <si>
    <t>03-HA-020</t>
  </si>
  <si>
    <t>First Church of Christ Scientist (Cripple Creek)</t>
  </si>
  <si>
    <t>03-HA-021</t>
  </si>
  <si>
    <t>Butt Building</t>
  </si>
  <si>
    <t>03-HA-023</t>
  </si>
  <si>
    <t>Eugene Field House</t>
  </si>
  <si>
    <t>03-HA-025</t>
  </si>
  <si>
    <t>03-HA-026</t>
  </si>
  <si>
    <t>03-HA-028</t>
  </si>
  <si>
    <t>Stanley Hotel Carriage House</t>
  </si>
  <si>
    <t>03-HA-029</t>
  </si>
  <si>
    <t>Greek Theater and Colonade of Civic Benefactors</t>
  </si>
  <si>
    <t>03-HA-030</t>
  </si>
  <si>
    <t>03-HA-032</t>
  </si>
  <si>
    <t>Hammett's Hotel</t>
  </si>
  <si>
    <t>03-HA-033</t>
  </si>
  <si>
    <t>03-HA-034</t>
  </si>
  <si>
    <t>Griffith's-Noel House</t>
  </si>
  <si>
    <t>03-HA-035</t>
  </si>
  <si>
    <t>Neighborhood House</t>
  </si>
  <si>
    <t>03-HA-036</t>
  </si>
  <si>
    <t>03-HA-039</t>
  </si>
  <si>
    <t>Fire Station #4 (Colorado Springs)</t>
  </si>
  <si>
    <t>03-HA-040</t>
  </si>
  <si>
    <t>03-HA-041</t>
  </si>
  <si>
    <t>03-HA-042</t>
  </si>
  <si>
    <t>Ray Apartment Buildings</t>
  </si>
  <si>
    <t>03-HA-043</t>
  </si>
  <si>
    <t>Ivy Chapel (Fairmount Cemetery)</t>
  </si>
  <si>
    <t>03-HA-044</t>
  </si>
  <si>
    <t>03-HA-046</t>
  </si>
  <si>
    <t>First Bank of Fruita-Keep It Simple</t>
  </si>
  <si>
    <t>03-HA-047</t>
  </si>
  <si>
    <t>Buchtel Ranch-Ehman Ranch-Springcliffe Ranch</t>
  </si>
  <si>
    <t>03-HA-048</t>
  </si>
  <si>
    <t>03-HA-049</t>
  </si>
  <si>
    <t>03-HA-050</t>
  </si>
  <si>
    <t>03-HA-052</t>
  </si>
  <si>
    <t>03-HA-055</t>
  </si>
  <si>
    <t>03-HA-056</t>
  </si>
  <si>
    <t>Hedlund House-Lincoln County Museum-William A. Hill House</t>
  </si>
  <si>
    <t>03-HA-059</t>
  </si>
  <si>
    <t>03-HA-060</t>
  </si>
  <si>
    <t>Ottesen Grain Company Feed Mill-La Lamilia Restaurant-Fort Lupton Feed Mill</t>
  </si>
  <si>
    <t>03-HA-061</t>
  </si>
  <si>
    <t>03-HA-062</t>
  </si>
  <si>
    <t>03-HA-063</t>
  </si>
  <si>
    <t>Rose Hill Cemetery Groundskeeper's House</t>
  </si>
  <si>
    <t>03-HA-064</t>
  </si>
  <si>
    <t>Zera Abraham Synagogue</t>
  </si>
  <si>
    <t>03-HA-065</t>
  </si>
  <si>
    <t>His Love Fellowship</t>
  </si>
  <si>
    <t>03-HA-066</t>
  </si>
  <si>
    <t>03-HA-067</t>
  </si>
  <si>
    <t>Vilas School</t>
  </si>
  <si>
    <t>Vilas</t>
  </si>
  <si>
    <t>03-HA-068</t>
  </si>
  <si>
    <t>03-HA-069</t>
  </si>
  <si>
    <t>03-HA-070</t>
  </si>
  <si>
    <t>Grand Junction Country Club-Redlands Women's Club-Redlands Community Center</t>
  </si>
  <si>
    <t>03-HA-071</t>
  </si>
  <si>
    <t>Jail (Georgetown)</t>
  </si>
  <si>
    <t>03-HA-073</t>
  </si>
  <si>
    <t>Egli House-Building 373 Family Housing-Building 373B Garage</t>
  </si>
  <si>
    <t>03-HA-074</t>
  </si>
  <si>
    <t>03-HA-075</t>
  </si>
  <si>
    <t>03-HA-077</t>
  </si>
  <si>
    <t>Empress Theater-Lieber Business District</t>
  </si>
  <si>
    <t>03-HA-078</t>
  </si>
  <si>
    <t>03-HA-079</t>
  </si>
  <si>
    <t>03-HA-080</t>
  </si>
  <si>
    <t>Montrose Fire Department No.1-Montrose City Hall Annex</t>
  </si>
  <si>
    <t>03-HA-081</t>
  </si>
  <si>
    <t>Schweiger Ranch-Happy Canyon Ranch</t>
  </si>
  <si>
    <t>03-HA-082</t>
  </si>
  <si>
    <t>Globeville School-Laradon Hall</t>
  </si>
  <si>
    <t>03-HA-083</t>
  </si>
  <si>
    <t>03-HA-084</t>
  </si>
  <si>
    <t>St. Peter's Roman Catholic Church</t>
  </si>
  <si>
    <t>03-HA-085</t>
  </si>
  <si>
    <t>03-HA-086</t>
  </si>
  <si>
    <t>03-HA-087</t>
  </si>
  <si>
    <t>Lindsay Ranch</t>
  </si>
  <si>
    <t>Rocky Flats</t>
  </si>
  <si>
    <t>03-HA-089</t>
  </si>
  <si>
    <t>Tread of Pioneers Historical Museum Storage Building</t>
  </si>
  <si>
    <t>03-HA-090</t>
  </si>
  <si>
    <t>German Evangelical Church (Loveland)-Church of Jesus Christ of Latter Day Saints-Independent Pentecostal Church-Colorado Christian Academy</t>
  </si>
  <si>
    <t>03-M2-001</t>
  </si>
  <si>
    <t>Observation Pavilion</t>
  </si>
  <si>
    <t>Stabilization Study</t>
  </si>
  <si>
    <t>03-M2-003</t>
  </si>
  <si>
    <t>Historic Structure Survey and Inventory</t>
  </si>
  <si>
    <t>03-M2-004</t>
  </si>
  <si>
    <t>Stone Assessment</t>
  </si>
  <si>
    <t>03-M2-005</t>
  </si>
  <si>
    <t>School Survey</t>
  </si>
  <si>
    <t>03-M2-006</t>
  </si>
  <si>
    <t>Highway Bridges Interpretive Book</t>
  </si>
  <si>
    <t>03-M2-008</t>
  </si>
  <si>
    <t>Hillside Cemetery</t>
  </si>
  <si>
    <t>Property Survey and Mapping</t>
  </si>
  <si>
    <t>03-M2-009</t>
  </si>
  <si>
    <t>Canon City Municipal Building-Municipal Building</t>
  </si>
  <si>
    <t>Historic Structure Assessment and Master Plan</t>
  </si>
  <si>
    <t>03-M2-010</t>
  </si>
  <si>
    <t>Medical Building-Henderson Block</t>
  </si>
  <si>
    <t>Restoration Assessment</t>
  </si>
  <si>
    <t>03-M2-012</t>
  </si>
  <si>
    <t>Historic Building Survey</t>
  </si>
  <si>
    <t>03-M2-017</t>
  </si>
  <si>
    <t>03-M2-020</t>
  </si>
  <si>
    <t>State Register Nomination</t>
  </si>
  <si>
    <t>03-M2-026</t>
  </si>
  <si>
    <t>03-M2-027</t>
  </si>
  <si>
    <t>Faith Action Program</t>
  </si>
  <si>
    <t>03-M2-028</t>
  </si>
  <si>
    <t>03-M2-031</t>
  </si>
  <si>
    <t>Historic Resource Survey</t>
  </si>
  <si>
    <t>03-M2-032</t>
  </si>
  <si>
    <t>Laboratory Manual Creation</t>
  </si>
  <si>
    <t>03-M2-034</t>
  </si>
  <si>
    <t>St. Ignatius Loyola Church-St. Ignatius Loyola Catholic Church (Denver)</t>
  </si>
  <si>
    <t>Code Compliance Plan</t>
  </si>
  <si>
    <t>03-M2-035</t>
  </si>
  <si>
    <t>Interior Restoration Planning</t>
  </si>
  <si>
    <t>03-T1-004.01</t>
  </si>
  <si>
    <t>State Historical Fund Publication (Increase FY-03)</t>
  </si>
  <si>
    <t>03-T2-001</t>
  </si>
  <si>
    <t>Fort Lyon; Las Animas, Colorado, U.S. Naval Hospital-Fort Lyon Veterans Administration Medical Center-Fort Lyon Correctional Facility</t>
  </si>
  <si>
    <t>Historic Research and Inventory</t>
  </si>
  <si>
    <t>03-T2-002</t>
  </si>
  <si>
    <t>State Historical Fund Video</t>
  </si>
  <si>
    <t>04-01-022</t>
  </si>
  <si>
    <t>Digitization of Photos</t>
  </si>
  <si>
    <t>04-01-023</t>
  </si>
  <si>
    <t>04-01-030</t>
  </si>
  <si>
    <t>Gateway Visitor Center</t>
  </si>
  <si>
    <t>04-01-032</t>
  </si>
  <si>
    <t>Civic Center</t>
  </si>
  <si>
    <t>Historic Landscape Assessment and Master Plan</t>
  </si>
  <si>
    <t>04-01-033</t>
  </si>
  <si>
    <t>McIntosh/Lohr Farm-Dickens/Stroh Barn</t>
  </si>
  <si>
    <t>04-01-035</t>
  </si>
  <si>
    <t>Rocky Mountain National Park Administration Building-Rocky Mountain National Park Headquarters Building-Beaver Meadows Visitor Center</t>
  </si>
  <si>
    <t>04-01-037</t>
  </si>
  <si>
    <t>04-01-043</t>
  </si>
  <si>
    <t>Downtown Denver: Heart of the Queen</t>
  </si>
  <si>
    <t>04-01-056</t>
  </si>
  <si>
    <t>The Southwest Colorado Archaeology Heritage Program</t>
  </si>
  <si>
    <t>04-01-069</t>
  </si>
  <si>
    <t>04-01-082</t>
  </si>
  <si>
    <t>04-01-086</t>
  </si>
  <si>
    <t>Documentation and Master Plan</t>
  </si>
  <si>
    <t>04-01-088</t>
  </si>
  <si>
    <t>04-02-011</t>
  </si>
  <si>
    <t>04-02-013</t>
  </si>
  <si>
    <t>Publish Guidebook</t>
  </si>
  <si>
    <t>04-02-021</t>
  </si>
  <si>
    <t>Yellow Jacket Collection</t>
  </si>
  <si>
    <t>Analyze and Archive Artifacts</t>
  </si>
  <si>
    <t>04-02-029</t>
  </si>
  <si>
    <t>Publication: A Misplaced Massacre</t>
  </si>
  <si>
    <t>04-02-039</t>
  </si>
  <si>
    <t>Architectural and Community Development Initiative</t>
  </si>
  <si>
    <t>04-02-042</t>
  </si>
  <si>
    <t>Landmark and Structures Survey</t>
  </si>
  <si>
    <t>04-02-045</t>
  </si>
  <si>
    <t>Wickiup Documentation</t>
  </si>
  <si>
    <t>04-02-055</t>
  </si>
  <si>
    <t>Ashland Elementary School-North Denver High School</t>
  </si>
  <si>
    <t>04-02-057</t>
  </si>
  <si>
    <t>Uncompahgre Plateau Project</t>
  </si>
  <si>
    <t>04-02-060</t>
  </si>
  <si>
    <t>04-02-063</t>
  </si>
  <si>
    <t>Resources Survey</t>
  </si>
  <si>
    <t>04-02-071</t>
  </si>
  <si>
    <t>Rocky Flats Plant-Rocky Flats Environmental Technology Site</t>
  </si>
  <si>
    <t>Oral History Collection</t>
  </si>
  <si>
    <t>04-02-076</t>
  </si>
  <si>
    <t>Archaeological Interpretation</t>
  </si>
  <si>
    <t>04-AS-001</t>
  </si>
  <si>
    <t>Rose Hill Cemetery</t>
  </si>
  <si>
    <t>04-AS-002</t>
  </si>
  <si>
    <t>Smoky Hill Trail-Middle Branch</t>
  </si>
  <si>
    <t>04-AS-003</t>
  </si>
  <si>
    <t>West Bijou Creek Property</t>
  </si>
  <si>
    <t>04-AS-004</t>
  </si>
  <si>
    <t>Rifle Wickiup Village</t>
  </si>
  <si>
    <t>04-AS-007</t>
  </si>
  <si>
    <t>Trail Creek Folsom Site</t>
  </si>
  <si>
    <t>04-AS-008</t>
  </si>
  <si>
    <t>04-AS-009</t>
  </si>
  <si>
    <t>Fort Davy Crockett</t>
  </si>
  <si>
    <t>04-AS-010</t>
  </si>
  <si>
    <t>Eureka Ridge</t>
  </si>
  <si>
    <t>04-AS-011</t>
  </si>
  <si>
    <t>04-AS-012</t>
  </si>
  <si>
    <t>04-AS-013</t>
  </si>
  <si>
    <t>Roubideau Canyon Rock Art Gallery</t>
  </si>
  <si>
    <t>04-AS-014</t>
  </si>
  <si>
    <t>Champagne Spring</t>
  </si>
  <si>
    <t>04-AS-015</t>
  </si>
  <si>
    <t>04-C1-003</t>
  </si>
  <si>
    <t>04-C1-004</t>
  </si>
  <si>
    <t>04-C1-005</t>
  </si>
  <si>
    <t>Regional Museums Preservation Education Programs</t>
  </si>
  <si>
    <t>04-C1-006</t>
  </si>
  <si>
    <t>Old Stories New Voices Intercultural Youth Program</t>
  </si>
  <si>
    <t>04-C1-007</t>
  </si>
  <si>
    <t>Fort Vasquez Trading Post-Fort Vasquez-Fort Vasquez Museum</t>
  </si>
  <si>
    <t>Archaeological Exhibit</t>
  </si>
  <si>
    <t>04-C1-008</t>
  </si>
  <si>
    <t>Preservation and Exhibition of Archaeological Collections</t>
  </si>
  <si>
    <t>04-C1-009</t>
  </si>
  <si>
    <t>Inventory and Survey</t>
  </si>
  <si>
    <t>04-C1-010</t>
  </si>
  <si>
    <t>Map Collection</t>
  </si>
  <si>
    <t>Consolidation and Preservation of Map Collection</t>
  </si>
  <si>
    <t>04-C1-011</t>
  </si>
  <si>
    <t>04-C1-014</t>
  </si>
  <si>
    <t>Cataloging, Digitization, and Storage</t>
  </si>
  <si>
    <t>04-C1-015</t>
  </si>
  <si>
    <t>04-C1-016</t>
  </si>
  <si>
    <t>Front Range History Program</t>
  </si>
  <si>
    <t>04-HA-002</t>
  </si>
  <si>
    <t>Chadbourn Spanish Gospel Mission-Benton Grocery/Spanish Mission-Chadbourn Mission</t>
  </si>
  <si>
    <t>04-HA-003</t>
  </si>
  <si>
    <t>04-HA-004</t>
  </si>
  <si>
    <t>Episcopal Church of St. Stephen the Martyr-St. Stephen the Martyr Church-Church of St. Stephen (Monte Vista)</t>
  </si>
  <si>
    <t>04-HA-006</t>
  </si>
  <si>
    <t>04-HA-007</t>
  </si>
  <si>
    <t>Cayton Guard Station</t>
  </si>
  <si>
    <t>04-HA-008</t>
  </si>
  <si>
    <t>04-HA-012</t>
  </si>
  <si>
    <t>04-HA-013</t>
  </si>
  <si>
    <t>04-HA-014</t>
  </si>
  <si>
    <t>04-HA-016</t>
  </si>
  <si>
    <t>04-HA-017</t>
  </si>
  <si>
    <t>William Brian Homestead-Converse Ranch-Everett Farm-Grange Property</t>
  </si>
  <si>
    <t>04-HA-018</t>
  </si>
  <si>
    <t>04-HA-019</t>
  </si>
  <si>
    <t>04-HA-020</t>
  </si>
  <si>
    <t>First Baptist Church of Boone-Arkansas Valley Vineyard Church</t>
  </si>
  <si>
    <t>Boone</t>
  </si>
  <si>
    <t>04-HA-023</t>
  </si>
  <si>
    <t>04-HA-024</t>
  </si>
  <si>
    <t>04-HA-025</t>
  </si>
  <si>
    <t>New Methodist Church-Wesley Methodist Church-Ordway Senior Center</t>
  </si>
  <si>
    <t>04-HA-026</t>
  </si>
  <si>
    <t>St. Pauls Catholic Church-Sugar City Senior Center</t>
  </si>
  <si>
    <t>Sugar City</t>
  </si>
  <si>
    <t>04-HA-027</t>
  </si>
  <si>
    <t>Bluebird Mine/Mill-Blue Bird Mine</t>
  </si>
  <si>
    <t>04-HA-028</t>
  </si>
  <si>
    <t>04-HA-029</t>
  </si>
  <si>
    <t>04-HA-030</t>
  </si>
  <si>
    <t>St. Francis of Assisi Mission Church</t>
  </si>
  <si>
    <t>04-HA-031</t>
  </si>
  <si>
    <t>Crowley County Courthouse-Crowley County Jail</t>
  </si>
  <si>
    <t>04-HA-032</t>
  </si>
  <si>
    <t>04-HA-033</t>
  </si>
  <si>
    <t>04-HA-034</t>
  </si>
  <si>
    <t>04-HA-035</t>
  </si>
  <si>
    <t>Livermore Hotel and General Store-Livermore Post Office and Telephone Exchange</t>
  </si>
  <si>
    <t>04-HA-036</t>
  </si>
  <si>
    <t>Smith Residence-Schmidt Residence-Orum Residence</t>
  </si>
  <si>
    <t>04-HA-037</t>
  </si>
  <si>
    <t>04-HA-038</t>
  </si>
  <si>
    <t>Durango Lodge No. 507 Elks-Benevolent and Protective Order of Elks Lodge</t>
  </si>
  <si>
    <t>04-HA-039</t>
  </si>
  <si>
    <t>Birch Cabin-Willows Property-Knoll/Willow Site-Birch Ruins</t>
  </si>
  <si>
    <t>04-HA-040</t>
  </si>
  <si>
    <t>04-HA-041</t>
  </si>
  <si>
    <t>Dairy and Horse Barns, Blacksmith Shop</t>
  </si>
  <si>
    <t>04-HA-042</t>
  </si>
  <si>
    <t>Kinneavy Terrace</t>
  </si>
  <si>
    <t>04-HA-043</t>
  </si>
  <si>
    <t>04-HA-044</t>
  </si>
  <si>
    <t>Park Siding Depot and Post Office-Foxton Post Office-Foxton on the Platte U.S. Post Office</t>
  </si>
  <si>
    <t>04-HA-045</t>
  </si>
  <si>
    <t>Fort Morgan Power Plant Building</t>
  </si>
  <si>
    <t>04-HA-047</t>
  </si>
  <si>
    <t>04-HA-048</t>
  </si>
  <si>
    <t>El Patio Apartments-President's Home</t>
  </si>
  <si>
    <t>04-HA-049</t>
  </si>
  <si>
    <t>04-HA-050</t>
  </si>
  <si>
    <t>04-HA-051</t>
  </si>
  <si>
    <t>04-HA-052</t>
  </si>
  <si>
    <t>04-HA-053</t>
  </si>
  <si>
    <t>04-HA-054</t>
  </si>
  <si>
    <t>04-HA-055</t>
  </si>
  <si>
    <t>04-HA-056</t>
  </si>
  <si>
    <t>Denver &amp; Rio Grande Railroad Stateion (Trinidad)-City of Trinidad Municipal Garage</t>
  </si>
  <si>
    <t>04-HA-057</t>
  </si>
  <si>
    <t>Park Hill United Methodist Church</t>
  </si>
  <si>
    <t>04-HA-059</t>
  </si>
  <si>
    <t>Denver &amp; Rio Grande Western Caboose No. 575-Ouray Hot Springs-D&amp;RG No.575</t>
  </si>
  <si>
    <t>04-HA-060</t>
  </si>
  <si>
    <t>04-HA-061</t>
  </si>
  <si>
    <t>Como Elementary and High School</t>
  </si>
  <si>
    <t>04-HA-062</t>
  </si>
  <si>
    <t>Cedaredge Consolidated School-Cedaredge Middle School-Cedaredge High School</t>
  </si>
  <si>
    <t>04-HA-065</t>
  </si>
  <si>
    <t>First Baptist Church (Alamosa)-Mountain Valley Church</t>
  </si>
  <si>
    <t>04-HA-066</t>
  </si>
  <si>
    <t>Prowers County Welfare Housing</t>
  </si>
  <si>
    <t>04-HA-067</t>
  </si>
  <si>
    <t>Benevolent &amp; Protective Order of Elks #575</t>
  </si>
  <si>
    <t>04-HA-068</t>
  </si>
  <si>
    <t>Springfield Schoolhouse-Springfield Masonic Temple</t>
  </si>
  <si>
    <t>04-HA-069</t>
  </si>
  <si>
    <t>04-HA-070</t>
  </si>
  <si>
    <t>04-M1-002</t>
  </si>
  <si>
    <t>Structure Assessment</t>
  </si>
  <si>
    <t>04-M1-003</t>
  </si>
  <si>
    <t>Publication: Superior's Lost Architectural History</t>
  </si>
  <si>
    <t>04-M1-004</t>
  </si>
  <si>
    <t>04-M1-005</t>
  </si>
  <si>
    <t>Documentation, Interpretive Brochure and Exhibit</t>
  </si>
  <si>
    <t>04-M1-009</t>
  </si>
  <si>
    <t>Preservation Master Plan</t>
  </si>
  <si>
    <t>04-M1-012</t>
  </si>
  <si>
    <t>Planning and Use Study</t>
  </si>
  <si>
    <t>04-M1-015</t>
  </si>
  <si>
    <t>HALS Documentation</t>
  </si>
  <si>
    <t>04-M1-018</t>
  </si>
  <si>
    <t>Multiple Property Register Nomination</t>
  </si>
  <si>
    <t>04-M1-019</t>
  </si>
  <si>
    <t>Structural Testing</t>
  </si>
  <si>
    <t>04-M1-022</t>
  </si>
  <si>
    <t>04-M1-025</t>
  </si>
  <si>
    <t>Larimer County Fairgrounds-Loveland Fairgrounds</t>
  </si>
  <si>
    <t>Site Survey</t>
  </si>
  <si>
    <t>04-M1-027</t>
  </si>
  <si>
    <t>04-M1-028</t>
  </si>
  <si>
    <t>04-M1-031</t>
  </si>
  <si>
    <t>Walking Tour Guide</t>
  </si>
  <si>
    <t>04-M1-035</t>
  </si>
  <si>
    <t>04-M2-004</t>
  </si>
  <si>
    <t>04-M2-008</t>
  </si>
  <si>
    <t>Downtown Historic District</t>
  </si>
  <si>
    <t>04-M2-009</t>
  </si>
  <si>
    <t>Radiocarbon Dating</t>
  </si>
  <si>
    <t>04-M2-011</t>
  </si>
  <si>
    <t>Map Restoration and Interpretation</t>
  </si>
  <si>
    <t>04-M2-012</t>
  </si>
  <si>
    <t>04-M2-018</t>
  </si>
  <si>
    <t>Beierle Farm-Arter Farm-Knapff Farm-Hill Farm-Denver International Airport Historic Resources</t>
  </si>
  <si>
    <t>Re-Use Study</t>
  </si>
  <si>
    <t>04-M2-019</t>
  </si>
  <si>
    <t>04-M2-020</t>
  </si>
  <si>
    <t>Workshop and Technical Assistance</t>
  </si>
  <si>
    <t>04-M2-023</t>
  </si>
  <si>
    <t>Structure Planning</t>
  </si>
  <si>
    <t>04-M2-024</t>
  </si>
  <si>
    <t>Pioneer Mining District</t>
  </si>
  <si>
    <t>04-M2-026</t>
  </si>
  <si>
    <t>Interpretive Brochure Revision</t>
  </si>
  <si>
    <t>04-M2-027</t>
  </si>
  <si>
    <t>Design Documents and Cost Estimates</t>
  </si>
  <si>
    <t>04-M2-028</t>
  </si>
  <si>
    <t>04-M2-030</t>
  </si>
  <si>
    <t>Lariat Loop Heritage Area</t>
  </si>
  <si>
    <t>04-M2-031</t>
  </si>
  <si>
    <t>Jimmy Camp Park</t>
  </si>
  <si>
    <t>Site Excavation and Evaluation</t>
  </si>
  <si>
    <t>04-M2-032</t>
  </si>
  <si>
    <t>04-M2-033</t>
  </si>
  <si>
    <t>04-M2-035</t>
  </si>
  <si>
    <t>Masonry Evaluation</t>
  </si>
  <si>
    <t>04-M2-037</t>
  </si>
  <si>
    <t>04-M2-039</t>
  </si>
  <si>
    <t>04-M2-040</t>
  </si>
  <si>
    <t>Rehabilitation Planning</t>
  </si>
  <si>
    <t>04-T1-002</t>
  </si>
  <si>
    <t>04-T1-003</t>
  </si>
  <si>
    <t>New Deal Resources Survey</t>
  </si>
  <si>
    <t>05-01-002</t>
  </si>
  <si>
    <t>Historic Structure Assessment and HAER Documentation</t>
  </si>
  <si>
    <t>05-01-025</t>
  </si>
  <si>
    <t>Fort Logan Mental Health Center</t>
  </si>
  <si>
    <t>05-01-026</t>
  </si>
  <si>
    <t>Franktown Cave</t>
  </si>
  <si>
    <t>Collection Analysis and Preservation</t>
  </si>
  <si>
    <t>05-01-033</t>
  </si>
  <si>
    <t>Architectural Collection Archive</t>
  </si>
  <si>
    <t>05-01-034</t>
  </si>
  <si>
    <t>05-01-041</t>
  </si>
  <si>
    <t>05-01-047</t>
  </si>
  <si>
    <t>Video: Ancient Voices</t>
  </si>
  <si>
    <t>05-01-053</t>
  </si>
  <si>
    <t>05-02-002</t>
  </si>
  <si>
    <t>05-02-010</t>
  </si>
  <si>
    <t>05-02-012</t>
  </si>
  <si>
    <t>Heritage Tourism Initiative</t>
  </si>
  <si>
    <t>05-02-031</t>
  </si>
  <si>
    <t>Site Stewardship Program</t>
  </si>
  <si>
    <t>05-02-037</t>
  </si>
  <si>
    <t>Harney/Lastoka Farm</t>
  </si>
  <si>
    <t>05-02-040</t>
  </si>
  <si>
    <t>Weimer Ranch</t>
  </si>
  <si>
    <t>Collection Analysis</t>
  </si>
  <si>
    <t>Uravan</t>
  </si>
  <si>
    <t>05-02-042</t>
  </si>
  <si>
    <t>Elevator and Utilities Rehabilitation</t>
  </si>
  <si>
    <t>05-02-052</t>
  </si>
  <si>
    <t>05-02-065</t>
  </si>
  <si>
    <t>05-AS-001</t>
  </si>
  <si>
    <t>Ashcroft Townsite-Castle Forks</t>
  </si>
  <si>
    <t>05-AS-002</t>
  </si>
  <si>
    <t>Fort St. Vrain Monument-Fort St. Vrain Site-Fort Lookout</t>
  </si>
  <si>
    <t>05-AS-005</t>
  </si>
  <si>
    <t>Hoy Bottom</t>
  </si>
  <si>
    <t>05-AS-006</t>
  </si>
  <si>
    <t>West 73rd Avenue Heritage Area</t>
  </si>
  <si>
    <t>05-AS-007</t>
  </si>
  <si>
    <t>05-AS-008</t>
  </si>
  <si>
    <t>Middle Beaver Creek Drainage</t>
  </si>
  <si>
    <t>05-AS-009</t>
  </si>
  <si>
    <t>Lake City Paleoindian Site</t>
  </si>
  <si>
    <t>05-C1-002</t>
  </si>
  <si>
    <t>Survey, Documentation, Preservation, and Exhibition of Ethnographic Collections</t>
  </si>
  <si>
    <t>05-C1-003</t>
  </si>
  <si>
    <t>Preserving Colorado Communities</t>
  </si>
  <si>
    <t>05-C1-004</t>
  </si>
  <si>
    <t>05-C1-005</t>
  </si>
  <si>
    <t>05-C1-006</t>
  </si>
  <si>
    <t>05-C1-007</t>
  </si>
  <si>
    <t>05-C1-008</t>
  </si>
  <si>
    <t>Colorado Cultural Resource Geographic Information System Program</t>
  </si>
  <si>
    <t>05-C1-010</t>
  </si>
  <si>
    <t>05-C1-012</t>
  </si>
  <si>
    <t>05-C1-013</t>
  </si>
  <si>
    <t>Exhibition of Archaeological Collections</t>
  </si>
  <si>
    <t>05-HA-001</t>
  </si>
  <si>
    <t>Denver &amp; Rio Grande Caboose No. 17-Denver &amp; Rio Grande Caboose No. 0516-Silverton Northern Caboose No. 1005</t>
  </si>
  <si>
    <t>05-HA-002</t>
  </si>
  <si>
    <t>Grace Lutheran Church-St. Agnes Mission</t>
  </si>
  <si>
    <t>05-HA-003</t>
  </si>
  <si>
    <t>Pritchett School Bus Barn-Pritchett High School</t>
  </si>
  <si>
    <t>Pritchett</t>
  </si>
  <si>
    <t>05-HA-004</t>
  </si>
  <si>
    <t>La Junta City Park-Caretaker's Cottage</t>
  </si>
  <si>
    <t>05-HA-005</t>
  </si>
  <si>
    <t>05-HA-006</t>
  </si>
  <si>
    <t>Municipal Auto Camp-Eben Fine Park</t>
  </si>
  <si>
    <t>05-HA-007</t>
  </si>
  <si>
    <t>05-HA-008</t>
  </si>
  <si>
    <t>Redstone Castle-Osgood Castle-Cleveholm Manor</t>
  </si>
  <si>
    <t>05-HA-009</t>
  </si>
  <si>
    <t>05-HA-010</t>
  </si>
  <si>
    <t>05-HA-011</t>
  </si>
  <si>
    <t>Montview Boulevard Presbyterian Church</t>
  </si>
  <si>
    <t>05-HA-012</t>
  </si>
  <si>
    <t>United Brethren Church (Berthoud)-Berthoud Four Square Church</t>
  </si>
  <si>
    <t>05-HA-013</t>
  </si>
  <si>
    <t>Sedgwick County Courthouse</t>
  </si>
  <si>
    <t>05-HA-014</t>
  </si>
  <si>
    <t>Victor Elks Lodge #367-Elks Club #367-Victor Elks Building-Armory Building</t>
  </si>
  <si>
    <t>05-HA-016</t>
  </si>
  <si>
    <t>Agricultural Hall-Washington County Fairgrounds-Agricultural Building</t>
  </si>
  <si>
    <t>05-HA-017</t>
  </si>
  <si>
    <t>05-HA-018</t>
  </si>
  <si>
    <t>05-HA-019</t>
  </si>
  <si>
    <t>05-HA-021</t>
  </si>
  <si>
    <t>05-HA-022</t>
  </si>
  <si>
    <t>05-HA-023</t>
  </si>
  <si>
    <t>05-HA-024</t>
  </si>
  <si>
    <t>05-HA-026</t>
  </si>
  <si>
    <t>Marble Mill Site-Colorado Yule Marble Company Documents House</t>
  </si>
  <si>
    <t>05-HA-027</t>
  </si>
  <si>
    <t>05-HA-029</t>
  </si>
  <si>
    <t>05-HA-031</t>
  </si>
  <si>
    <t>05-HA-032</t>
  </si>
  <si>
    <t>Mill City House-Mill City Road House</t>
  </si>
  <si>
    <t>05-HA-033</t>
  </si>
  <si>
    <t>First State Bank of Aguilar-Gianella Building-Aguilar State Bank</t>
  </si>
  <si>
    <t>Aguilar</t>
  </si>
  <si>
    <t>05-HA-034</t>
  </si>
  <si>
    <t>05-HA-035</t>
  </si>
  <si>
    <t>Limon Union Pacific/Rock Island Union Railroad Depot-Limon Depot-Rock Island Depot-Limon Heritage Museum</t>
  </si>
  <si>
    <t>05-HA-036</t>
  </si>
  <si>
    <t>05-HA-037</t>
  </si>
  <si>
    <t>Willow Creek Park-Caretaker House</t>
  </si>
  <si>
    <t>05-HA-039</t>
  </si>
  <si>
    <t>05-HA-040</t>
  </si>
  <si>
    <t>05-HA-045</t>
  </si>
  <si>
    <t>05-HA-047</t>
  </si>
  <si>
    <t>Saint John's Evangelical Church-Saint Augustine Orthodox Church</t>
  </si>
  <si>
    <t>05-HA-048</t>
  </si>
  <si>
    <t>05-HA-050</t>
  </si>
  <si>
    <t>05-HA-051</t>
  </si>
  <si>
    <t>05-HA-052</t>
  </si>
  <si>
    <t>Robert W. Steele Gymnasium-Robert W. Steele Branch-Boys and Girls Clubs of Metro Denver-Steele Community Center</t>
  </si>
  <si>
    <t>05-HA-054</t>
  </si>
  <si>
    <t>05-HA-055</t>
  </si>
  <si>
    <t>Empire Grange #148 (Fort Collins)</t>
  </si>
  <si>
    <t>05-HA-056</t>
  </si>
  <si>
    <t>05-M1-005</t>
  </si>
  <si>
    <t>Conservation and Maintenance Plan</t>
  </si>
  <si>
    <t>05-M1-035</t>
  </si>
  <si>
    <t>Kit Carson Hotel-Dougherty Building</t>
  </si>
  <si>
    <t>Business Plan</t>
  </si>
  <si>
    <t>05-M1-042</t>
  </si>
  <si>
    <t>05-M1-044</t>
  </si>
  <si>
    <t>Internship Program</t>
  </si>
  <si>
    <t>05-M1-047</t>
  </si>
  <si>
    <t>Surface Finishes Colloquium</t>
  </si>
  <si>
    <t>05-M1-052</t>
  </si>
  <si>
    <t>05-M1-054</t>
  </si>
  <si>
    <t>Archaeological Investigations</t>
  </si>
  <si>
    <t>05-M2-001</t>
  </si>
  <si>
    <t>05-M2-002</t>
  </si>
  <si>
    <t>Exterior Assessment and Master Plan</t>
  </si>
  <si>
    <t>05-M2-003</t>
  </si>
  <si>
    <t>Radiocarbon Database</t>
  </si>
  <si>
    <t>05-M2-009</t>
  </si>
  <si>
    <t>05-M2-011</t>
  </si>
  <si>
    <t>05-M2-012</t>
  </si>
  <si>
    <t>Historic Resources Survey and Landmark Nomination</t>
  </si>
  <si>
    <t>05-M2-013</t>
  </si>
  <si>
    <t>Sacred Landmarks Preservation Program</t>
  </si>
  <si>
    <t>05-M2-014</t>
  </si>
  <si>
    <t>05-M2-017</t>
  </si>
  <si>
    <t>First Presbyterian Church (Leadville)-Old Church</t>
  </si>
  <si>
    <t>Construction Document Preparation</t>
  </si>
  <si>
    <t>05-M2-018</t>
  </si>
  <si>
    <t>Feasibility Study and Register Nomination</t>
  </si>
  <si>
    <t>05-M2-026</t>
  </si>
  <si>
    <t>05-M2-030</t>
  </si>
  <si>
    <t>Flint Caves</t>
  </si>
  <si>
    <t>05-M2-034</t>
  </si>
  <si>
    <t>05-T1-001</t>
  </si>
  <si>
    <t>05-T1-002</t>
  </si>
  <si>
    <t>05-T1-003</t>
  </si>
  <si>
    <t>05-T1-004</t>
  </si>
  <si>
    <t>05-T1-006</t>
  </si>
  <si>
    <t>Colorado Heritage Tourism</t>
  </si>
  <si>
    <t>06-01-020</t>
  </si>
  <si>
    <t>Education Program</t>
  </si>
  <si>
    <t>06-01-027</t>
  </si>
  <si>
    <t>Colorado State Fairgrounds</t>
  </si>
  <si>
    <t>06-01-028</t>
  </si>
  <si>
    <t>Interpretive Guidebook</t>
  </si>
  <si>
    <t>06-01-034</t>
  </si>
  <si>
    <t>06-01-035</t>
  </si>
  <si>
    <t>06-01-036</t>
  </si>
  <si>
    <t>06-01-039</t>
  </si>
  <si>
    <t>Landscape Assessment and Master Plan</t>
  </si>
  <si>
    <t>06-01-040</t>
  </si>
  <si>
    <t>06-01-041</t>
  </si>
  <si>
    <t>Blue Jay Inn-Charles Ramus Cabin-Ramus Property</t>
  </si>
  <si>
    <t>Historic Structure Assessment and Business Plan</t>
  </si>
  <si>
    <t>06-01-052</t>
  </si>
  <si>
    <t>Preservation Technology Partnership</t>
  </si>
  <si>
    <t>06-02-006</t>
  </si>
  <si>
    <t>Silverton National Historic Landmark District</t>
  </si>
  <si>
    <t>06-02-007</t>
  </si>
  <si>
    <t>State Soldiers' and Sailors' Home-Colorado State Veterans Center-Homelake State Veterans Home</t>
  </si>
  <si>
    <t>06-02-015</t>
  </si>
  <si>
    <t>Preservation Planning</t>
  </si>
  <si>
    <t>06-02-021</t>
  </si>
  <si>
    <t>06-02-032</t>
  </si>
  <si>
    <t>Radioactive Minerals Mining Historic Context</t>
  </si>
  <si>
    <t>06-02-042</t>
  </si>
  <si>
    <t>Mesa Verde National Park Archaeological District-Alcove Sites</t>
  </si>
  <si>
    <t>06-02-054</t>
  </si>
  <si>
    <t>Interpretive Plan and Construction Documents</t>
  </si>
  <si>
    <t>06-02-055</t>
  </si>
  <si>
    <t>Historic Structure  Assessment</t>
  </si>
  <si>
    <t>06-02-064</t>
  </si>
  <si>
    <t>06-02-067</t>
  </si>
  <si>
    <t>Spruce Tree House-Ruin 1 (Nordenskiold)-Gila Pueblo 120</t>
  </si>
  <si>
    <t>06-02-069</t>
  </si>
  <si>
    <t>06-AS-001</t>
  </si>
  <si>
    <t>06-AS-002</t>
  </si>
  <si>
    <t>Martha Rose/Walsh Smelter</t>
  </si>
  <si>
    <t>06-AS-003</t>
  </si>
  <si>
    <t>Hawkins Pueblo</t>
  </si>
  <si>
    <t>06-AS-004</t>
  </si>
  <si>
    <t>Lithia Spring</t>
  </si>
  <si>
    <t>06-AS-005</t>
  </si>
  <si>
    <t>Leonard Basin-Palmer Gulch</t>
  </si>
  <si>
    <t>06-AS-006</t>
  </si>
  <si>
    <t>Animas City Cemetery</t>
  </si>
  <si>
    <t>06-AS-007</t>
  </si>
  <si>
    <t>06-AS-008</t>
  </si>
  <si>
    <t>Ophir Cemetery</t>
  </si>
  <si>
    <t>Archaeological  Assessment</t>
  </si>
  <si>
    <t>Ophir</t>
  </si>
  <si>
    <t>06-AS-009</t>
  </si>
  <si>
    <t>Teofilo Trujillo Homestead</t>
  </si>
  <si>
    <t>06-AS-010</t>
  </si>
  <si>
    <t>Kallstrom Jacal Farmstead-Cerise Lower Place</t>
  </si>
  <si>
    <t>06-AS-011</t>
  </si>
  <si>
    <t>06-C1-001</t>
  </si>
  <si>
    <t>06-C1-002</t>
  </si>
  <si>
    <t>06-C1-003</t>
  </si>
  <si>
    <t>06-C1-004</t>
  </si>
  <si>
    <t>06-C1-005</t>
  </si>
  <si>
    <t>Survey and Catalog Furnishings</t>
  </si>
  <si>
    <t>06-C1-006</t>
  </si>
  <si>
    <t>Preservation of David DeHarport Photography Collection</t>
  </si>
  <si>
    <t>06-C1-008</t>
  </si>
  <si>
    <t>06-C1-009</t>
  </si>
  <si>
    <t>06-HA-001</t>
  </si>
  <si>
    <t>06-HA-002</t>
  </si>
  <si>
    <t>06-HA-003</t>
  </si>
  <si>
    <t>Masonic Lodge</t>
  </si>
  <si>
    <t>06-HA-004</t>
  </si>
  <si>
    <t>Kim Schools-Kim Elementary School-Kim High School-Kim Gymnasium</t>
  </si>
  <si>
    <t>Kim</t>
  </si>
  <si>
    <t>06-HA-005</t>
  </si>
  <si>
    <t>Aspen Community Church-First Presbyterian Church (Aspen)</t>
  </si>
  <si>
    <t>06-HA-009</t>
  </si>
  <si>
    <t>Avon Hotel</t>
  </si>
  <si>
    <t>06-HA-010</t>
  </si>
  <si>
    <t>Rialto Theatre-American Legion Hall</t>
  </si>
  <si>
    <t>06-HA-012</t>
  </si>
  <si>
    <t>06-HA-013</t>
  </si>
  <si>
    <t>Union Pacific Pumphouse-Pumphouse</t>
  </si>
  <si>
    <t>06-HA-014</t>
  </si>
  <si>
    <t>06-HA-015</t>
  </si>
  <si>
    <t>Hahns Peak Schoolhouse-Little Green Schoolhouse</t>
  </si>
  <si>
    <t>06-HA-016</t>
  </si>
  <si>
    <t>German Evangelical Immanuel Congregational Church (Brush)-Immanuel Congregational Church-Immanuel Congregational United Church of Christ</t>
  </si>
  <si>
    <t>06-HA-017</t>
  </si>
  <si>
    <t>First Methodist Church of Julesburg-Julesburg Assembly of God Church-Seventh Day Adventist Church</t>
  </si>
  <si>
    <t>06-HA-018</t>
  </si>
  <si>
    <t>06-HA-019</t>
  </si>
  <si>
    <t>06-HA-020</t>
  </si>
  <si>
    <t>06-HA-022</t>
  </si>
  <si>
    <t>Rudd House</t>
  </si>
  <si>
    <t>06-HA-023</t>
  </si>
  <si>
    <t>Peabody House</t>
  </si>
  <si>
    <t>06-HA-024</t>
  </si>
  <si>
    <t>06-HA-026</t>
  </si>
  <si>
    <t>Fire Station #14 (Denver)-Denver Fire Department Station #14</t>
  </si>
  <si>
    <t>06-HA-027</t>
  </si>
  <si>
    <t>06-HA-028</t>
  </si>
  <si>
    <t>06-HA-029</t>
  </si>
  <si>
    <t>Boone Santa Fe Railroad Depot-Boone Town Hall</t>
  </si>
  <si>
    <t>06-HA-031</t>
  </si>
  <si>
    <t>Gustav and Annie Swanson Farm-G. Saul Swanson Residence</t>
  </si>
  <si>
    <t>06-HA-032</t>
  </si>
  <si>
    <t>06-HA-035</t>
  </si>
  <si>
    <t>Manzanola Junior/Senior High School</t>
  </si>
  <si>
    <t>06-HA-036</t>
  </si>
  <si>
    <t>American Legion Hall 125 (Eads Vicinity)</t>
  </si>
  <si>
    <t>06-HA-037</t>
  </si>
  <si>
    <t>McLeod House-McLeod Cabin and Richards Cabin-Murray House</t>
  </si>
  <si>
    <t>06-HA-038</t>
  </si>
  <si>
    <t>06-HA-040</t>
  </si>
  <si>
    <t>Viele Homestead-Meadow Brook Farm-Viele/VanVleet Farm</t>
  </si>
  <si>
    <t>06-HA-041</t>
  </si>
  <si>
    <t>Dunn's Block-Means &amp; Ashley Mercantile Company</t>
  </si>
  <si>
    <t>06-HA-042</t>
  </si>
  <si>
    <t>Milliken Teachery/Teacherage</t>
  </si>
  <si>
    <t>Milliken</t>
  </si>
  <si>
    <t>06-HA-043</t>
  </si>
  <si>
    <t>06-HA-044</t>
  </si>
  <si>
    <t>State Soldiers' and Sailors' Home-Colorado State Veterans Center (Paden-Meyer Memorial Chapel)</t>
  </si>
  <si>
    <t>06-HA-045</t>
  </si>
  <si>
    <t>06-HA-046</t>
  </si>
  <si>
    <t>Hugo Municipal Swimming Pool</t>
  </si>
  <si>
    <t>06-M1-001</t>
  </si>
  <si>
    <t>HAER Documentation</t>
  </si>
  <si>
    <t>06-M1-002</t>
  </si>
  <si>
    <t>06-M1-006</t>
  </si>
  <si>
    <t>Iowa Hill Hydraulic Placer Mine</t>
  </si>
  <si>
    <t>06-M1-007</t>
  </si>
  <si>
    <t>06-M1-012</t>
  </si>
  <si>
    <t>06-M1-013</t>
  </si>
  <si>
    <t>06-M1-014</t>
  </si>
  <si>
    <t>Monument Valley Park-San Miguel Pond-Willow Haven Lake (No. 2)-Duck Pond</t>
  </si>
  <si>
    <t>06-M1-018</t>
  </si>
  <si>
    <t>Old Wood Calibration Project</t>
  </si>
  <si>
    <t>06-M1-026</t>
  </si>
  <si>
    <t>06-M1-031</t>
  </si>
  <si>
    <t>A.J. Eaton House-Aaron James Eaton House</t>
  </si>
  <si>
    <t>06-M1-032</t>
  </si>
  <si>
    <t>Telephone Building-Mountain States Telephone and Telegraph Company Building-Mountain Bell-U.S. West-Qwest</t>
  </si>
  <si>
    <t>Interpretive Exhibit and Curriculum Development</t>
  </si>
  <si>
    <t>06-M2-003</t>
  </si>
  <si>
    <t>Collections Master Plan</t>
  </si>
  <si>
    <t>06-M2-005</t>
  </si>
  <si>
    <t>06-M2-007</t>
  </si>
  <si>
    <t>06-M2-009</t>
  </si>
  <si>
    <t>Grain Elevator Multiple Property Documentation</t>
  </si>
  <si>
    <t>06-M2-013</t>
  </si>
  <si>
    <t>06-M2-015</t>
  </si>
  <si>
    <t>06-M2-016</t>
  </si>
  <si>
    <t>Exhibit Cases</t>
  </si>
  <si>
    <t>06-M2-017</t>
  </si>
  <si>
    <t>Artifact Analysis</t>
  </si>
  <si>
    <t>06-M2-019</t>
  </si>
  <si>
    <t>Documentary: Colfax Avenue: Main Street Colorado</t>
  </si>
  <si>
    <t>06-M2-020</t>
  </si>
  <si>
    <t>Edgeplain-Bass-Arthur House/Ida M. Rice House-Rice-Haskell House-French House-Haskell House</t>
  </si>
  <si>
    <t>National Register Nomination and Historic Structure Assessment</t>
  </si>
  <si>
    <t>06-M2-024</t>
  </si>
  <si>
    <t>06-M2-025</t>
  </si>
  <si>
    <t>Red Mountain Open Space</t>
  </si>
  <si>
    <t>06-M2-026</t>
  </si>
  <si>
    <t>Structural Assessment and Design Documents</t>
  </si>
  <si>
    <t>06-M2-031</t>
  </si>
  <si>
    <t>Discovery Workbook</t>
  </si>
  <si>
    <t>06-M2-033</t>
  </si>
  <si>
    <t>Colorado Springs City Auditorium-Colorado Springs Municipal Auditorium</t>
  </si>
  <si>
    <t>Rehabilitation and Business Plan</t>
  </si>
  <si>
    <t>06-M2-036</t>
  </si>
  <si>
    <t>Soapstone Ranch</t>
  </si>
  <si>
    <t>06-T1-002</t>
  </si>
  <si>
    <t>06-T1-003</t>
  </si>
  <si>
    <t>07-01-008</t>
  </si>
  <si>
    <t>07-01-023</t>
  </si>
  <si>
    <t>07-01-039</t>
  </si>
  <si>
    <t>Video: Historic School Use</t>
  </si>
  <si>
    <t>07-01-041</t>
  </si>
  <si>
    <t>Bent's Old Fort National Historic Site-Bent's Old Fort-Fort William</t>
  </si>
  <si>
    <t>07-02-004</t>
  </si>
  <si>
    <t>07-02-005</t>
  </si>
  <si>
    <t>Historic Structure Assessment and Design Documents</t>
  </si>
  <si>
    <t>07-02-012</t>
  </si>
  <si>
    <t>07-02-015</t>
  </si>
  <si>
    <t>07-02-018</t>
  </si>
  <si>
    <t>07-02-019</t>
  </si>
  <si>
    <t>Cultural Resource Survey and Preservation Plan</t>
  </si>
  <si>
    <t>07-02-025</t>
  </si>
  <si>
    <t>Water Intrusion Study</t>
  </si>
  <si>
    <t>07-02-047</t>
  </si>
  <si>
    <t>07-02-049</t>
  </si>
  <si>
    <t>07-02-052</t>
  </si>
  <si>
    <t>Fort Collins Post Office</t>
  </si>
  <si>
    <t>Preservation Plan and Design Documents</t>
  </si>
  <si>
    <t>07-02-054</t>
  </si>
  <si>
    <t>07-02-055</t>
  </si>
  <si>
    <t>07-02-060</t>
  </si>
  <si>
    <t>07-02-069</t>
  </si>
  <si>
    <t>07-AS-001</t>
  </si>
  <si>
    <t>Arroyo del  Arenal</t>
  </si>
  <si>
    <t>07-AS-002</t>
  </si>
  <si>
    <t>San Isabel National Forest</t>
  </si>
  <si>
    <t>07-AS-003</t>
  </si>
  <si>
    <t>Formative Era Masonry Sites</t>
  </si>
  <si>
    <t>07-AS-004</t>
  </si>
  <si>
    <t>Lake City Paleoindian Site II</t>
  </si>
  <si>
    <t>07-AS-007</t>
  </si>
  <si>
    <t>San Bernardo Mine</t>
  </si>
  <si>
    <t>07-C1-001</t>
  </si>
  <si>
    <t>07-C1-002</t>
  </si>
  <si>
    <t>07-C1-003</t>
  </si>
  <si>
    <t>Colorado Cultural Resource Geographic Information System</t>
  </si>
  <si>
    <t>07-C1-004</t>
  </si>
  <si>
    <t>Exhibit Planning: Saving the Fort</t>
  </si>
  <si>
    <t>07-C1-005</t>
  </si>
  <si>
    <t>07-C1-006</t>
  </si>
  <si>
    <t>Educational Program: Healy House</t>
  </si>
  <si>
    <t>07-HA-001</t>
  </si>
  <si>
    <t>Hose Company No. 3-City Fire Department Hose Company #3-Mesa Station No. 3-Pueblo Fire Museum</t>
  </si>
  <si>
    <t>07-HA-002</t>
  </si>
  <si>
    <t>07-HA-003</t>
  </si>
  <si>
    <t>Flowers General Store</t>
  </si>
  <si>
    <t>07-HA-004</t>
  </si>
  <si>
    <t>07-HA-005</t>
  </si>
  <si>
    <t>07-HA-006</t>
  </si>
  <si>
    <t>07-HA-007</t>
  </si>
  <si>
    <t>St. Joseph's Polish Roman Catholic Church-St. Joseph's Polish Church</t>
  </si>
  <si>
    <t>07-HA-008</t>
  </si>
  <si>
    <t>St. Peter's Episcopal Church-Episcopal Church of St. Peter and St. Paul-Church of St. Peter Episcopal-Episcopal Church of St. Peter and St. Mary's</t>
  </si>
  <si>
    <t>07-HA-010</t>
  </si>
  <si>
    <t>07-HA-011</t>
  </si>
  <si>
    <t>07-HA-012</t>
  </si>
  <si>
    <t>07-HA-014</t>
  </si>
  <si>
    <t>Reynolds Ranch House</t>
  </si>
  <si>
    <t>07-HA-015</t>
  </si>
  <si>
    <t>Olney Springs School</t>
  </si>
  <si>
    <t>Olney Springs</t>
  </si>
  <si>
    <t>07-HA-016</t>
  </si>
  <si>
    <t>John Collins Methodist Episcopal Church-Collins Chapel-John Collins United Methodist Church</t>
  </si>
  <si>
    <t>07-HA-017</t>
  </si>
  <si>
    <t>Sower Homestead</t>
  </si>
  <si>
    <t>07-HA-018</t>
  </si>
  <si>
    <t>07-HA-019</t>
  </si>
  <si>
    <t>07-HA-021</t>
  </si>
  <si>
    <t>07-HA-023</t>
  </si>
  <si>
    <t>Nelson Hall-Left Hand Grange No.9</t>
  </si>
  <si>
    <t>Niwot</t>
  </si>
  <si>
    <t>07-HA-024</t>
  </si>
  <si>
    <t>07-HA-025</t>
  </si>
  <si>
    <t>07-HA-026</t>
  </si>
  <si>
    <t>07-HA-028</t>
  </si>
  <si>
    <t>Ponderosa Lodge at La Foret Conference Center</t>
  </si>
  <si>
    <t>07-HA-029</t>
  </si>
  <si>
    <t>Westminster University-Belleview College</t>
  </si>
  <si>
    <t>07-HA-030</t>
  </si>
  <si>
    <t>Aguilar City Hall</t>
  </si>
  <si>
    <t>07-HA-032</t>
  </si>
  <si>
    <t>07-HA-033</t>
  </si>
  <si>
    <t>Howard Store-Hooper Town Hall-Elbert Howard Store</t>
  </si>
  <si>
    <t>Hooper</t>
  </si>
  <si>
    <t>07-HA-035</t>
  </si>
  <si>
    <t>07-HA-037</t>
  </si>
  <si>
    <t>07-HA-038</t>
  </si>
  <si>
    <t>07-HA-039</t>
  </si>
  <si>
    <t>Elks Lodge (Ouray)-B.P.O.E. #492</t>
  </si>
  <si>
    <t>07-HA-040</t>
  </si>
  <si>
    <t>07-HA-041</t>
  </si>
  <si>
    <t>Consolidated-Middle School</t>
  </si>
  <si>
    <t>07-M1-002</t>
  </si>
  <si>
    <t>07-M1-003</t>
  </si>
  <si>
    <t>07-M1-005</t>
  </si>
  <si>
    <t>Staley-Rouse House</t>
  </si>
  <si>
    <t>Frisco</t>
  </si>
  <si>
    <t>07-M1-006</t>
  </si>
  <si>
    <t>Wesley Chapel Cemetery</t>
  </si>
  <si>
    <t>07-M1-008</t>
  </si>
  <si>
    <t>07-M1-009</t>
  </si>
  <si>
    <t>07-M1-010</t>
  </si>
  <si>
    <t>Deer Creek and Dominquez Canyon Rock Art</t>
  </si>
  <si>
    <t>Interpretation Brochure and Video</t>
  </si>
  <si>
    <t>07-M1-014</t>
  </si>
  <si>
    <t>07-M1-015</t>
  </si>
  <si>
    <t>Interpretive Signage and Walking Tour Brochure</t>
  </si>
  <si>
    <t>07-M1-016</t>
  </si>
  <si>
    <t>07-M1-018</t>
  </si>
  <si>
    <t>07-M1-024</t>
  </si>
  <si>
    <t>07-M1-026</t>
  </si>
  <si>
    <t>07-M2-001</t>
  </si>
  <si>
    <t>07-M2-004</t>
  </si>
  <si>
    <t>07-M2-005</t>
  </si>
  <si>
    <t>07-M2-011</t>
  </si>
  <si>
    <t>07-M2-015</t>
  </si>
  <si>
    <t>07-M2-016</t>
  </si>
  <si>
    <t>Downtown Windsor</t>
  </si>
  <si>
    <t>07-M2-017</t>
  </si>
  <si>
    <t>07-M2-018</t>
  </si>
  <si>
    <t>Interpretation Plan</t>
  </si>
  <si>
    <t>07-M2-025</t>
  </si>
  <si>
    <t>Exhibit: 100 Years of San Luis Valley Reservoirs</t>
  </si>
  <si>
    <t>07-M2-026</t>
  </si>
  <si>
    <t>Publication and Interpretive Signage</t>
  </si>
  <si>
    <t>07-T1-001</t>
  </si>
  <si>
    <t>Colorado Small Town Surveys</t>
  </si>
  <si>
    <t>07-T1-003</t>
  </si>
  <si>
    <t>07-T1-005</t>
  </si>
  <si>
    <t>07-T1-007</t>
  </si>
  <si>
    <t>07-T1-008</t>
  </si>
  <si>
    <t>08-01-007</t>
  </si>
  <si>
    <t>City of Boulder</t>
  </si>
  <si>
    <t>08-01-012</t>
  </si>
  <si>
    <t>La Plata County</t>
  </si>
  <si>
    <t>08-01-014</t>
  </si>
  <si>
    <t>San Luis Southern Railway Trestle-Rattlesnake Trestle</t>
  </si>
  <si>
    <t>Historic Structure Assessment &amp; Construction Documents</t>
  </si>
  <si>
    <t>08-01-021</t>
  </si>
  <si>
    <t>Independence Townsite and Mill Site</t>
  </si>
  <si>
    <t>08-01-033</t>
  </si>
  <si>
    <t>St. Francis Xavier Parish Complex</t>
  </si>
  <si>
    <t>08-01-043.01</t>
  </si>
  <si>
    <t>08-01-044</t>
  </si>
  <si>
    <t>Aspen Grove Cemetery</t>
  </si>
  <si>
    <t>08-01-045</t>
  </si>
  <si>
    <t>Eads-Haswell-Sheridan Lakes</t>
  </si>
  <si>
    <t>08-01-046</t>
  </si>
  <si>
    <t>Sand Canyon Archaeological District</t>
  </si>
  <si>
    <t>HABS Documentation, Artifact Assessment, Brochure</t>
  </si>
  <si>
    <t>08-01-047</t>
  </si>
  <si>
    <t>Animas Drainage, Upper San Juan-Piedra Drainage</t>
  </si>
  <si>
    <t>08-01-051</t>
  </si>
  <si>
    <t>Book Publication: Requiem</t>
  </si>
  <si>
    <t>08-01-052</t>
  </si>
  <si>
    <t>08-01-053</t>
  </si>
  <si>
    <t>Historic Structure Assessment, Construction Documents</t>
  </si>
  <si>
    <t>08-01-059</t>
  </si>
  <si>
    <t>Las Animas County-Otero County-Pueblo County</t>
  </si>
  <si>
    <t>08-02-001</t>
  </si>
  <si>
    <t>08-02-019</t>
  </si>
  <si>
    <t>Master Plan and Historic Structure Assessment</t>
  </si>
  <si>
    <t>08-02-020</t>
  </si>
  <si>
    <t>08-02-021</t>
  </si>
  <si>
    <t>Heller Property</t>
  </si>
  <si>
    <t>08-02-030</t>
  </si>
  <si>
    <t>Artifact Assessment</t>
  </si>
  <si>
    <t>08-02-031</t>
  </si>
  <si>
    <t>08-02-032</t>
  </si>
  <si>
    <t>08-02-053</t>
  </si>
  <si>
    <t>Montrose City Hall and City Hall Annex-Montrose Fire Department No. 1</t>
  </si>
  <si>
    <t>08-02-054</t>
  </si>
  <si>
    <t>Context: Metal, Mining, and Milling and National Register Nomination</t>
  </si>
  <si>
    <t>08-02-055</t>
  </si>
  <si>
    <t>Reiling Gold Dredge</t>
  </si>
  <si>
    <t>08-02-062</t>
  </si>
  <si>
    <t>Pederson and Owl Ridges</t>
  </si>
  <si>
    <t>08-AS-001</t>
  </si>
  <si>
    <t>J.E. Canyon Ranch</t>
  </si>
  <si>
    <t>08-AS-003</t>
  </si>
  <si>
    <t>White Jewel Mountain</t>
  </si>
  <si>
    <t>08-AS-004</t>
  </si>
  <si>
    <t>Mesa Verde National Park-Chapin Mesa</t>
  </si>
  <si>
    <t>08-AS-005</t>
  </si>
  <si>
    <t>08-AS-006</t>
  </si>
  <si>
    <t>Cross Mountain Rock Art and Cross Mountain Rockshelter-Cowboy Cave</t>
  </si>
  <si>
    <t>08-AS-007</t>
  </si>
  <si>
    <t>Willis Site</t>
  </si>
  <si>
    <t>08-C1-001</t>
  </si>
  <si>
    <t>Exhibit: Saving the Fort: 150 Years of History</t>
  </si>
  <si>
    <t>08-C1-002</t>
  </si>
  <si>
    <t>08-C1-003</t>
  </si>
  <si>
    <t>08-C1-004</t>
  </si>
  <si>
    <t>08-C1-005</t>
  </si>
  <si>
    <t>08-HA-001</t>
  </si>
  <si>
    <t>08-HA-002</t>
  </si>
  <si>
    <t>08-HA-003</t>
  </si>
  <si>
    <t>Berkeley Methodist Episcopal Church-Berkeley United Methodist Church</t>
  </si>
  <si>
    <t>Mountain View</t>
  </si>
  <si>
    <t>08-HA-005</t>
  </si>
  <si>
    <t>08-HA-006</t>
  </si>
  <si>
    <t>08-HA-007</t>
  </si>
  <si>
    <t>Zion Lutheran Church (Idaho Springs)</t>
  </si>
  <si>
    <t>08-HA-008</t>
  </si>
  <si>
    <t>Charline Place-Charline Place Apartments</t>
  </si>
  <si>
    <t>08-HA-010</t>
  </si>
  <si>
    <t>08-HA-011</t>
  </si>
  <si>
    <t>Bath House-20th Street Gym</t>
  </si>
  <si>
    <t>08-HA-012</t>
  </si>
  <si>
    <t>Fleming State Bank Building-Fleming Town Hall</t>
  </si>
  <si>
    <t>Fleming</t>
  </si>
  <si>
    <t>08-HA-014</t>
  </si>
  <si>
    <t>08-HA-015</t>
  </si>
  <si>
    <t>Bee Farm-Bee's, Inc. (Centennial Farm)</t>
  </si>
  <si>
    <t>08-HA-016</t>
  </si>
  <si>
    <t>Old Park Church-Hope Foursquare Church</t>
  </si>
  <si>
    <t>08-HA-017</t>
  </si>
  <si>
    <t>State Soldiers' and Sailors' Home-Colorado State Veterans Center-Ladies Lounge</t>
  </si>
  <si>
    <t>08-HA-018</t>
  </si>
  <si>
    <t>08-HA-020</t>
  </si>
  <si>
    <t>St. Joseph School</t>
  </si>
  <si>
    <t>08-HA-021</t>
  </si>
  <si>
    <t>Cheyenne County Jail-Eastern Colorado Historical Society Museum</t>
  </si>
  <si>
    <t>08-HA-022</t>
  </si>
  <si>
    <t>St. Mark's Presbyterian Church-Kiowa Presbyterian Church-Kiowa Creek Community Church  (Chapel)</t>
  </si>
  <si>
    <t>08-HA-024</t>
  </si>
  <si>
    <t>08-HA-025</t>
  </si>
  <si>
    <t>08-HA-026</t>
  </si>
  <si>
    <t>08-HA-028</t>
  </si>
  <si>
    <t>Debs School-Upper Piedra School-Debs Community Building-Debs Community Hall</t>
  </si>
  <si>
    <t>08-HA-029</t>
  </si>
  <si>
    <t>Denver &amp; Rio Grande Depot-Montrose Railroad Depot-Montrose County Museum</t>
  </si>
  <si>
    <t>08-HA-031</t>
  </si>
  <si>
    <t>08-HA-032</t>
  </si>
  <si>
    <t>Palisade High School-Mt. Garfield East School</t>
  </si>
  <si>
    <t>08-HA-033</t>
  </si>
  <si>
    <t>Chamber of Commerce Building</t>
  </si>
  <si>
    <t>08-HA-034</t>
  </si>
  <si>
    <t>Silverton Visitor's Center</t>
  </si>
  <si>
    <t>08-HA-036</t>
  </si>
  <si>
    <t>Ute Theater-Rifle Creek Theater</t>
  </si>
  <si>
    <t>08-M1-001</t>
  </si>
  <si>
    <t>City of Steamboat Springs</t>
  </si>
  <si>
    <t>Book Publication: Then and Now: A History of Steamboat Springs</t>
  </si>
  <si>
    <t>08-M1-003</t>
  </si>
  <si>
    <t>08-M1-009</t>
  </si>
  <si>
    <t>Denver Boulder &amp; Western Railway Switzerland Trail of America</t>
  </si>
  <si>
    <t>08-M1-010</t>
  </si>
  <si>
    <t>National Historic Landmark Nomination</t>
  </si>
  <si>
    <t>08-M1-012</t>
  </si>
  <si>
    <t>Town of Carbondale</t>
  </si>
  <si>
    <t>08-M1-013</t>
  </si>
  <si>
    <t>Downtown Bayfield</t>
  </si>
  <si>
    <t>08-M1-015</t>
  </si>
  <si>
    <t>Colorado College Campus</t>
  </si>
  <si>
    <t>08-M1-020</t>
  </si>
  <si>
    <t>Westside Neighborhood</t>
  </si>
  <si>
    <t>08-M1-022</t>
  </si>
  <si>
    <t>Revolving Loan Fund</t>
  </si>
  <si>
    <t>08-M1-023</t>
  </si>
  <si>
    <t>City and County of Broomfield</t>
  </si>
  <si>
    <t>08-M1-024</t>
  </si>
  <si>
    <t>Window Study</t>
  </si>
  <si>
    <t>08-M1-025</t>
  </si>
  <si>
    <t>Piceance Basin</t>
  </si>
  <si>
    <t>08-M1-028</t>
  </si>
  <si>
    <t>Redvale CCC Camp</t>
  </si>
  <si>
    <t>Archaeological Assessment and Interpretive Signage</t>
  </si>
  <si>
    <t>08-M1-029</t>
  </si>
  <si>
    <t>08-M1-035</t>
  </si>
  <si>
    <t>McDonald Creek Duck Pictograph</t>
  </si>
  <si>
    <t>Pictograph Documentation and Interpretation</t>
  </si>
  <si>
    <t>08-M2-002</t>
  </si>
  <si>
    <t>08-M2-003</t>
  </si>
  <si>
    <t>08-M2-007</t>
  </si>
  <si>
    <t>08-M2-008</t>
  </si>
  <si>
    <t>08-M2-010</t>
  </si>
  <si>
    <t>Education Program: 2008 Colorado Preserve America Youth Summit</t>
  </si>
  <si>
    <t>08-M2-011</t>
  </si>
  <si>
    <t>Historic Property Owners Brochure</t>
  </si>
  <si>
    <t>08-M2-012</t>
  </si>
  <si>
    <t>Educational Program: JANM National Conference</t>
  </si>
  <si>
    <t>08-M2-016</t>
  </si>
  <si>
    <t>First Presbyterian Church (Pueblo)</t>
  </si>
  <si>
    <t>08-M2-018</t>
  </si>
  <si>
    <t>Structural Investigation</t>
  </si>
  <si>
    <t>08-T1-001</t>
  </si>
  <si>
    <t>08-T1-003</t>
  </si>
  <si>
    <t>08-T1-005</t>
  </si>
  <si>
    <t>Eastern Colorado Agricultural Resources Survey</t>
  </si>
  <si>
    <t>09-01-011</t>
  </si>
  <si>
    <t>09-01-022</t>
  </si>
  <si>
    <t>Video: Denver Union Station</t>
  </si>
  <si>
    <t>09-01-025</t>
  </si>
  <si>
    <t>09-01-035</t>
  </si>
  <si>
    <t>Durango Rock Shelters Archaeology Site-Falls Creek</t>
  </si>
  <si>
    <t>09-02-023</t>
  </si>
  <si>
    <t>09-02-048</t>
  </si>
  <si>
    <t>National Park Student Internships</t>
  </si>
  <si>
    <t>09-02-051</t>
  </si>
  <si>
    <t>09-02-052</t>
  </si>
  <si>
    <t>Mesa Verde Region</t>
  </si>
  <si>
    <t>Depopulation and Migration Research</t>
  </si>
  <si>
    <t>09-02-054</t>
  </si>
  <si>
    <t>09-02-059</t>
  </si>
  <si>
    <t>North Park Cultural Landscapes</t>
  </si>
  <si>
    <t>09-AS-001</t>
  </si>
  <si>
    <t>Amethyst Cemetery</t>
  </si>
  <si>
    <t>09-AS-002</t>
  </si>
  <si>
    <t>Garfield County Foothill-Mountain Site</t>
  </si>
  <si>
    <t>09-AS-003</t>
  </si>
  <si>
    <t>Crow Canyon Archaeological Center</t>
  </si>
  <si>
    <t>09-AS-004</t>
  </si>
  <si>
    <t>Bent's New Fort</t>
  </si>
  <si>
    <t>09-AS-005</t>
  </si>
  <si>
    <t>Park Hotel</t>
  </si>
  <si>
    <t>09-AS-006</t>
  </si>
  <si>
    <t>Upper Crossing Site</t>
  </si>
  <si>
    <t>09-AS-007</t>
  </si>
  <si>
    <t>Redcliff Foothill-Mountain Site</t>
  </si>
  <si>
    <t>09-AS-008</t>
  </si>
  <si>
    <t>The Coffins Buffalo Kill Site</t>
  </si>
  <si>
    <t>09-C1-002</t>
  </si>
  <si>
    <t>09-C1-003</t>
  </si>
  <si>
    <t>09-C1-004</t>
  </si>
  <si>
    <t>09-C1-005</t>
  </si>
  <si>
    <t>Educational Program: Historical &amp; Architectural Survey Training</t>
  </si>
  <si>
    <t>09-HA-001</t>
  </si>
  <si>
    <t>09-HA-002</t>
  </si>
  <si>
    <t>09-HA-003</t>
  </si>
  <si>
    <t>St. Patrick's Mission Church</t>
  </si>
  <si>
    <t>09-HA-004</t>
  </si>
  <si>
    <t>Dearfield Filling Station</t>
  </si>
  <si>
    <t>09-HA-005</t>
  </si>
  <si>
    <t>Beecher Island Auditorium</t>
  </si>
  <si>
    <t>Historic Structrure Assessment</t>
  </si>
  <si>
    <t>09-HA-006</t>
  </si>
  <si>
    <t>09-HA-007</t>
  </si>
  <si>
    <t>Thompson House</t>
  </si>
  <si>
    <t>09-HA-009</t>
  </si>
  <si>
    <t>09-HA-010</t>
  </si>
  <si>
    <t>Caudle Homestead-Hampton Ranch Barn</t>
  </si>
  <si>
    <t>09-HA-011</t>
  </si>
  <si>
    <t>Case Homestead Barn</t>
  </si>
  <si>
    <t>09-HA-012</t>
  </si>
  <si>
    <t>09-HA-013</t>
  </si>
  <si>
    <t>09-HA-014</t>
  </si>
  <si>
    <t>Hose House No. 2-West End Hose House-6th and Colorado Hose House</t>
  </si>
  <si>
    <t>09-HA-015</t>
  </si>
  <si>
    <t>09-HA-016</t>
  </si>
  <si>
    <t>09-HA-017</t>
  </si>
  <si>
    <t>Denver &amp; Rio Grande Western Railroad Depot-Pufferbelly Station</t>
  </si>
  <si>
    <t>09-HA-018</t>
  </si>
  <si>
    <t>09-HA-019</t>
  </si>
  <si>
    <t>09-HA-020</t>
  </si>
  <si>
    <t>Community House-Community Center Building</t>
  </si>
  <si>
    <t>09-HA-021</t>
  </si>
  <si>
    <t>Matchless Mine-Matchless No. 6</t>
  </si>
  <si>
    <t>09-HA-022</t>
  </si>
  <si>
    <t>Colorado State Armory-Greeley Armory-State Armory Restaurant and Bar</t>
  </si>
  <si>
    <t>09-HA-024</t>
  </si>
  <si>
    <t>Annex Ranch-Settele Ranch-Arthur Ranch-Trout Creek Ranch</t>
  </si>
  <si>
    <t>09-HA-026</t>
  </si>
  <si>
    <t>Mount Zion Church of the Rocky Mountain Mission of the United Brethren in Christ-United Brethren Church-Rockland Community Church-Old Rockland Church</t>
  </si>
  <si>
    <t>09-HA-029</t>
  </si>
  <si>
    <t>Virginia Dale</t>
  </si>
  <si>
    <t>09-HA-030</t>
  </si>
  <si>
    <t>09-HA-031</t>
  </si>
  <si>
    <t>Plaza Block Building-Plaza Block</t>
  </si>
  <si>
    <t>09-M1-001</t>
  </si>
  <si>
    <t>City Cemetery</t>
  </si>
  <si>
    <t>09-M1-004</t>
  </si>
  <si>
    <t>West Highland</t>
  </si>
  <si>
    <t>09-M1-005</t>
  </si>
  <si>
    <t>Greeley Parks</t>
  </si>
  <si>
    <t>09-M1-007</t>
  </si>
  <si>
    <t>Education Program: 2009 Colorado Preserve America Youth Summit</t>
  </si>
  <si>
    <t>09-M1-008</t>
  </si>
  <si>
    <t>09-M1-012</t>
  </si>
  <si>
    <t>09-M1-017</t>
  </si>
  <si>
    <t>09-M1-021</t>
  </si>
  <si>
    <t>Yellow Creek</t>
  </si>
  <si>
    <t>09-M1-024</t>
  </si>
  <si>
    <t>09-M1-026</t>
  </si>
  <si>
    <t>Goodman Point/Hovenweep National Monument, Sand Canyon</t>
  </si>
  <si>
    <t>09-M1-028</t>
  </si>
  <si>
    <t>Orient Town and Mine</t>
  </si>
  <si>
    <t>09-M1-031</t>
  </si>
  <si>
    <t>09-M2-002</t>
  </si>
  <si>
    <t>09-M2-003</t>
  </si>
  <si>
    <t>Matterhorn Mill Site</t>
  </si>
  <si>
    <t>09-M2-006</t>
  </si>
  <si>
    <t>Historic Structure Assessment-Interpretation</t>
  </si>
  <si>
    <t>09-M2-009</t>
  </si>
  <si>
    <t>09-M2-010</t>
  </si>
  <si>
    <t>Frisco Historic Park</t>
  </si>
  <si>
    <t>Historic Structure Assessment and Preservation Plan</t>
  </si>
  <si>
    <t>09-M2-011</t>
  </si>
  <si>
    <t>09-M2-017</t>
  </si>
  <si>
    <t>Hill Section-Golden Hill Cemetery-The Hill</t>
  </si>
  <si>
    <t>09-M2-021</t>
  </si>
  <si>
    <t>Dudley C. Shoenberg Memorial Farm-Shoenberg Farm (Ice House)</t>
  </si>
  <si>
    <t>09-T1-001</t>
  </si>
  <si>
    <t>09-T1-002</t>
  </si>
  <si>
    <t>09-T2-001</t>
  </si>
  <si>
    <t>10-01-013</t>
  </si>
  <si>
    <t>10-01-020</t>
  </si>
  <si>
    <t>10-01-047</t>
  </si>
  <si>
    <t>Video: Southeast Colorado Historic Sites</t>
  </si>
  <si>
    <t>10-01-053</t>
  </si>
  <si>
    <t>Interpretive Materials</t>
  </si>
  <si>
    <t>10-01-054</t>
  </si>
  <si>
    <t>Sand Wash Basin Quarries</t>
  </si>
  <si>
    <t>10-02-003</t>
  </si>
  <si>
    <t>Chaffee County</t>
  </si>
  <si>
    <t>10-02-015</t>
  </si>
  <si>
    <t>10-02-020</t>
  </si>
  <si>
    <t>Goodman Point Unit and Albert Porter Pueblo</t>
  </si>
  <si>
    <t>Education Program: Exploring Ancestral Pueblo Communities</t>
  </si>
  <si>
    <t>10-02-023</t>
  </si>
  <si>
    <t>Homesteading in Southeastern Colorado</t>
  </si>
  <si>
    <t>National Register Nominations and Interpretation</t>
  </si>
  <si>
    <t>10-02-029</t>
  </si>
  <si>
    <t>McClane Canyon Rock Shelter</t>
  </si>
  <si>
    <t>10-02-054</t>
  </si>
  <si>
    <t>La Plata County Rural Schools</t>
  </si>
  <si>
    <t>Study and Interpretation</t>
  </si>
  <si>
    <t>10-02-055</t>
  </si>
  <si>
    <t>Dolores Archaeological Program</t>
  </si>
  <si>
    <t>Preservation, Documentation, and Education</t>
  </si>
  <si>
    <t>10-02-056</t>
  </si>
  <si>
    <t>Gateway Interpretation for Northwest Colorado</t>
  </si>
  <si>
    <t>Interpretive Signage: Cultural Heritage Tourism Program</t>
  </si>
  <si>
    <t>10-AS-002</t>
  </si>
  <si>
    <t>Corral Bluffs</t>
  </si>
  <si>
    <t>10-AS-003</t>
  </si>
  <si>
    <t>Fort Uncompahgre-Fort Robidoux-Fort Robideau</t>
  </si>
  <si>
    <t>10-AS-004</t>
  </si>
  <si>
    <t>Pisgah Mountain Wickiup Village</t>
  </si>
  <si>
    <t>10-AS-005</t>
  </si>
  <si>
    <t>Uncompahgre Peak Site</t>
  </si>
  <si>
    <t>10-AS-006</t>
  </si>
  <si>
    <t>Denver &amp; Rio Grande Western Railroad Excelsior Station-Depot</t>
  </si>
  <si>
    <t>10-C1-001</t>
  </si>
  <si>
    <t>10-C1-002</t>
  </si>
  <si>
    <t>Colorado Cultural Resource Data Dissemination Program - Phase II</t>
  </si>
  <si>
    <t>10-HA-002</t>
  </si>
  <si>
    <t>10-HA-003</t>
  </si>
  <si>
    <t>McWilliams House</t>
  </si>
  <si>
    <t>10-HA-004</t>
  </si>
  <si>
    <t>10-HA-005</t>
  </si>
  <si>
    <t>Denver &amp; Rio Grande Western Railroad Depot (Walsenburg)-Walsenburg Depot-Walsenburg Visitors' Center-Huerfano County Chamber of Commerce</t>
  </si>
  <si>
    <t>10-HA-006</t>
  </si>
  <si>
    <t>Miramount-Montcalm Castle-Francolon's Castle</t>
  </si>
  <si>
    <t>10-HA-008</t>
  </si>
  <si>
    <t>Bimson Blacksmith Shop-Berthoud Pioneer Museum</t>
  </si>
  <si>
    <t>10-HA-009</t>
  </si>
  <si>
    <t>Golden Elks Lodge #2740</t>
  </si>
  <si>
    <t>10-HA-010</t>
  </si>
  <si>
    <t>Randell Moore School of Denver-Iliff Mansion</t>
  </si>
  <si>
    <t>10-HA-011</t>
  </si>
  <si>
    <t>Randell Moore School of Denver - Iliff Mansion Carriage House</t>
  </si>
  <si>
    <t>10-HA-012</t>
  </si>
  <si>
    <t>10-HA-013</t>
  </si>
  <si>
    <t>Maytag Aircraft Building-CASA of the Pikes Peak Region, Inc.-Court Appointed Special Advocates (CASA)</t>
  </si>
  <si>
    <t>10-HA-015</t>
  </si>
  <si>
    <t>Valmont Butte Mill</t>
  </si>
  <si>
    <t>10-HA-017</t>
  </si>
  <si>
    <t>10-HA-018</t>
  </si>
  <si>
    <t>Holly Gymnasium</t>
  </si>
  <si>
    <t>10-HA-019</t>
  </si>
  <si>
    <t>10-HA-020</t>
  </si>
  <si>
    <t>Delta Public Library-Carnegie Library (Delta)</t>
  </si>
  <si>
    <t>10-HA-021</t>
  </si>
  <si>
    <t>10-HA-023</t>
  </si>
  <si>
    <t>J Bar Double C Ranch-J-CC Ranch-Hubbard Ranch-Tens Sleep Ranch-JCC Ranch Camp</t>
  </si>
  <si>
    <t>10-HA-024</t>
  </si>
  <si>
    <t>Ohio City</t>
  </si>
  <si>
    <t>10-HA-025</t>
  </si>
  <si>
    <t>Colorado Building</t>
  </si>
  <si>
    <t>10-HA-026</t>
  </si>
  <si>
    <t>Red Cliff Town Hall</t>
  </si>
  <si>
    <t>Red Cliff</t>
  </si>
  <si>
    <t>10-HA-027</t>
  </si>
  <si>
    <t>St. Philomena School-Good Shepherd School-Denver Waldorf School</t>
  </si>
  <si>
    <t>10-HA-028</t>
  </si>
  <si>
    <t>10-HA-029</t>
  </si>
  <si>
    <t>Branson School</t>
  </si>
  <si>
    <t>Branson</t>
  </si>
  <si>
    <t>10-HA-030</t>
  </si>
  <si>
    <t>Star Hook &amp; Ladder Co.-Georgetown City Hall</t>
  </si>
  <si>
    <t>10-HA-031</t>
  </si>
  <si>
    <t>Crested Butte Denver &amp; Rio Grande Railroad Depot-Denver &amp; Rio Grande Railroad Station House-High Country Citizens' Alliance</t>
  </si>
  <si>
    <t>10-HA-032</t>
  </si>
  <si>
    <t>10-HA-033</t>
  </si>
  <si>
    <t>Alamosa Post Office-San Luis Valley School For The Handicapped (Alamosa)-Blue Peaks Developmental Services Inc.</t>
  </si>
  <si>
    <t>10-HA-034</t>
  </si>
  <si>
    <t>Bent County High School-Las Animas Middle School-Las Animas Junior High School</t>
  </si>
  <si>
    <t>10-HA-035</t>
  </si>
  <si>
    <t>6th Avenue Community Church-6th Avenue United Church of Christ</t>
  </si>
  <si>
    <t>10-HA-036</t>
  </si>
  <si>
    <t>Hotchkiss Methodist Episcopal Church-Hotchkiss Community United Methodist Church-Hotchkiss United Methodist Church</t>
  </si>
  <si>
    <t>Hotchkiss</t>
  </si>
  <si>
    <t>10-HA-038</t>
  </si>
  <si>
    <t>Colorado State Hospital Superintendent's House-CSH Conference Center and Museum</t>
  </si>
  <si>
    <t>10-HA-039</t>
  </si>
  <si>
    <t>Milliken Police Station</t>
  </si>
  <si>
    <t>10-HA-040</t>
  </si>
  <si>
    <t>Milliken Grain Elevator</t>
  </si>
  <si>
    <t>10-HA-041</t>
  </si>
  <si>
    <t>10-HA-042</t>
  </si>
  <si>
    <t>10-HA-043</t>
  </si>
  <si>
    <t>Fort Collins Masonic Temple-Fort Collins Masonic Building</t>
  </si>
  <si>
    <t>10-HA-044</t>
  </si>
  <si>
    <t>10-HA-045</t>
  </si>
  <si>
    <t>Creede Catholic Church</t>
  </si>
  <si>
    <t>10-M1-002</t>
  </si>
  <si>
    <t>Publication: Colorado Springs Old North End Neighborhood</t>
  </si>
  <si>
    <t>10-M1-003</t>
  </si>
  <si>
    <t>Intensive Survey</t>
  </si>
  <si>
    <t>10-M1-005</t>
  </si>
  <si>
    <t>10-M1-008</t>
  </si>
  <si>
    <t>Preliminary Design</t>
  </si>
  <si>
    <t>10-M1-012</t>
  </si>
  <si>
    <t>Cultural Resource Survey Methodology</t>
  </si>
  <si>
    <t>10-M1-013</t>
  </si>
  <si>
    <t>City of Lamar-Downtown</t>
  </si>
  <si>
    <t>10-M1-018</t>
  </si>
  <si>
    <t>Dudley C. Shoenberg Memorial Farm-Shoenberg Farm (House and Garage)</t>
  </si>
  <si>
    <t>10-M1-020</t>
  </si>
  <si>
    <t>St. William's Lodge at Camp St. Malo</t>
  </si>
  <si>
    <t>Allenspark</t>
  </si>
  <si>
    <t>10-M1-021</t>
  </si>
  <si>
    <t>10-M1-022</t>
  </si>
  <si>
    <t>Eisenhower-Johnson Memorial Tunnel</t>
  </si>
  <si>
    <t>Document Archiving and Interpretation</t>
  </si>
  <si>
    <t>10-M1-027</t>
  </si>
  <si>
    <t>10-M1-032</t>
  </si>
  <si>
    <t>Various Tarryall Road Properties</t>
  </si>
  <si>
    <t>Intensive  Survey</t>
  </si>
  <si>
    <t>10-M1-036</t>
  </si>
  <si>
    <t>10-M1-039</t>
  </si>
  <si>
    <t>10-M1-040</t>
  </si>
  <si>
    <t>Education Program: 2010 Colorado Preserve America Youth Summit</t>
  </si>
  <si>
    <t>10-M1-041</t>
  </si>
  <si>
    <t>10-M2-002</t>
  </si>
  <si>
    <t>10-M2-004</t>
  </si>
  <si>
    <t>Preservation for Living</t>
  </si>
  <si>
    <t>10-M2-005</t>
  </si>
  <si>
    <t>Denver History Student Book and Teacher Resource Packet</t>
  </si>
  <si>
    <t>Education Resources</t>
  </si>
  <si>
    <t>10-M2-011</t>
  </si>
  <si>
    <t>Denver APTI 2010</t>
  </si>
  <si>
    <t>Conference</t>
  </si>
  <si>
    <t>10-M2-017</t>
  </si>
  <si>
    <t>10-M2-018</t>
  </si>
  <si>
    <t>10-M2-021</t>
  </si>
  <si>
    <t>Telluride NHLD</t>
  </si>
  <si>
    <t>Update Historic and Architectural Survey</t>
  </si>
  <si>
    <t>10-M2-023</t>
  </si>
  <si>
    <t>10-M2-024</t>
  </si>
  <si>
    <t>Colorado Radiocarbon Database Project</t>
  </si>
  <si>
    <t>10-M2-027</t>
  </si>
  <si>
    <t>10-T1-001</t>
  </si>
  <si>
    <t>10-T1-002</t>
  </si>
  <si>
    <t>Endangered Places Program</t>
  </si>
  <si>
    <t>10-T2-001</t>
  </si>
  <si>
    <t>Conference - Saving Places 2011: Exploring the Benefits of Preservation</t>
  </si>
  <si>
    <t>11-01-006</t>
  </si>
  <si>
    <t>Archaeology to Reconstruct Colorado History</t>
  </si>
  <si>
    <t>11-01-015</t>
  </si>
  <si>
    <t>Ute Mountain Ute Mancos Canyon Archaeological District-Ute Mountain Tribal Park</t>
  </si>
  <si>
    <t>Cultural Resources Management Plan</t>
  </si>
  <si>
    <t>11-01-019</t>
  </si>
  <si>
    <t>2010 Update: The Economic Benefits of Historic Preservation in Colorado</t>
  </si>
  <si>
    <t>11-01-023</t>
  </si>
  <si>
    <t>Preservation Development Plan</t>
  </si>
  <si>
    <t>11-01-024</t>
  </si>
  <si>
    <t>11-01-032</t>
  </si>
  <si>
    <t>Custer-Fremont-Huerfano-Pueblo-Las Animas Counties</t>
  </si>
  <si>
    <t>Heritage Tourism Master Plan</t>
  </si>
  <si>
    <t>11-01-038</t>
  </si>
  <si>
    <t>Santa Fe National Historic Trail</t>
  </si>
  <si>
    <t>Survey and Resource Management Nominations</t>
  </si>
  <si>
    <t>11-01-039</t>
  </si>
  <si>
    <t>Education Program: 2011-2012 Colorado Preserve America Youth Summits</t>
  </si>
  <si>
    <t>11-01-040</t>
  </si>
  <si>
    <t>11-01-042</t>
  </si>
  <si>
    <t>Internship Program: Colorado's National Parks</t>
  </si>
  <si>
    <t>11-01-043</t>
  </si>
  <si>
    <t>Colorado Main Street Coordinating Project</t>
  </si>
  <si>
    <t>11-01-045</t>
  </si>
  <si>
    <t>Vanoli Artifact Assemblage</t>
  </si>
  <si>
    <t>11-01-047</t>
  </si>
  <si>
    <t>11-01-051</t>
  </si>
  <si>
    <t>Bent County</t>
  </si>
  <si>
    <t>Rural Resource Survey</t>
  </si>
  <si>
    <t>11-AS-001</t>
  </si>
  <si>
    <t>The Dry</t>
  </si>
  <si>
    <t>11-AS-002</t>
  </si>
  <si>
    <t>Old Dallas Town Site</t>
  </si>
  <si>
    <t>11-AS-003</t>
  </si>
  <si>
    <t>Cowboy Wash Pueblo</t>
  </si>
  <si>
    <t>11-AS-004</t>
  </si>
  <si>
    <t>Bluff Lake Nature Center-Richardson Ranch</t>
  </si>
  <si>
    <t>11-AS-005</t>
  </si>
  <si>
    <t>Stillwater Site</t>
  </si>
  <si>
    <t>11-AS-006</t>
  </si>
  <si>
    <t>Aspaas Ranch</t>
  </si>
  <si>
    <t>11-AS-007</t>
  </si>
  <si>
    <t>Lone Mesa State Park</t>
  </si>
  <si>
    <t>11-AS-008</t>
  </si>
  <si>
    <t>Foster House Stage Station &amp; Hotel-DuPont Superintendent's Office</t>
  </si>
  <si>
    <t>11-C1-001</t>
  </si>
  <si>
    <t>Colorado Cultural Resource Data Dissemination Program-Phase II</t>
  </si>
  <si>
    <t>11-C1-002</t>
  </si>
  <si>
    <t>Certified Local Government Subgrant Match</t>
  </si>
  <si>
    <t>11-HA-001</t>
  </si>
  <si>
    <t>Hughes Lumber Company-Trinidad Lumber-O.L. Davis Lumber</t>
  </si>
  <si>
    <t>11-HA-003</t>
  </si>
  <si>
    <t>Valley Theater (Fowler)</t>
  </si>
  <si>
    <t>11-HA-004</t>
  </si>
  <si>
    <t>Flyin' B Ranch</t>
  </si>
  <si>
    <t>Highlands Ranch</t>
  </si>
  <si>
    <t>11-HA-005</t>
  </si>
  <si>
    <t>11-HA-006</t>
  </si>
  <si>
    <t>Kennicott-Patterson Otero Building</t>
  </si>
  <si>
    <t>11-HA-007</t>
  </si>
  <si>
    <t>Old Middle School</t>
  </si>
  <si>
    <t>11-HA-008</t>
  </si>
  <si>
    <t>Underwood Elementary School</t>
  </si>
  <si>
    <t>11-HA-009</t>
  </si>
  <si>
    <t>11-HA-011</t>
  </si>
  <si>
    <t>Bogey's West</t>
  </si>
  <si>
    <t>11-HA-012</t>
  </si>
  <si>
    <t>Elks Lodge/Plaza Apartments</t>
  </si>
  <si>
    <t>11-HA-013</t>
  </si>
  <si>
    <t>Valley Publishing Building</t>
  </si>
  <si>
    <t>11-HA-014</t>
  </si>
  <si>
    <t>Gulzow Tire Shop-Monte Vista Police Department</t>
  </si>
  <si>
    <t>11-HA-015</t>
  </si>
  <si>
    <t>Silverton Northern Railroad Engine House</t>
  </si>
  <si>
    <t>11-HA-016</t>
  </si>
  <si>
    <t>Indian Hills Community Hall and Firehouse-Indian Hills Community Center</t>
  </si>
  <si>
    <t>Indian Hills</t>
  </si>
  <si>
    <t>11-HA-017</t>
  </si>
  <si>
    <t>St. Mary's Church-St. Mary's Rectory-St. Mary's Grade School-St. Mary's School-Pueblo Catholic Diocese-St. Mary's Hudson Hall Convent</t>
  </si>
  <si>
    <t>11-HA-018</t>
  </si>
  <si>
    <t>11-HA-020</t>
  </si>
  <si>
    <t>11-HA-021</t>
  </si>
  <si>
    <t>11-HA-022</t>
  </si>
  <si>
    <t>Lay Schoolhouse</t>
  </si>
  <si>
    <t>11-HA-023</t>
  </si>
  <si>
    <t>11-HA-025</t>
  </si>
  <si>
    <t>Nunn Water Tower</t>
  </si>
  <si>
    <t>11-HA-026</t>
  </si>
  <si>
    <t>Town Hall and Firehouse (Saguache)</t>
  </si>
  <si>
    <t>11-HA-028</t>
  </si>
  <si>
    <t>Douglas Homestead</t>
  </si>
  <si>
    <t>11-HA-029</t>
  </si>
  <si>
    <t>11-HA-030</t>
  </si>
  <si>
    <t>Sargents School House-Sargents Schoolhouse</t>
  </si>
  <si>
    <t>11-M1-007</t>
  </si>
  <si>
    <t>Jefferson Place Subdivision</t>
  </si>
  <si>
    <t>Intensive Level Survey</t>
  </si>
  <si>
    <t>11-M1-009</t>
  </si>
  <si>
    <t>Pueblo Modern: A Mid-Century Historical and Architectural Context Study</t>
  </si>
  <si>
    <t>11-M1-010</t>
  </si>
  <si>
    <t>O.V. Ranch-Lowell Ranch on Plum Creek (Centennial Farm)</t>
  </si>
  <si>
    <t>11-M1-012</t>
  </si>
  <si>
    <t>Willow Creek Park-Caretaker's House</t>
  </si>
  <si>
    <t>11-M1-016</t>
  </si>
  <si>
    <t>Barn Rehabilitation Construction Documents</t>
  </si>
  <si>
    <t>11-M1-019</t>
  </si>
  <si>
    <t>Sunrise Neighborhood Historic and Architectural Context Report</t>
  </si>
  <si>
    <t>11-M1-020</t>
  </si>
  <si>
    <t>Colorado Wickiup Project Phase VII</t>
  </si>
  <si>
    <t>11-M1-024</t>
  </si>
  <si>
    <t>La Boca, Tiffany, Hesperus, Thompson Park Cemeteries</t>
  </si>
  <si>
    <t>Study of Four Rural Cemeteries</t>
  </si>
  <si>
    <t>11-M1-027</t>
  </si>
  <si>
    <t>Structures of Steel: Architectural Drawings-CF&amp;I Company Archives</t>
  </si>
  <si>
    <t>11-S1-005</t>
  </si>
  <si>
    <t>Special Initiatives</t>
  </si>
  <si>
    <t>11-S1-005.01</t>
  </si>
  <si>
    <t>Rehabilitation (Easement FY-12)</t>
  </si>
  <si>
    <t>11-S1-006</t>
  </si>
  <si>
    <t>Water and Electrical Rehabilitation</t>
  </si>
  <si>
    <t>11-S1-006.01</t>
  </si>
  <si>
    <t>Water and Electrical Rehabilitation (Easement Update FY-11)</t>
  </si>
  <si>
    <t>11-S1-007</t>
  </si>
  <si>
    <t>Old High School-San Luis Institute of Arts &amp; Crafts-San Luis Museum &amp; Cultural Center</t>
  </si>
  <si>
    <t>12-01-006</t>
  </si>
  <si>
    <t>12-01-010</t>
  </si>
  <si>
    <t>The Dillard Site</t>
  </si>
  <si>
    <t>Education Program:The Basketmaker Communities Project</t>
  </si>
  <si>
    <t>12-01-023</t>
  </si>
  <si>
    <t>Rural Survey and National Register Nominations</t>
  </si>
  <si>
    <t>12-01-038</t>
  </si>
  <si>
    <t>Durango Rock Shelters - Falls Creek Rockshelters</t>
  </si>
  <si>
    <t>12-01-051</t>
  </si>
  <si>
    <t>12-01-054</t>
  </si>
  <si>
    <t>Conference - Saving Places 2012:
Preserving the Places That Matter</t>
  </si>
  <si>
    <t>12-01-068</t>
  </si>
  <si>
    <t>Spring House Cliff Dwelling</t>
  </si>
  <si>
    <t>Digital Documentation Project - Archaeology</t>
  </si>
  <si>
    <t>12-01-074</t>
  </si>
  <si>
    <t>12-AS-001</t>
  </si>
  <si>
    <t>Cascade Creek Archaic Site</t>
  </si>
  <si>
    <t>12-AS-002</t>
  </si>
  <si>
    <t>Rockwood Cemetery</t>
  </si>
  <si>
    <t>12-AS-003</t>
  </si>
  <si>
    <t>Summit Springs Battlefield</t>
  </si>
  <si>
    <t>12-AS-004</t>
  </si>
  <si>
    <t>Basketmaker Communities Project Remote Sensing Survey</t>
  </si>
  <si>
    <t>12-AS-005</t>
  </si>
  <si>
    <t>Cottonwood Cave</t>
  </si>
  <si>
    <t>12-AS-006</t>
  </si>
  <si>
    <t>12-AS-007</t>
  </si>
  <si>
    <t>Salt Works Ranch</t>
  </si>
  <si>
    <t>12-AS-008</t>
  </si>
  <si>
    <t>The Scott Miller Archaeological Site</t>
  </si>
  <si>
    <t>12-AS-009</t>
  </si>
  <si>
    <t>Barger Gulch Locality C</t>
  </si>
  <si>
    <t>Kremmling</t>
  </si>
  <si>
    <t>12-AS-010</t>
  </si>
  <si>
    <t>Dearfield Town Site</t>
  </si>
  <si>
    <t>12-AS-011</t>
  </si>
  <si>
    <t>Tea House Wickiup</t>
  </si>
  <si>
    <t>12-AS-012</t>
  </si>
  <si>
    <t>Green Canyon Pueblo I Site</t>
  </si>
  <si>
    <t>12-AS-013</t>
  </si>
  <si>
    <t xml:space="preserve">Aboriginal Wooden Feature Sites	</t>
  </si>
  <si>
    <t>12-AS-014</t>
  </si>
  <si>
    <t>Montoya Ranch</t>
  </si>
  <si>
    <t>12-AS-015</t>
  </si>
  <si>
    <t>Scott Spring Site</t>
  </si>
  <si>
    <t>12-AS-016</t>
  </si>
  <si>
    <t>Fish Hatchery and Zoo at Monument Lake Park</t>
  </si>
  <si>
    <t>12-C1-001</t>
  </si>
  <si>
    <t>12-C1-002</t>
  </si>
  <si>
    <t>12-HA-001</t>
  </si>
  <si>
    <t>Fort Talpa</t>
  </si>
  <si>
    <t>12-HA-002</t>
  </si>
  <si>
    <t>O'Kane House</t>
  </si>
  <si>
    <t>12-HA-004</t>
  </si>
  <si>
    <t>Midway House-Meyer Ranch-Broken Bar M Ranch</t>
  </si>
  <si>
    <t>12-HA-007</t>
  </si>
  <si>
    <t>Neosho Mine</t>
  </si>
  <si>
    <t>12-HA-008</t>
  </si>
  <si>
    <t>Curtis Park Community Center Administration Building</t>
  </si>
  <si>
    <t>12-HA-009</t>
  </si>
  <si>
    <t>Loveland Community Building-Pulliam Community Building</t>
  </si>
  <si>
    <t>12-HA-011</t>
  </si>
  <si>
    <t>Church-St Stephen's Episcopal (Longmont)-St. Stephen's Episcopal Church</t>
  </si>
  <si>
    <t>12-HA-012</t>
  </si>
  <si>
    <t>12-HA-013</t>
  </si>
  <si>
    <t>Wise Homestead (Centennial Farm) Grain Mill</t>
  </si>
  <si>
    <t>12-HA-014</t>
  </si>
  <si>
    <t>Robert H. Whyte House</t>
  </si>
  <si>
    <t>12-HA-015</t>
  </si>
  <si>
    <t>12-HA-016</t>
  </si>
  <si>
    <t>Fruitdale Elementary School-Fruitdale Pre-Kindergarten School-Fruitdale School</t>
  </si>
  <si>
    <t>12-HA-018</t>
  </si>
  <si>
    <t>Two Buttes Hotel and Grocery Store</t>
  </si>
  <si>
    <t>Two Buttes</t>
  </si>
  <si>
    <t>12-HA-019</t>
  </si>
  <si>
    <t>12-HA-020</t>
  </si>
  <si>
    <t>Austin-Niehoff House-Louisville Parks and Recreation Office</t>
  </si>
  <si>
    <t>12-HA-021</t>
  </si>
  <si>
    <t>Sterling Union Pacific Railroad Depot-Sterling Depot</t>
  </si>
  <si>
    <t>12-HA-022</t>
  </si>
  <si>
    <t>12-HA-023</t>
  </si>
  <si>
    <t>Bernard's Service Station</t>
  </si>
  <si>
    <t>12-HA-024</t>
  </si>
  <si>
    <t>12-HA-025</t>
  </si>
  <si>
    <t>Fairplay Hotel</t>
  </si>
  <si>
    <t>12-HA-026</t>
  </si>
  <si>
    <t>Powder House</t>
  </si>
  <si>
    <t>12-HA-027</t>
  </si>
  <si>
    <t>Log Building (Radio Station)</t>
  </si>
  <si>
    <t>12-M1-014</t>
  </si>
  <si>
    <t>The Dry Homesteading Community</t>
  </si>
  <si>
    <t>12-M1-019</t>
  </si>
  <si>
    <t>Sixth Avenue Community Church-6th Avenue United Church of Christ</t>
  </si>
  <si>
    <t>12-M1-020</t>
  </si>
  <si>
    <t>12-M1-022</t>
  </si>
  <si>
    <t>12-M1-025</t>
  </si>
  <si>
    <t>12-M1-026</t>
  </si>
  <si>
    <t>12-M1-031</t>
  </si>
  <si>
    <t>12-M1-040</t>
  </si>
  <si>
    <t>Preserving Our Past-La Plata County</t>
  </si>
  <si>
    <t>Heritage Education</t>
  </si>
  <si>
    <t>12-M1-041</t>
  </si>
  <si>
    <t>Old North Longmont Neighborhood</t>
  </si>
  <si>
    <t>13-01-009</t>
  </si>
  <si>
    <t>Education Program: 2013-2014 Colorado Preserve America Youth Summits</t>
  </si>
  <si>
    <t>13-01-010</t>
  </si>
  <si>
    <t>13-01-021</t>
  </si>
  <si>
    <t>Collections Preservation and Education</t>
  </si>
  <si>
    <t>13-01-044</t>
  </si>
  <si>
    <t>Conference - Saving Places 2013: Framing Preservation: Building a Relevant Message for the 21st Century</t>
  </si>
  <si>
    <t>13-01-064</t>
  </si>
  <si>
    <t>13-01-066</t>
  </si>
  <si>
    <t>Baca Mountain Tract</t>
  </si>
  <si>
    <t>13-01-071</t>
  </si>
  <si>
    <t>Pine-Piedra Stock Driveway</t>
  </si>
  <si>
    <t>Documentation and Publication</t>
  </si>
  <si>
    <t>13-AS-001</t>
  </si>
  <si>
    <t>Chimney Hollow Open Space</t>
  </si>
  <si>
    <t>13-AS-002</t>
  </si>
  <si>
    <t>Colorow Gulch Wickiups</t>
  </si>
  <si>
    <t>13-AS-003</t>
  </si>
  <si>
    <t>Gunsight Pass Site</t>
  </si>
  <si>
    <t>13-AS-005</t>
  </si>
  <si>
    <t>The Mountaineer Site</t>
  </si>
  <si>
    <t>13-AS-006</t>
  </si>
  <si>
    <t>Windy Ridge Bristlecone Pine Tree Site</t>
  </si>
  <si>
    <t>13-AS-008</t>
  </si>
  <si>
    <t>Rio Grande Southern Railroad Roundhouse Site</t>
  </si>
  <si>
    <t>13-AS-009</t>
  </si>
  <si>
    <t>Norwood-Burn Canyon Recreation Trails Project</t>
  </si>
  <si>
    <t>13-AS-010</t>
  </si>
  <si>
    <t>Como Roundhouse-Railroad Depot and Hotel Complex</t>
  </si>
  <si>
    <t>13-AS-011</t>
  </si>
  <si>
    <t>Paradox Trail Reroute</t>
  </si>
  <si>
    <t>13-C1-001</t>
  </si>
  <si>
    <t>13-C1-002</t>
  </si>
  <si>
    <t>Certified Local Government Sub-grant Match</t>
  </si>
  <si>
    <t>13-HA-001</t>
  </si>
  <si>
    <t>Evans Homestead-King House-Palmer Divide Open Space House</t>
  </si>
  <si>
    <t>13-HA-002</t>
  </si>
  <si>
    <t>Starkville Central School</t>
  </si>
  <si>
    <t>13-HA-003</t>
  </si>
  <si>
    <t>Colorado Trading and Transfer Building-Heritage Gallery</t>
  </si>
  <si>
    <t>13-HA-004</t>
  </si>
  <si>
    <t>St. Elizabeth's Church</t>
  </si>
  <si>
    <t>13-HA-005</t>
  </si>
  <si>
    <t>Montgomery Court</t>
  </si>
  <si>
    <t>13-HA-006</t>
  </si>
  <si>
    <t>Cripple Creek District Museum-Midland Terminal Depot</t>
  </si>
  <si>
    <t>13-HA-007</t>
  </si>
  <si>
    <t>Queen of Heaven Orphanage Summer Camp-Mother Cabrini Orphanage Summer Camp (Lower Barn)</t>
  </si>
  <si>
    <t>13-HA-008</t>
  </si>
  <si>
    <t>Graeff Hotel-Queen Hotel</t>
  </si>
  <si>
    <t>13-HA-009</t>
  </si>
  <si>
    <t>Paonia First Christian Church-Christian Church (Paonia)-Paonia Christian Fellowship</t>
  </si>
  <si>
    <t>13-HA-010</t>
  </si>
  <si>
    <t>13-HA-011</t>
  </si>
  <si>
    <t>St. Joseph Manor</t>
  </si>
  <si>
    <t>13-HA-012</t>
  </si>
  <si>
    <t>KOA Station-KOA Transmitter-Colorado State Highway Department Building</t>
  </si>
  <si>
    <t>13-HA-013</t>
  </si>
  <si>
    <t>Wheeler Bank - Manitou Cleaners</t>
  </si>
  <si>
    <t>13-HA-014</t>
  </si>
  <si>
    <t>Idaho Springs City Hall-Grass Valley Schoolhouse</t>
  </si>
  <si>
    <t>13-HA-015</t>
  </si>
  <si>
    <t>Gold Mining Stock Exchange Building-Cripple Creek Mining Exchange-Elks Club BPOE 316</t>
  </si>
  <si>
    <t>13-HA-016</t>
  </si>
  <si>
    <t>13-HA-017</t>
  </si>
  <si>
    <t>Poudre Valley Elevator Co.-Farmer's Elevator &amp; Produce Co.-Northern Colorado Feeder's Supply</t>
  </si>
  <si>
    <t>13-HA-018</t>
  </si>
  <si>
    <t>The Engel House</t>
  </si>
  <si>
    <t>13-HA-019</t>
  </si>
  <si>
    <t>Braden &amp; Griffith Block-Pioneer Museum-Price Pioneer Museum</t>
  </si>
  <si>
    <t>13-HA-021</t>
  </si>
  <si>
    <t>13-HA-026</t>
  </si>
  <si>
    <t>Prospect Heights Jail</t>
  </si>
  <si>
    <t>13-HA-027</t>
  </si>
  <si>
    <t>John Tomay Memorial Library</t>
  </si>
  <si>
    <t>13-HA-029</t>
  </si>
  <si>
    <t>Florence State Bank-Fremont Masonic Temple-Masonic Lodge-Farmers Insurance Group-The Pour House</t>
  </si>
  <si>
    <t>13-HA-030</t>
  </si>
  <si>
    <t>Thorn Lake School</t>
  </si>
  <si>
    <t>13-HA-031</t>
  </si>
  <si>
    <t>True Smith Homestead-Cozy Point Ranch</t>
  </si>
  <si>
    <t>13-HA-032</t>
  </si>
  <si>
    <t>Shanner School</t>
  </si>
  <si>
    <t>13-HA-033</t>
  </si>
  <si>
    <t>Conifer Junction School-Little White School</t>
  </si>
  <si>
    <t>13-HA-034</t>
  </si>
  <si>
    <t>13-M1-001</t>
  </si>
  <si>
    <t>Georgetown-Silver Plume Historic District</t>
  </si>
  <si>
    <t>National Historic Landmark District Documentation</t>
  </si>
  <si>
    <t>13-M1-011</t>
  </si>
  <si>
    <t>Hotchkiss Homestead</t>
  </si>
  <si>
    <t>Restoration Plan</t>
  </si>
  <si>
    <t>13-M1-021</t>
  </si>
  <si>
    <t>Records Digitization</t>
  </si>
  <si>
    <t>13-M1-023</t>
  </si>
  <si>
    <t>13-M1-027</t>
  </si>
  <si>
    <t>13-M1-030</t>
  </si>
  <si>
    <t>Dodge/Hamlin House-Hamlin House &amp; Johnson/Vanderhoof/Morreale House-Morreale House-Colorado College Summer Session, Summer Conferences Building</t>
  </si>
  <si>
    <t>National Register Nominations</t>
  </si>
  <si>
    <t>13-M1-032</t>
  </si>
  <si>
    <t>13-M2-006</t>
  </si>
  <si>
    <t>San Miguel City Investigative Survey</t>
  </si>
  <si>
    <t>Investigative Survey</t>
  </si>
  <si>
    <t>13-M2-007</t>
  </si>
  <si>
    <t>Derby Historic District</t>
  </si>
  <si>
    <t>Historic District Survey</t>
  </si>
  <si>
    <t>13-M2-008</t>
  </si>
  <si>
    <t>13-M2-014</t>
  </si>
  <si>
    <t>13-M2-020</t>
  </si>
  <si>
    <t>Assessment and Construction Documents</t>
  </si>
  <si>
    <t>13-M2-022</t>
  </si>
  <si>
    <t>Florence Downtown Main Street Historic District</t>
  </si>
  <si>
    <t>13-M2-023</t>
  </si>
  <si>
    <t>The Freedom School</t>
  </si>
  <si>
    <t>Larkspur</t>
  </si>
  <si>
    <t>13-M2-024</t>
  </si>
  <si>
    <t>Schweiger Ranch-Happy Canyon Ranch (Chicken Coop, Granary, Cistern, Loafing Shed, Machine Shed, Corral Fencing)</t>
  </si>
  <si>
    <t>13-M2-030</t>
  </si>
  <si>
    <t>Nomination and Construction Documents</t>
  </si>
  <si>
    <t>13-M2-032</t>
  </si>
  <si>
    <t>Fort Collins Old Town</t>
  </si>
  <si>
    <t>Design Guidelines Update</t>
  </si>
  <si>
    <t>13-M2-037</t>
  </si>
  <si>
    <t>All Saints Episcopal Church-Prince of Peace Episcopal Church (Sterling)</t>
  </si>
  <si>
    <t>Investigation and Construction Documents</t>
  </si>
  <si>
    <t>13-M2-039</t>
  </si>
  <si>
    <t>13-M2-040</t>
  </si>
  <si>
    <t>Sharing Southwestern Colorado's Archaeological Past</t>
  </si>
  <si>
    <t>Educational Materials</t>
  </si>
  <si>
    <t>13-M2-042</t>
  </si>
  <si>
    <t>Hoverhome &amp; Hover Farmstead-Hover Farm-Hover Mansion</t>
  </si>
  <si>
    <t>13-M2-043</t>
  </si>
  <si>
    <t>Condition Assessment and Preservation Plan</t>
  </si>
  <si>
    <t>14-01-010</t>
  </si>
  <si>
    <t>West Colfax Avenue</t>
  </si>
  <si>
    <t>14-01-014</t>
  </si>
  <si>
    <t>14-01-017</t>
  </si>
  <si>
    <t>Conference - Saving Places 2014: On Solid Ground: So What Now?</t>
  </si>
  <si>
    <t>14-01-045</t>
  </si>
  <si>
    <t>Architectural Technical Assistance</t>
  </si>
  <si>
    <t>14-01-053</t>
  </si>
  <si>
    <t>14-01-054</t>
  </si>
  <si>
    <t>Ute Trails of Mesa County</t>
  </si>
  <si>
    <t>Multidisciplinary Study</t>
  </si>
  <si>
    <t>14-02-009</t>
  </si>
  <si>
    <t>Chamber of Commerce Building-Butterfly Building</t>
  </si>
  <si>
    <t>14-02-011</t>
  </si>
  <si>
    <t>Colorado's Midcentury Schools</t>
  </si>
  <si>
    <t>MPDF, National Register Nominations and Educational Outreach</t>
  </si>
  <si>
    <t>14-02-016</t>
  </si>
  <si>
    <t>City and County of Denver</t>
  </si>
  <si>
    <t>Citywide Survey and Context Development</t>
  </si>
  <si>
    <t>14-02-019</t>
  </si>
  <si>
    <t>Fort Lyon, Las Animas, Colorado, U.S. Naval Hospital-Fort Lyon Veterans Administration Medical Center-Fort Lyon Correctional Facility</t>
  </si>
  <si>
    <t>14-02-035</t>
  </si>
  <si>
    <t>Our Shared Historical Landscapes</t>
  </si>
  <si>
    <t>Curriculum Development and Film</t>
  </si>
  <si>
    <t>14-02-036</t>
  </si>
  <si>
    <t>Investigation and Archaeological Survey</t>
  </si>
  <si>
    <t>14-AS-001</t>
  </si>
  <si>
    <t>Camp Trinidad</t>
  </si>
  <si>
    <t>14-AS-002</t>
  </si>
  <si>
    <t>H.F. Barlow Homestead</t>
  </si>
  <si>
    <t>14-AS-003</t>
  </si>
  <si>
    <t>Lithic Quarry Assessment</t>
  </si>
  <si>
    <t>14-AS-004</t>
  </si>
  <si>
    <t>Jeff Lick Site Assessment</t>
  </si>
  <si>
    <t>14-AS-005</t>
  </si>
  <si>
    <t>Grand Lodge Wickiup Site</t>
  </si>
  <si>
    <t>14-AS-006</t>
  </si>
  <si>
    <t>Trinchera Cave</t>
  </si>
  <si>
    <t>14-AS-007</t>
  </si>
  <si>
    <t>Taylor Site</t>
  </si>
  <si>
    <t>14-C1-001</t>
  </si>
  <si>
    <t>14-C1-002</t>
  </si>
  <si>
    <t>14-HA-001</t>
  </si>
  <si>
    <t>Hartnagle Farm</t>
  </si>
  <si>
    <t>14-HA-002</t>
  </si>
  <si>
    <t>Altona School</t>
  </si>
  <si>
    <t>14-HA-003</t>
  </si>
  <si>
    <t>St. Joseph's Hospital-Miners Hospital-Ouray County Museum-Raab/Sly Cabin</t>
  </si>
  <si>
    <t>14-HA-004</t>
  </si>
  <si>
    <t>Stevens School-Pantall Elementary School</t>
  </si>
  <si>
    <t>14-HA-006</t>
  </si>
  <si>
    <t>Seventh Day Adventist Church-Arvada Jaycees-Arvada Junior Chamber of Commerce Hall</t>
  </si>
  <si>
    <t>14-HA-008</t>
  </si>
  <si>
    <t>Clarion Hotel</t>
  </si>
  <si>
    <t>14-HA-009</t>
  </si>
  <si>
    <t>Iglesia de la Inmaculada Concepcion-Immaculate Conception Catholic Church-Immaculate Conception (Chama)</t>
  </si>
  <si>
    <t>Chama</t>
  </si>
  <si>
    <t>14-HA-010</t>
  </si>
  <si>
    <t>Capilla de Viejo San Acacio-San Acacio Mission-Viejo San Acadio Chapel</t>
  </si>
  <si>
    <t>Viejo San Acacio</t>
  </si>
  <si>
    <t>14-HA-011</t>
  </si>
  <si>
    <t>Iglesia de San Pedro y San Pablo-St. Peter and St. Paul Catholic Church (San Pedro)</t>
  </si>
  <si>
    <t>San Pedro</t>
  </si>
  <si>
    <t>14-HA-012</t>
  </si>
  <si>
    <t>Iglesia de San Francisco de Assisi-Church of San Francisco</t>
  </si>
  <si>
    <t>14-HA-013</t>
  </si>
  <si>
    <t>14-HA-015</t>
  </si>
  <si>
    <t>Miksch-Helmer Cabin</t>
  </si>
  <si>
    <t>14-HA-016</t>
  </si>
  <si>
    <t>B.P.O Elks Lodge #607</t>
  </si>
  <si>
    <t>14-HA-017</t>
  </si>
  <si>
    <t>Lincoln Townsite-Lincoln City-Paige City</t>
  </si>
  <si>
    <t>14-HA-019</t>
  </si>
  <si>
    <t>Guiraud Ranch-McDowell Ranch-Buffalo Peaks Ranch</t>
  </si>
  <si>
    <t>14-HA-020</t>
  </si>
  <si>
    <t>Denver Tramway Company Streetcar #.04-Denver &amp; Interurban Railroad Car No. 11</t>
  </si>
  <si>
    <t>14-HA-021</t>
  </si>
  <si>
    <t>Dowis Women's Dormitory</t>
  </si>
  <si>
    <t>14-HA-022</t>
  </si>
  <si>
    <t>14-HA-024</t>
  </si>
  <si>
    <t>Eads School Gymnasium</t>
  </si>
  <si>
    <t>14-HA-025</t>
  </si>
  <si>
    <t>Dorje Dzong-Physicians Building/P.I.C. Building</t>
  </si>
  <si>
    <t>14-HA-027</t>
  </si>
  <si>
    <t>Telluride Town Hall-Telluride School</t>
  </si>
  <si>
    <t>14-HA-028</t>
  </si>
  <si>
    <t>14-HA-030</t>
  </si>
  <si>
    <t>Dodge-Gilluly Mansion-Samaritan Nursing Home</t>
  </si>
  <si>
    <t>14-HA-031</t>
  </si>
  <si>
    <t>Masonic Temple-Eisenhauer's Store-Masonic Lodge-Mount Moriah Lodge No. 15-Naked Woods</t>
  </si>
  <si>
    <t>14-HA-032</t>
  </si>
  <si>
    <t>Calhan Rock Island Railroad Depot</t>
  </si>
  <si>
    <t>Calhan</t>
  </si>
  <si>
    <t>14-HA-033</t>
  </si>
  <si>
    <t>Bethesda Sanatorium (Chapel)-Denver Academy</t>
  </si>
  <si>
    <t>14-M1-001</t>
  </si>
  <si>
    <t>Colorado Radiocarbon Database - An Internet Application</t>
  </si>
  <si>
    <t>Radiocarbon Database Project</t>
  </si>
  <si>
    <t>14-M1-002</t>
  </si>
  <si>
    <t>Moqui Springs Pueblo - Phase I</t>
  </si>
  <si>
    <t>Site Mapping and Preservation Planning</t>
  </si>
  <si>
    <t>14-M1-003</t>
  </si>
  <si>
    <t>Landscape Grounds Master Plan</t>
  </si>
  <si>
    <t>14-M1-004</t>
  </si>
  <si>
    <t>Old North End Neighborhood</t>
  </si>
  <si>
    <t>National Register Nomination Update</t>
  </si>
  <si>
    <t>14-M1-005</t>
  </si>
  <si>
    <t>Tarryall Rural Historic Landscape District</t>
  </si>
  <si>
    <t>National Register Nomination-Phase II</t>
  </si>
  <si>
    <t>14-M1-012</t>
  </si>
  <si>
    <t>Create the Future, Honor the Past</t>
  </si>
  <si>
    <t>14-M1-014</t>
  </si>
  <si>
    <t>Cultural Landscapes of San Luis, Colorado</t>
  </si>
  <si>
    <t>Field School</t>
  </si>
  <si>
    <t>14-M1-016</t>
  </si>
  <si>
    <t>Chalk Creek Mining District</t>
  </si>
  <si>
    <t>Reconnaissance Survey</t>
  </si>
  <si>
    <t>14-M1-017</t>
  </si>
  <si>
    <t>Greenland Post Office</t>
  </si>
  <si>
    <t>Greenland</t>
  </si>
  <si>
    <t>14-M1-023</t>
  </si>
  <si>
    <t>Woodland Park Lake Addition</t>
  </si>
  <si>
    <t>Reconnaissance and Intensive Survey</t>
  </si>
  <si>
    <t>14-M1-024</t>
  </si>
  <si>
    <t>Downtown Fourth Street Historic District</t>
  </si>
  <si>
    <t>14-M1-027</t>
  </si>
  <si>
    <t>14-M1-029</t>
  </si>
  <si>
    <t>Stewardship Plan</t>
  </si>
  <si>
    <t>14-M1-030</t>
  </si>
  <si>
    <t>14-M1-031</t>
  </si>
  <si>
    <t>14-M2-005</t>
  </si>
  <si>
    <t>Research and Education Project</t>
  </si>
  <si>
    <t>14-M2-006</t>
  </si>
  <si>
    <t>Denver &amp; Rio Grande Railroad-San Juan Extension-Cumbres and Toltec Scenic Railroad</t>
  </si>
  <si>
    <t>Master Plan and Construction Documents</t>
  </si>
  <si>
    <t>14-M2-009</t>
  </si>
  <si>
    <t>Greenwood Cemetery</t>
  </si>
  <si>
    <t>14-M2-011</t>
  </si>
  <si>
    <t>14-M2-012</t>
  </si>
  <si>
    <t>Fort Collins Waterworks</t>
  </si>
  <si>
    <t>14-M2-016</t>
  </si>
  <si>
    <t>Downtown Pueblo</t>
  </si>
  <si>
    <t>14-M2-018</t>
  </si>
  <si>
    <t>14-M2-020</t>
  </si>
  <si>
    <t>Colorado Tree-Ring</t>
  </si>
  <si>
    <t>Database Project: Internet Application</t>
  </si>
  <si>
    <t>14-M2-024</t>
  </si>
  <si>
    <t>Mitchell Springs Ruin Group-Champagne Spring Ruins-Stix &amp; Leaves Pueblo-Wallace Ruin</t>
  </si>
  <si>
    <t>San Juan Red Ware Sourcing and Exchange Project</t>
  </si>
  <si>
    <t>15-01-004</t>
  </si>
  <si>
    <t>Conference - Saving Places 2015: Advancing Preservation Practices</t>
  </si>
  <si>
    <t>15-01-006</t>
  </si>
  <si>
    <t>15-01-012</t>
  </si>
  <si>
    <t>Education Program: 2015 Colorado Preserve America Youth Summit</t>
  </si>
  <si>
    <t>15-01-016</t>
  </si>
  <si>
    <t>Making Historic Sites Accessible: The Colorado Encyclopedia</t>
  </si>
  <si>
    <t>15-01-024</t>
  </si>
  <si>
    <t>15-01-027</t>
  </si>
  <si>
    <t>15-01-028</t>
  </si>
  <si>
    <t>Colorado Experience III</t>
  </si>
  <si>
    <t>15-02-013</t>
  </si>
  <si>
    <t>Bayou Gulch Site</t>
  </si>
  <si>
    <t>Artifact Analysis and National Register Nomination</t>
  </si>
  <si>
    <t>15-02-017</t>
  </si>
  <si>
    <t>Staunton Ranch-Lazy V Ranch-Flying G Ranch-Staunton Homestead</t>
  </si>
  <si>
    <t>15-02-024</t>
  </si>
  <si>
    <t>Eagle County Ute Trails</t>
  </si>
  <si>
    <t>Multidisciplinary Cultural Resource Survey</t>
  </si>
  <si>
    <t>15-02-025</t>
  </si>
  <si>
    <t>The Pueblo Farming Project</t>
  </si>
  <si>
    <t>Investigation Project</t>
  </si>
  <si>
    <t>15-AS-001</t>
  </si>
  <si>
    <t>Cobert Flats and Windger Flats Wickiup Sites</t>
  </si>
  <si>
    <t>15-AS-002</t>
  </si>
  <si>
    <t>Schweiger Ranch - Happy Canyon Ranch</t>
  </si>
  <si>
    <t>15-AS-003</t>
  </si>
  <si>
    <t>Silicated Brick and Clay Company (Kiln)</t>
  </si>
  <si>
    <t>15-AS-004</t>
  </si>
  <si>
    <t>Aboriginal Wooden Drift Fence</t>
  </si>
  <si>
    <t>15-AS-006</t>
  </si>
  <si>
    <t>Fort Vasquez Collections Research</t>
  </si>
  <si>
    <t>15-AS-007</t>
  </si>
  <si>
    <t>Dry Creek Site</t>
  </si>
  <si>
    <t>15-AS-008</t>
  </si>
  <si>
    <t>Cherokee Mountain Rock Shelter</t>
  </si>
  <si>
    <t>15-AS-009</t>
  </si>
  <si>
    <t>Turkey Creek</t>
  </si>
  <si>
    <t>15-AS-010</t>
  </si>
  <si>
    <t>West Bijou</t>
  </si>
  <si>
    <t>15-C1-001</t>
  </si>
  <si>
    <t>15-C1-002</t>
  </si>
  <si>
    <t>Certified Local Government Subgrant Program</t>
  </si>
  <si>
    <t>15-HA-001</t>
  </si>
  <si>
    <t>First National Bank (Paonia)</t>
  </si>
  <si>
    <t>15-HA-002</t>
  </si>
  <si>
    <t>Ward Congregational Church-Ward Community Church</t>
  </si>
  <si>
    <t>Ward</t>
  </si>
  <si>
    <t>15-HA-003</t>
  </si>
  <si>
    <t>Bosler-Yankee House-Dr. Tilden Home</t>
  </si>
  <si>
    <t>15-HA-004</t>
  </si>
  <si>
    <t>Howard Free Methodist Church</t>
  </si>
  <si>
    <t>Howard</t>
  </si>
  <si>
    <t>15-HA-005</t>
  </si>
  <si>
    <t>North Highland Presbyterian Church-Highland Park Presbyterian Church-Highland Christian Church-Project Wise-Explore and Discover Church-Highland Park (Denver-Heritage Pavilion)</t>
  </si>
  <si>
    <t>15-HA-006</t>
  </si>
  <si>
    <t>Highland Park Presbyterian Church-Highland Christian Church-Project Wise-Explore and Discover Church-Highland Park (Denver-Julian Pavilion)</t>
  </si>
  <si>
    <t>15-HA-008</t>
  </si>
  <si>
    <t>4 Bar 4 Ranch</t>
  </si>
  <si>
    <t>15-HA-011</t>
  </si>
  <si>
    <t>Captain Smith's Cabin-Captain H.A. Smith Cabin</t>
  </si>
  <si>
    <t>15-HA-012</t>
  </si>
  <si>
    <t>Walker Cabin</t>
  </si>
  <si>
    <t>15-HA-013</t>
  </si>
  <si>
    <t>Lincoln School-Aletheia/Lincoln Campus-The Performing Arts School</t>
  </si>
  <si>
    <t>15-HA-014</t>
  </si>
  <si>
    <t>Silverton Town Hall (1883)</t>
  </si>
  <si>
    <t>15-HA-015</t>
  </si>
  <si>
    <t>Saguache Community Building</t>
  </si>
  <si>
    <t>15-HA-016</t>
  </si>
  <si>
    <t>17 Mile House Barn</t>
  </si>
  <si>
    <t>15-HA-017</t>
  </si>
  <si>
    <t>15-HA-018</t>
  </si>
  <si>
    <t>Reynolds Property (Cabin)</t>
  </si>
  <si>
    <t>15-HA-019</t>
  </si>
  <si>
    <t>Eberlein House</t>
  </si>
  <si>
    <t>15-HA-020</t>
  </si>
  <si>
    <t>Pipe Line School-Glade Park Community Building</t>
  </si>
  <si>
    <t>Glade Park</t>
  </si>
  <si>
    <t>15-HA-021</t>
  </si>
  <si>
    <t>15-HA-022</t>
  </si>
  <si>
    <t>B. H. Eaton Farmhouse</t>
  </si>
  <si>
    <t>15-M1-002</t>
  </si>
  <si>
    <t>8th Avenue Corridor</t>
  </si>
  <si>
    <t>Comprehensive Reconnaissance Historic Resource Survey</t>
  </si>
  <si>
    <t>15-M1-006</t>
  </si>
  <si>
    <t>15-M1-009</t>
  </si>
  <si>
    <t>Residential Old Town Steamboat Springs</t>
  </si>
  <si>
    <t>15-M1-023</t>
  </si>
  <si>
    <t>Cemetery Assessment</t>
  </si>
  <si>
    <t>15-M1-027</t>
  </si>
  <si>
    <t>Center of Preservation Research</t>
  </si>
  <si>
    <t>Education Training Program</t>
  </si>
  <si>
    <t>15-M2-002</t>
  </si>
  <si>
    <t>Cheyenne County Jail, Eastern Colorado Historical Society Museum</t>
  </si>
  <si>
    <t>15-M2-005</t>
  </si>
  <si>
    <t>Cranmer Park-Mountain View Park-Touff Memorial</t>
  </si>
  <si>
    <t>15-M2-010</t>
  </si>
  <si>
    <t>Brown's Canyon Bridge</t>
  </si>
  <si>
    <t>15-M2-011</t>
  </si>
  <si>
    <t>Archaeology and Historic Preservation in Colorado</t>
  </si>
  <si>
    <t>Digital Toolkit</t>
  </si>
  <si>
    <t>15-M2-014</t>
  </si>
  <si>
    <t>15-M2-015</t>
  </si>
  <si>
    <t>Cowen Farm-Southwest Conservation Corps</t>
  </si>
  <si>
    <t>15-M2-016</t>
  </si>
  <si>
    <t>15-M2-025</t>
  </si>
  <si>
    <t>Bent's Fort and Santa Fe Trail Sites</t>
  </si>
  <si>
    <t>Educational Strand and Symposium</t>
  </si>
  <si>
    <t>For more information on State Historical Fund grants, please contact: Debbie Johnson, Grant System Manager, State Historical Fund, History Colorado - deborah.johnson@state.co.us</t>
  </si>
  <si>
    <t xml:space="preserve">01. Preserving Place </t>
  </si>
  <si>
    <t>02. Preserving Our Communities</t>
  </si>
  <si>
    <t>This Excel Workbook contains the raw data used in the Technical Report of the 2017 Preservation for a Changing Colorado report. Each database is contained within each of the spreadsheets tabs included in this document. Please refer to the list below to locate a specific database. Where available, contact information for the primary managers of this data has been given.</t>
  </si>
  <si>
    <t>ITC</t>
  </si>
  <si>
    <t>STC</t>
  </si>
  <si>
    <t>SHF</t>
  </si>
  <si>
    <t>Subtotal</t>
  </si>
  <si>
    <t>minus double counting</t>
  </si>
  <si>
    <t>Direct Economic Impact</t>
  </si>
  <si>
    <t>TAX EXEMPT PROJECTS ESTIMATE</t>
  </si>
  <si>
    <t>Impact From Not Tax Exempt Spending</t>
  </si>
  <si>
    <r>
      <t>% Tax Exempt</t>
    </r>
    <r>
      <rPr>
        <b/>
        <vertAlign val="superscript"/>
        <sz val="10"/>
        <color theme="0"/>
        <rFont val="Roboto Condensed"/>
      </rPr>
      <t>1</t>
    </r>
  </si>
  <si>
    <t>1. See Technical Report for description of methodology used to estimate tax exempt projects</t>
  </si>
  <si>
    <t>Rehabilitation Program</t>
  </si>
  <si>
    <t>TOTAL NON-TAX EXEMPT IMPACT</t>
  </si>
  <si>
    <t>--</t>
  </si>
  <si>
    <t>Denver Metro Projects</t>
  </si>
  <si>
    <t>Outside of Denver Metro Projects</t>
  </si>
  <si>
    <t>Total</t>
  </si>
  <si>
    <t>Non-Tax Exempt Impact</t>
  </si>
  <si>
    <t>Sales Tax Generated</t>
  </si>
  <si>
    <t>Sales Tax Rate Estimate</t>
  </si>
  <si>
    <t>Location</t>
  </si>
  <si>
    <r>
      <t>Denver Metro Projects</t>
    </r>
    <r>
      <rPr>
        <vertAlign val="superscript"/>
        <sz val="10"/>
        <color theme="1"/>
        <rFont val="Roboto Condensed Light"/>
      </rPr>
      <t>2</t>
    </r>
  </si>
  <si>
    <t>2. The analysis assumes 87% of projects are located within the Denver metro area</t>
  </si>
  <si>
    <t>STATE SALES TAX GENERATED FROM NON-TAX EXEMPT IMPACTS: ALL PROGRAMS</t>
  </si>
  <si>
    <t>STATE SALES TAX GENERATED FROM NON-TAX EXEMPT IMPACTS: BY PROGRAM</t>
  </si>
  <si>
    <t>Non-Tax Exempt Impacts</t>
  </si>
  <si>
    <t>Outside Denver Metro Projects</t>
  </si>
  <si>
    <t>Sales Tax - Non-Denver Metro</t>
  </si>
  <si>
    <t>Sales Tax - Denver Metro</t>
  </si>
  <si>
    <t>Note: See table above for Denver Metro/Non-Denver Metro assumptions and sales tax rate assumptions</t>
  </si>
  <si>
    <t>SALES TAX CALCULATIONS</t>
  </si>
  <si>
    <t>Total Direct Impact</t>
  </si>
  <si>
    <t>Impact From Non-Tax Exempt Spending</t>
  </si>
  <si>
    <t>2% Property Tax</t>
  </si>
  <si>
    <t>2.5% Property Tax</t>
  </si>
  <si>
    <t>PROPERTY TAX GENERATED</t>
  </si>
  <si>
    <t>Note: Total property tax revenue is given as a range to reflect the variation in rates across the state. Generally, these range between 2% and 2.5% for non-tax exempt properties. This analysis assumes that property values increase equal to the investment in rehabilitation under these programs.</t>
  </si>
  <si>
    <t>1. Total Direct Impact have been adjusted to account for double-counting of projects taking advantage of two or more programs</t>
  </si>
  <si>
    <r>
      <t>TOTAL</t>
    </r>
    <r>
      <rPr>
        <b/>
        <vertAlign val="superscript"/>
        <sz val="10"/>
        <color theme="1"/>
        <rFont val="Roboto Condensed"/>
      </rPr>
      <t>1</t>
    </r>
  </si>
  <si>
    <t>CONSTRUCTION TAX RATE</t>
  </si>
  <si>
    <t>PERSONAL INCOME TAX RATE</t>
  </si>
  <si>
    <t>INCOME TAXES GENERATED</t>
  </si>
  <si>
    <r>
      <t>All Projects</t>
    </r>
    <r>
      <rPr>
        <b/>
        <vertAlign val="superscript"/>
        <sz val="10"/>
        <color theme="0"/>
        <rFont val="Roboto Condensed"/>
      </rPr>
      <t>4</t>
    </r>
  </si>
  <si>
    <t>Total Net Profit</t>
  </si>
  <si>
    <t>State Income Tax Revenue Generated</t>
  </si>
  <si>
    <r>
      <t>Total Impact (Direct + Indirect)</t>
    </r>
    <r>
      <rPr>
        <vertAlign val="superscript"/>
        <sz val="10"/>
        <rFont val="Roboto Condensed Light"/>
      </rPr>
      <t>1</t>
    </r>
  </si>
  <si>
    <t>Total Operating Expenses</t>
  </si>
  <si>
    <t>1. See Technical Report for a discussion of how total impacts were calculated using RIMS II multipliers</t>
  </si>
  <si>
    <r>
      <t>Agerage Gross Profit for General Contractors</t>
    </r>
    <r>
      <rPr>
        <vertAlign val="superscript"/>
        <sz val="10"/>
        <rFont val="Roboto Condensed Light"/>
      </rPr>
      <t>2</t>
    </r>
  </si>
  <si>
    <r>
      <t>Average Operating Expenses for Construction</t>
    </r>
    <r>
      <rPr>
        <vertAlign val="superscript"/>
        <sz val="10"/>
        <rFont val="Roboto Condensed Light"/>
      </rPr>
      <t>3</t>
    </r>
  </si>
  <si>
    <t>2. Average gross profit for general contractor businesses was calculated using data from RMA Statement Studies 2000-2001, Troy's Financial Ratios 2000 ed., and Dun &amp; Bradstreet 1999-2000. These assumptions are carried forward from prior editions of the report for consistency</t>
  </si>
  <si>
    <t>3. Average operating expenses for general contractor businesses was calculated using data from RMA Statement Studies 2000-2001. These assumptions are carried forward from prior editions of the report for consistency</t>
  </si>
  <si>
    <t>4. Adjusted to account for double-counting</t>
  </si>
  <si>
    <t>Note: Statistics on the Federal Tax Credit Projects (ITC) are not included. The National Park Service does not provide a breakdown of tax credits awarded by projects, thus the data that appears in the report is what was collected from that source.</t>
  </si>
  <si>
    <t>Parcel</t>
  </si>
  <si>
    <t>District</t>
  </si>
  <si>
    <t>Street</t>
  </si>
  <si>
    <t>Address</t>
  </si>
  <si>
    <t>Style</t>
  </si>
  <si>
    <t xml:space="preserve"> Built</t>
  </si>
  <si>
    <t>Sq. Ft.</t>
  </si>
  <si>
    <t>Wyman</t>
  </si>
  <si>
    <t>York</t>
  </si>
  <si>
    <t>1376 York St</t>
  </si>
  <si>
    <t>single dwelling detached</t>
  </si>
  <si>
    <t>1366 York St</t>
  </si>
  <si>
    <t>1312 York St</t>
  </si>
  <si>
    <t>1304 York St</t>
  </si>
  <si>
    <t>1336 York St</t>
  </si>
  <si>
    <t>1370 York St</t>
  </si>
  <si>
    <t>Vine</t>
  </si>
  <si>
    <t>1314 Vine</t>
  </si>
  <si>
    <t>1310 Vine</t>
  </si>
  <si>
    <t>1308 York St</t>
  </si>
  <si>
    <t>1330 York St</t>
  </si>
  <si>
    <t>1304 Vine</t>
  </si>
  <si>
    <t>1364 York St</t>
  </si>
  <si>
    <t>1326 Vine St</t>
  </si>
  <si>
    <t>Gaylord</t>
  </si>
  <si>
    <t>1360 Gaylord St</t>
  </si>
  <si>
    <t>1315 Gaylord St</t>
  </si>
  <si>
    <t>1350 York St</t>
  </si>
  <si>
    <t>1345 Gaylord St</t>
  </si>
  <si>
    <t>1350 Gaylord St</t>
  </si>
  <si>
    <t>1360 York St</t>
  </si>
  <si>
    <t>1368 Gaylord</t>
  </si>
  <si>
    <t>1321 Gaylord St</t>
  </si>
  <si>
    <t>1342 York St</t>
  </si>
  <si>
    <t>1331 Vine St</t>
  </si>
  <si>
    <t xml:space="preserve">Wyman </t>
  </si>
  <si>
    <t>1344 Gaylord St</t>
  </si>
  <si>
    <t>1353 Vine St</t>
  </si>
  <si>
    <t>1343 Vine St</t>
  </si>
  <si>
    <t>1361 York St</t>
  </si>
  <si>
    <t>501212001000</t>
  </si>
  <si>
    <t>501212003000</t>
  </si>
  <si>
    <t>501212011000</t>
  </si>
  <si>
    <t>501212013000</t>
  </si>
  <si>
    <t>501212008000</t>
  </si>
  <si>
    <t>501212002000</t>
  </si>
  <si>
    <t>502115008000</t>
  </si>
  <si>
    <t>502115009000</t>
  </si>
  <si>
    <t>501212012000</t>
  </si>
  <si>
    <t>501212009000</t>
  </si>
  <si>
    <t>502115021000</t>
  </si>
  <si>
    <t>501212004000</t>
  </si>
  <si>
    <t>502115006000</t>
  </si>
  <si>
    <t>502116003000</t>
  </si>
  <si>
    <t>502115012000</t>
  </si>
  <si>
    <t>501212006000</t>
  </si>
  <si>
    <t>502115016000</t>
  </si>
  <si>
    <t>502116004000</t>
  </si>
  <si>
    <t>501212005000</t>
  </si>
  <si>
    <t>502116026000</t>
  </si>
  <si>
    <t>502115013000</t>
  </si>
  <si>
    <t>501212007000</t>
  </si>
  <si>
    <t>502114014000</t>
  </si>
  <si>
    <t>502116005000</t>
  </si>
  <si>
    <t>502114017000</t>
  </si>
  <si>
    <t>502114016000</t>
  </si>
  <si>
    <t>502116014000</t>
  </si>
  <si>
    <t>16-15 $/SF</t>
  </si>
  <si>
    <t>10-09 $/SF</t>
  </si>
  <si>
    <t>99-00 $/SF</t>
  </si>
  <si>
    <t>93-94 $/SF</t>
  </si>
  <si>
    <t>WYMAN HISTORIC DISTRICT AND COMPARISON AREA PROPERTY VALUES AND SALES DATA</t>
  </si>
  <si>
    <t>WYMAN HISTORIC DISTRICT - PROPERTY VALUES</t>
  </si>
  <si>
    <t>Assessed Value 15-16 (2015 $)</t>
  </si>
  <si>
    <t>Assessed Value 09-10 (2015 $)</t>
  </si>
  <si>
    <t>Assessed Value 07-08 (2015 $)</t>
  </si>
  <si>
    <t>Assessed Value 99-00 (2015 $)</t>
  </si>
  <si>
    <t>Assessed Value 97-98 (2015 $)</t>
  </si>
  <si>
    <t>Assessed Value 93-94 (2015 $)</t>
  </si>
  <si>
    <t>Assessed Value 89-90 (2015 $)</t>
  </si>
  <si>
    <t>Total:</t>
  </si>
  <si>
    <t>% Change 93-16</t>
  </si>
  <si>
    <t>WYMAN COMPARISON AREA - PROPERTY VALUES</t>
  </si>
  <si>
    <t>none</t>
  </si>
  <si>
    <t>Columbine</t>
  </si>
  <si>
    <t>1330 Columbine St</t>
  </si>
  <si>
    <t>1342 Columbine St</t>
  </si>
  <si>
    <t>1369 Columbine St</t>
  </si>
  <si>
    <t>1305 Elizabeth St</t>
  </si>
  <si>
    <t>1319 Elizabeth St</t>
  </si>
  <si>
    <t>1327 Elizabeth St</t>
  </si>
  <si>
    <t>1331 Elizabeth St</t>
  </si>
  <si>
    <t>1332 Elizabeth St</t>
  </si>
  <si>
    <t>1340 Elizabeth St</t>
  </si>
  <si>
    <t>1344 Elizabeth St</t>
  </si>
  <si>
    <t>1355 Elizabeth St</t>
  </si>
  <si>
    <t>1365 Elizabeth St</t>
  </si>
  <si>
    <t>1374 Elizabeth St</t>
  </si>
  <si>
    <t>1385 Elizabeth St</t>
  </si>
  <si>
    <t>Josephine</t>
  </si>
  <si>
    <t>1306 Josephine</t>
  </si>
  <si>
    <t>1307 Josephine</t>
  </si>
  <si>
    <t>1319 Josephine</t>
  </si>
  <si>
    <t>1325 Josephine</t>
  </si>
  <si>
    <t>1337 Josephine</t>
  </si>
  <si>
    <t>1347 Josephine</t>
  </si>
  <si>
    <t>1355 Josephine</t>
  </si>
  <si>
    <t>1396 Josephine</t>
  </si>
  <si>
    <t>501214005000</t>
  </si>
  <si>
    <t>501214004000</t>
  </si>
  <si>
    <t>501213024000</t>
  </si>
  <si>
    <t>501214049000</t>
  </si>
  <si>
    <t>501214011000</t>
  </si>
  <si>
    <t>501214012000</t>
  </si>
  <si>
    <t>501214013000</t>
  </si>
  <si>
    <t>501215007000</t>
  </si>
  <si>
    <t>501215006000</t>
  </si>
  <si>
    <t>501215005000</t>
  </si>
  <si>
    <t>501214016000</t>
  </si>
  <si>
    <t>501214036000</t>
  </si>
  <si>
    <t>501215034000</t>
  </si>
  <si>
    <t>501214019000</t>
  </si>
  <si>
    <t>501213009000</t>
  </si>
  <si>
    <t>501212014000</t>
  </si>
  <si>
    <t>501212015000</t>
  </si>
  <si>
    <t>501212016000</t>
  </si>
  <si>
    <t>501212018000</t>
  </si>
  <si>
    <t>501212019000</t>
  </si>
  <si>
    <t>501212021000</t>
  </si>
  <si>
    <t>501213045000</t>
  </si>
  <si>
    <t>Year Removed</t>
  </si>
  <si>
    <t>1326 Columbine St</t>
  </si>
  <si>
    <t>1333 Josephine St</t>
  </si>
  <si>
    <t>1349 Josephine</t>
  </si>
  <si>
    <t>1312 Josephine</t>
  </si>
  <si>
    <t>1300 Josephine</t>
  </si>
  <si>
    <t>1361 Elizabeth St</t>
  </si>
  <si>
    <t>Comparison</t>
  </si>
  <si>
    <t>502115005000</t>
  </si>
  <si>
    <t>501212017000</t>
  </si>
  <si>
    <t>501212020000</t>
  </si>
  <si>
    <t>501213008000</t>
  </si>
  <si>
    <t>501213010000</t>
  </si>
  <si>
    <t>501214037000</t>
  </si>
  <si>
    <t>501214054054</t>
  </si>
  <si>
    <t>501214055055</t>
  </si>
  <si>
    <t>501214056056</t>
  </si>
  <si>
    <t>501214057057</t>
  </si>
  <si>
    <t>501214058058</t>
  </si>
  <si>
    <t>501214059059</t>
  </si>
  <si>
    <t>1327 Columbine St</t>
  </si>
  <si>
    <t>1328 Columbine St</t>
  </si>
  <si>
    <t>1329 Columbine St</t>
  </si>
  <si>
    <t>1331 Columbine St</t>
  </si>
  <si>
    <t>PROPERTIES REMOVED FROM ANALYSIS (SQ FT CHANGE OR CHANGE OF USE)</t>
  </si>
  <si>
    <t>Square Feet</t>
  </si>
  <si>
    <t>WYMAN HISTORIC DISTRICT - SALES DATA (IN 2015 $)</t>
  </si>
  <si>
    <t>Average</t>
  </si>
  <si>
    <t>Count</t>
  </si>
  <si>
    <t>Square Feet Total</t>
  </si>
  <si>
    <t>Price per SqFt</t>
  </si>
  <si>
    <t>Median</t>
  </si>
  <si>
    <t>COMPARISON AREA - SALES DATA (IN 2015 $)</t>
  </si>
  <si>
    <t>Cheesman Park</t>
  </si>
  <si>
    <t>Congress Park</t>
  </si>
  <si>
    <t>Cheesman/Congress Avg</t>
  </si>
  <si>
    <t>Source: Denver County Assessor</t>
  </si>
  <si>
    <t>Source: Denver County Assessor; Zillow.com</t>
  </si>
  <si>
    <t>Source: Zillow.com</t>
  </si>
  <si>
    <t>WITTER-COFIELD HISTORIC DISTRICT - PROPERTY VALUES</t>
  </si>
  <si>
    <t>Whitter-Cofield</t>
  </si>
  <si>
    <t>Grove</t>
  </si>
  <si>
    <t>2135 Grove</t>
  </si>
  <si>
    <t>2217 Grove</t>
  </si>
  <si>
    <t>2222 Grove</t>
  </si>
  <si>
    <t>2225 Grove</t>
  </si>
  <si>
    <t>2228 Grove</t>
  </si>
  <si>
    <t>2234 Grove</t>
  </si>
  <si>
    <t>2237 Grove</t>
  </si>
  <si>
    <t>2245 Grove</t>
  </si>
  <si>
    <t>2323 Grove</t>
  </si>
  <si>
    <t>2324 Grove</t>
  </si>
  <si>
    <t>2331 Grove</t>
  </si>
  <si>
    <t>2335 Grove</t>
  </si>
  <si>
    <t>2339 Grove</t>
  </si>
  <si>
    <t>2357 Grove</t>
  </si>
  <si>
    <t>2409 Grove</t>
  </si>
  <si>
    <t>2415 Grove</t>
  </si>
  <si>
    <t>2428 Grove</t>
  </si>
  <si>
    <t>2432 Grove</t>
  </si>
  <si>
    <t>2434 Grove</t>
  </si>
  <si>
    <t>2447 Grove</t>
  </si>
  <si>
    <t>2451 Grove</t>
  </si>
  <si>
    <t>Hooker</t>
  </si>
  <si>
    <t>2135 Hooker</t>
  </si>
  <si>
    <t>2145 Hooker</t>
  </si>
  <si>
    <t>2206 Hooker</t>
  </si>
  <si>
    <t>2227 Hooker</t>
  </si>
  <si>
    <t>2231 Hooker</t>
  </si>
  <si>
    <t>2236 Hooker</t>
  </si>
  <si>
    <t>2243 Hooker</t>
  </si>
  <si>
    <t>2244 Hooker</t>
  </si>
  <si>
    <t>2247 Hooker</t>
  </si>
  <si>
    <t>2250 Hooker</t>
  </si>
  <si>
    <t>2251 Hooker</t>
  </si>
  <si>
    <t>2305 Hooker</t>
  </si>
  <si>
    <t>2309 Hooker</t>
  </si>
  <si>
    <t>2315 Hooker</t>
  </si>
  <si>
    <t>2319 Hooker</t>
  </si>
  <si>
    <t>2327 Hooker</t>
  </si>
  <si>
    <t>2328 Hooker</t>
  </si>
  <si>
    <t>2330 Hooker</t>
  </si>
  <si>
    <t>2349 Hooker</t>
  </si>
  <si>
    <t xml:space="preserve">2351 Hooker </t>
  </si>
  <si>
    <t>2417 Hooker</t>
  </si>
  <si>
    <t>2421 Hooker</t>
  </si>
  <si>
    <t>2424 Hooker</t>
  </si>
  <si>
    <t>2428 Hooker</t>
  </si>
  <si>
    <t>2429 Hooker</t>
  </si>
  <si>
    <t>2430 Hooker</t>
  </si>
  <si>
    <t>2435 Hooker</t>
  </si>
  <si>
    <t>2447 Hooker</t>
  </si>
  <si>
    <t>2449 Hooker</t>
  </si>
  <si>
    <t>232226016000</t>
  </si>
  <si>
    <t>232223014000</t>
  </si>
  <si>
    <t>232224007000</t>
  </si>
  <si>
    <t>232223015000</t>
  </si>
  <si>
    <t>232224006000</t>
  </si>
  <si>
    <t>232224005000</t>
  </si>
  <si>
    <t>232223021000</t>
  </si>
  <si>
    <t>232223022000</t>
  </si>
  <si>
    <t>232214014000</t>
  </si>
  <si>
    <t>232213006000</t>
  </si>
  <si>
    <t>232214015000</t>
  </si>
  <si>
    <t>232214016000</t>
  </si>
  <si>
    <t>232214017000</t>
  </si>
  <si>
    <t>232214019000</t>
  </si>
  <si>
    <t>232211015000</t>
  </si>
  <si>
    <t>232211016000</t>
  </si>
  <si>
    <t>232212007000</t>
  </si>
  <si>
    <t>232212006000</t>
  </si>
  <si>
    <t>232212005000</t>
  </si>
  <si>
    <t>232211019000</t>
  </si>
  <si>
    <t>232211020000</t>
  </si>
  <si>
    <t>232227011000</t>
  </si>
  <si>
    <t>232227012000</t>
  </si>
  <si>
    <t>232223008000</t>
  </si>
  <si>
    <t>232222015000</t>
  </si>
  <si>
    <t>232222016000</t>
  </si>
  <si>
    <t>232223006000</t>
  </si>
  <si>
    <t>232222018000</t>
  </si>
  <si>
    <t>232223005000</t>
  </si>
  <si>
    <t>232222019000</t>
  </si>
  <si>
    <t>232223004000</t>
  </si>
  <si>
    <t>232222020000</t>
  </si>
  <si>
    <t>232215013000</t>
  </si>
  <si>
    <t>232215014000</t>
  </si>
  <si>
    <t>232215015000</t>
  </si>
  <si>
    <t>232215016000</t>
  </si>
  <si>
    <t>232215017000</t>
  </si>
  <si>
    <t>232214006000</t>
  </si>
  <si>
    <t>232214005000</t>
  </si>
  <si>
    <t>232215021000</t>
  </si>
  <si>
    <t>232215022000</t>
  </si>
  <si>
    <t>232210009000</t>
  </si>
  <si>
    <t>232210010000</t>
  </si>
  <si>
    <t>232211008000</t>
  </si>
  <si>
    <t>232211007000</t>
  </si>
  <si>
    <t>232210012000</t>
  </si>
  <si>
    <t>232211006000</t>
  </si>
  <si>
    <t>232210014000</t>
  </si>
  <si>
    <t>232210015000</t>
  </si>
  <si>
    <t>232210016000</t>
  </si>
  <si>
    <t>no</t>
  </si>
  <si>
    <t>Irving</t>
  </si>
  <si>
    <t>2217 Irving</t>
  </si>
  <si>
    <t>2223 Irving</t>
  </si>
  <si>
    <t>2231 Irving</t>
  </si>
  <si>
    <t>2243 Irving</t>
  </si>
  <si>
    <t>2245 Irving</t>
  </si>
  <si>
    <t>2251 Irving</t>
  </si>
  <si>
    <t>2322 Irving</t>
  </si>
  <si>
    <t>2323 Irving</t>
  </si>
  <si>
    <t>2330 Irving</t>
  </si>
  <si>
    <t>2336 Irving</t>
  </si>
  <si>
    <t>2341 Irving</t>
  </si>
  <si>
    <t>2342 Irving</t>
  </si>
  <si>
    <t>2349 irving</t>
  </si>
  <si>
    <t>2350 Irving</t>
  </si>
  <si>
    <t>2355 Irving</t>
  </si>
  <si>
    <t>2414 Irving</t>
  </si>
  <si>
    <t>2424 Irving</t>
  </si>
  <si>
    <t>2425 Irving</t>
  </si>
  <si>
    <t>2441 Irving</t>
  </si>
  <si>
    <t>2446 Irving</t>
  </si>
  <si>
    <t>2448 Irving</t>
  </si>
  <si>
    <t>Julian</t>
  </si>
  <si>
    <t xml:space="preserve">2202 Julian </t>
  </si>
  <si>
    <t>2203 Julian</t>
  </si>
  <si>
    <t>2215 Julian</t>
  </si>
  <si>
    <t>2220 Julian</t>
  </si>
  <si>
    <t>2228 Julian</t>
  </si>
  <si>
    <t>2229 Julian</t>
  </si>
  <si>
    <t>2234 Julian</t>
  </si>
  <si>
    <t>2235 Julian</t>
  </si>
  <si>
    <t>2245 Julian</t>
  </si>
  <si>
    <t>2318 Julian</t>
  </si>
  <si>
    <t>2324 Julian</t>
  </si>
  <si>
    <t>2325 Julian</t>
  </si>
  <si>
    <t>2330 Julian</t>
  </si>
  <si>
    <t>2331 Julian</t>
  </si>
  <si>
    <t>2344 Julian</t>
  </si>
  <si>
    <t>2424 Julian</t>
  </si>
  <si>
    <t>2425 Julian</t>
  </si>
  <si>
    <t>2429 Julian</t>
  </si>
  <si>
    <t>2430 Julian</t>
  </si>
  <si>
    <t>2442 Julian</t>
  </si>
  <si>
    <t>2448 Julian</t>
  </si>
  <si>
    <t>2450 Julian</t>
  </si>
  <si>
    <t>2453 Julian</t>
  </si>
  <si>
    <t>232221009000</t>
  </si>
  <si>
    <t>232221010000</t>
  </si>
  <si>
    <t>232221011000</t>
  </si>
  <si>
    <t>232221013000</t>
  </si>
  <si>
    <t>232221014000</t>
  </si>
  <si>
    <t>232221015000</t>
  </si>
  <si>
    <t>232215005000</t>
  </si>
  <si>
    <t>232216014000</t>
  </si>
  <si>
    <t>232215004000</t>
  </si>
  <si>
    <t>232215003000</t>
  </si>
  <si>
    <t>232216017000</t>
  </si>
  <si>
    <t>232215002000</t>
  </si>
  <si>
    <t>232216018000</t>
  </si>
  <si>
    <t>232215001000</t>
  </si>
  <si>
    <t>232216019000</t>
  </si>
  <si>
    <t>232210018000</t>
  </si>
  <si>
    <t>232210004000</t>
  </si>
  <si>
    <t>232209013000</t>
  </si>
  <si>
    <t>232209015000</t>
  </si>
  <si>
    <t>232210041000</t>
  </si>
  <si>
    <t>232210002000</t>
  </si>
  <si>
    <t>232221007000</t>
  </si>
  <si>
    <t>232220011000</t>
  </si>
  <si>
    <t>232220013000</t>
  </si>
  <si>
    <t>232221005000</t>
  </si>
  <si>
    <t>232221004000</t>
  </si>
  <si>
    <t>232220015000</t>
  </si>
  <si>
    <t>232221018000</t>
  </si>
  <si>
    <t>232220016000</t>
  </si>
  <si>
    <t>232220018000</t>
  </si>
  <si>
    <t>232216006000</t>
  </si>
  <si>
    <t>232216005000</t>
  </si>
  <si>
    <t>232217012000</t>
  </si>
  <si>
    <t>232216004000</t>
  </si>
  <si>
    <t>232217013000</t>
  </si>
  <si>
    <t>232216002000</t>
  </si>
  <si>
    <t>232209005000</t>
  </si>
  <si>
    <t>232208013000</t>
  </si>
  <si>
    <t>232208014000</t>
  </si>
  <si>
    <t>232209004000</t>
  </si>
  <si>
    <t>232209021000</t>
  </si>
  <si>
    <t>232209020000</t>
  </si>
  <si>
    <t>232209001000</t>
  </si>
  <si>
    <t>232208017000</t>
  </si>
  <si>
    <t xml:space="preserve">2113 Grove </t>
  </si>
  <si>
    <t>2229 Grove</t>
  </si>
  <si>
    <t>2401 Grove</t>
  </si>
  <si>
    <t>2425 Hooker</t>
  </si>
  <si>
    <t xml:space="preserve">2335 Hooker </t>
  </si>
  <si>
    <t>2301 Hooker</t>
  </si>
  <si>
    <t>2235 Irving</t>
  </si>
  <si>
    <t>2445 Irving</t>
  </si>
  <si>
    <t>2455 Irving</t>
  </si>
  <si>
    <t>2209 Julian</t>
  </si>
  <si>
    <t xml:space="preserve">2217 Julian </t>
  </si>
  <si>
    <t>2243 Julian</t>
  </si>
  <si>
    <t>2417 Irving</t>
  </si>
  <si>
    <t>2327 Irving</t>
  </si>
  <si>
    <t>Comparison Area</t>
  </si>
  <si>
    <t>WITTER-COFEILD HISTORIC DISTRICT - SALES DATA (IN 2015 $)</t>
  </si>
  <si>
    <t>Sloan Lake</t>
  </si>
  <si>
    <t>Quality Hill</t>
  </si>
  <si>
    <t>Pearl</t>
  </si>
  <si>
    <t>910 Pearl St</t>
  </si>
  <si>
    <t>920 Pearl St</t>
  </si>
  <si>
    <t>930 Pearl St</t>
  </si>
  <si>
    <t>940 Pearl St</t>
  </si>
  <si>
    <t>950 Pearl St</t>
  </si>
  <si>
    <t>954 Pearl St</t>
  </si>
  <si>
    <t>955 Pearl St</t>
  </si>
  <si>
    <t>965 Pearl St</t>
  </si>
  <si>
    <t>965 Pennsylvania St</t>
  </si>
  <si>
    <t>930 Washington St</t>
  </si>
  <si>
    <t>939 Washington St</t>
  </si>
  <si>
    <t>946 Washington St</t>
  </si>
  <si>
    <t>503817047000</t>
  </si>
  <si>
    <t>503817046000</t>
  </si>
  <si>
    <t>503817045000</t>
  </si>
  <si>
    <t>503817043000</t>
  </si>
  <si>
    <t>503817004000</t>
  </si>
  <si>
    <t>503817003000</t>
  </si>
  <si>
    <t>503816012000</t>
  </si>
  <si>
    <t>503816013000</t>
  </si>
  <si>
    <t>503815011000</t>
  </si>
  <si>
    <t>503818004000</t>
  </si>
  <si>
    <t>503817013000</t>
  </si>
  <si>
    <t>503818003000</t>
  </si>
  <si>
    <t>Clarkson</t>
  </si>
  <si>
    <t>900 Clarkson St</t>
  </si>
  <si>
    <t>901 Clarkson St</t>
  </si>
  <si>
    <t>910 Clarkson St</t>
  </si>
  <si>
    <t>914 Clarkson St</t>
  </si>
  <si>
    <t>915 Clarkson St</t>
  </si>
  <si>
    <t>926 Clarkson St</t>
  </si>
  <si>
    <t>947 Clarkson St</t>
  </si>
  <si>
    <t>953 Clarkson St</t>
  </si>
  <si>
    <t>Emerson</t>
  </si>
  <si>
    <t>915 Emerson St</t>
  </si>
  <si>
    <t>956 Emerson St</t>
  </si>
  <si>
    <t>Ogden</t>
  </si>
  <si>
    <t>900 Ogden St</t>
  </si>
  <si>
    <t>906 Ogden St</t>
  </si>
  <si>
    <t>914 Ogden St</t>
  </si>
  <si>
    <t>920 Ogden St</t>
  </si>
  <si>
    <t>926 Ogden St</t>
  </si>
  <si>
    <t>930 Ogden St</t>
  </si>
  <si>
    <t>936 Ogden St</t>
  </si>
  <si>
    <t>940 Ogden St</t>
  </si>
  <si>
    <t>944 Ogden St</t>
  </si>
  <si>
    <t>958 Ogden St</t>
  </si>
  <si>
    <t>502308007000</t>
  </si>
  <si>
    <t>503818056000</t>
  </si>
  <si>
    <t>502308006000</t>
  </si>
  <si>
    <t>502308005000</t>
  </si>
  <si>
    <t>503818009000</t>
  </si>
  <si>
    <t>502308003000</t>
  </si>
  <si>
    <t>503818014000</t>
  </si>
  <si>
    <t>503818015000</t>
  </si>
  <si>
    <t>502308049000</t>
  </si>
  <si>
    <t>502307002000</t>
  </si>
  <si>
    <t>502306014000</t>
  </si>
  <si>
    <t>502306013000</t>
  </si>
  <si>
    <t>502306012000</t>
  </si>
  <si>
    <t>502306011000</t>
  </si>
  <si>
    <t>502306010000</t>
  </si>
  <si>
    <t>502306009000</t>
  </si>
  <si>
    <t>502306008000</t>
  </si>
  <si>
    <t>502306007000</t>
  </si>
  <si>
    <t>502306006000</t>
  </si>
  <si>
    <t>502306004000</t>
  </si>
  <si>
    <t>QUALITY HILL HISTORIC DISTRICT - PROPERTY VALUES</t>
  </si>
  <si>
    <t>COMPARISON AREA - PROPERTY VALUES</t>
  </si>
  <si>
    <t>QUALITY HILL HISTORIC DISTRICT - SALES DATA (IN 2015 $)</t>
  </si>
  <si>
    <t>936 Pearl St</t>
  </si>
  <si>
    <t>939 Pearl St</t>
  </si>
  <si>
    <t>#A</t>
  </si>
  <si>
    <t>#B</t>
  </si>
  <si>
    <t>#C</t>
  </si>
  <si>
    <t>#D</t>
  </si>
  <si>
    <t>929 Pearl St</t>
  </si>
  <si>
    <t>909 Clarkson St</t>
  </si>
  <si>
    <t>920 Clarkson St</t>
  </si>
  <si>
    <t>945 Clarkson St</t>
  </si>
  <si>
    <t>960 Ogden St</t>
  </si>
  <si>
    <t>503817044000</t>
  </si>
  <si>
    <t>503816053053</t>
  </si>
  <si>
    <t>503816054054</t>
  </si>
  <si>
    <t>503816055055</t>
  </si>
  <si>
    <t>503816056056</t>
  </si>
  <si>
    <t>503816046000</t>
  </si>
  <si>
    <t>503818008000</t>
  </si>
  <si>
    <t>502308004000</t>
  </si>
  <si>
    <t>503818013000</t>
  </si>
  <si>
    <t>502306028000</t>
  </si>
  <si>
    <t>Note: The sales prices for properties that sold more than once in a given year have been added together in the table above.</t>
  </si>
  <si>
    <t>Capitol Hill</t>
  </si>
  <si>
    <t>566529222003000</t>
  </si>
  <si>
    <t>566529213015000</t>
  </si>
  <si>
    <t>566529213009000</t>
  </si>
  <si>
    <t>566529213008000</t>
  </si>
  <si>
    <t>566529213004000</t>
  </si>
  <si>
    <t>566529209011000</t>
  </si>
  <si>
    <t>566529208005000</t>
  </si>
  <si>
    <t>566529209010000</t>
  </si>
  <si>
    <t>566529209005000</t>
  </si>
  <si>
    <t>566529209002000</t>
  </si>
  <si>
    <t>566529203003000</t>
  </si>
  <si>
    <t>566529203002000</t>
  </si>
  <si>
    <t>566529201006000</t>
  </si>
  <si>
    <t>566520338005000</t>
  </si>
  <si>
    <t>566520338004000</t>
  </si>
  <si>
    <t>566520338003000</t>
  </si>
  <si>
    <t>566520338002000</t>
  </si>
  <si>
    <t>566520338001000</t>
  </si>
  <si>
    <t>566520331005000</t>
  </si>
  <si>
    <t>566520331004000</t>
  </si>
  <si>
    <t>566520331006000</t>
  </si>
  <si>
    <t>566520331002000</t>
  </si>
  <si>
    <t>566529233010000</t>
  </si>
  <si>
    <t>566529233003000</t>
  </si>
  <si>
    <t>566529237001000</t>
  </si>
  <si>
    <t>566529233002000</t>
  </si>
  <si>
    <t>566529227012000</t>
  </si>
  <si>
    <t>566529228014000</t>
  </si>
  <si>
    <t>566529227009000</t>
  </si>
  <si>
    <t>566529227014000</t>
  </si>
  <si>
    <t>566529228013000</t>
  </si>
  <si>
    <t>566529228007000</t>
  </si>
  <si>
    <t>566529227013000</t>
  </si>
  <si>
    <t>566529228006000</t>
  </si>
  <si>
    <t>566529227003000</t>
  </si>
  <si>
    <t>566529227002000</t>
  </si>
  <si>
    <t>566529222013000</t>
  </si>
  <si>
    <t>566529222011000</t>
  </si>
  <si>
    <t>566529222007000</t>
  </si>
  <si>
    <t>566529217014000</t>
  </si>
  <si>
    <t>566529217011000</t>
  </si>
  <si>
    <t>566529218010000</t>
  </si>
  <si>
    <t>566529217007000</t>
  </si>
  <si>
    <t>566529218009000</t>
  </si>
  <si>
    <t>566529218006000</t>
  </si>
  <si>
    <t>566529217004000</t>
  </si>
  <si>
    <t>566529218005000</t>
  </si>
  <si>
    <t>566529218002000</t>
  </si>
  <si>
    <t>566529218001000</t>
  </si>
  <si>
    <t>E 3rd Avenue</t>
  </si>
  <si>
    <t xml:space="preserve"> 3RD AV</t>
  </si>
  <si>
    <t> 3RD AV </t>
  </si>
  <si>
    <t>Assessed Value 1995 (2015 $)</t>
  </si>
  <si>
    <t>Assessed Value 1994 (2015 $)</t>
  </si>
  <si>
    <t>% Change 94-16</t>
  </si>
  <si>
    <t>Source: La Plata County Assessor</t>
  </si>
  <si>
    <t>1004  3RD AV </t>
  </si>
  <si>
    <t>1034  3RD AV </t>
  </si>
  <si>
    <t>1040  3RD AV </t>
  </si>
  <si>
    <t>1046  3RD AV </t>
  </si>
  <si>
    <t>1120  3RD AV </t>
  </si>
  <si>
    <t>1131  3RD AV </t>
  </si>
  <si>
    <t>1132  3RD AV </t>
  </si>
  <si>
    <t>1154  3RD AV </t>
  </si>
  <si>
    <t>1158  3RD AV </t>
  </si>
  <si>
    <t>1215  3RD AV </t>
  </si>
  <si>
    <t>1237  3RD AV </t>
  </si>
  <si>
    <t>1320  3RD AV </t>
  </si>
  <si>
    <t>1330  3RD AV </t>
  </si>
  <si>
    <t>1340  3RD AV </t>
  </si>
  <si>
    <t>1346  3RD AV </t>
  </si>
  <si>
    <t>1354  3RD AV </t>
  </si>
  <si>
    <t>1374  3RD AV </t>
  </si>
  <si>
    <t>1404  3RD AV </t>
  </si>
  <si>
    <t>1412  3RD AV </t>
  </si>
  <si>
    <t>1440  3RD AV </t>
  </si>
  <si>
    <t>1468  3RD AV </t>
  </si>
  <si>
    <t>615  3RD AV </t>
  </si>
  <si>
    <t>669  3RD AV </t>
  </si>
  <si>
    <t>670  3RD AV </t>
  </si>
  <si>
    <t>677  3RD AV </t>
  </si>
  <si>
    <t>703  3RD AV </t>
  </si>
  <si>
    <t>706  3RD AV </t>
  </si>
  <si>
    <t>715  3RD AV </t>
  </si>
  <si>
    <t>721  3RD AV </t>
  </si>
  <si>
    <t>722  3RD AV </t>
  </si>
  <si>
    <t>734  3RD AV </t>
  </si>
  <si>
    <t>747  3RD AV </t>
  </si>
  <si>
    <t>752  3RD AV </t>
  </si>
  <si>
    <t>761  3RD AV </t>
  </si>
  <si>
    <t>773  3RD AV </t>
  </si>
  <si>
    <t>801  3RD AV </t>
  </si>
  <si>
    <t>825  3RD AV </t>
  </si>
  <si>
    <t>857  3RD AV </t>
  </si>
  <si>
    <t>909  3RD AV </t>
  </si>
  <si>
    <t>925  3RD AV </t>
  </si>
  <si>
    <t>928  3RD AV </t>
  </si>
  <si>
    <t>929  3RD AV </t>
  </si>
  <si>
    <t>934  3RD AV </t>
  </si>
  <si>
    <t>942  3RD AV </t>
  </si>
  <si>
    <t>951  3RD AV </t>
  </si>
  <si>
    <t>952  3RD AV </t>
  </si>
  <si>
    <t>960  3RD AV </t>
  </si>
  <si>
    <t>976  3RD AV </t>
  </si>
  <si>
    <t>976 3RD AV</t>
  </si>
  <si>
    <t> 4TH AV </t>
  </si>
  <si>
    <t> 5TH AV </t>
  </si>
  <si>
    <t> 5TH AV</t>
  </si>
  <si>
    <t>94 $/SF</t>
  </si>
  <si>
    <t>1001  4TH AV </t>
  </si>
  <si>
    <t>1001  5TH AV </t>
  </si>
  <si>
    <t>1004  5TH AV </t>
  </si>
  <si>
    <t>1010  5TH AV </t>
  </si>
  <si>
    <t>1015  4TH AV </t>
  </si>
  <si>
    <t>1015  5TH AV </t>
  </si>
  <si>
    <t>1018  5TH AV </t>
  </si>
  <si>
    <t>1020  4TH AV </t>
  </si>
  <si>
    <t>1021  4TH AV </t>
  </si>
  <si>
    <t>1022  4TH AV </t>
  </si>
  <si>
    <t>1025  5TH AV </t>
  </si>
  <si>
    <t>1035  4TH AV </t>
  </si>
  <si>
    <t>1038  4TH AV </t>
  </si>
  <si>
    <t>1039  4TH AV </t>
  </si>
  <si>
    <t>1039  5TH AV </t>
  </si>
  <si>
    <t>1044  5TH AV </t>
  </si>
  <si>
    <t>1045  4TH AV </t>
  </si>
  <si>
    <t>1052  4TH AV </t>
  </si>
  <si>
    <t>1052  5TH AV </t>
  </si>
  <si>
    <t>1056  4TH AV </t>
  </si>
  <si>
    <t>1061  4TH AV </t>
  </si>
  <si>
    <t>1071  4TH AV </t>
  </si>
  <si>
    <t>1104  4TH AV </t>
  </si>
  <si>
    <t>1114  4TH AV </t>
  </si>
  <si>
    <t>1115  4TH AV </t>
  </si>
  <si>
    <t>1122  5TH AV </t>
  </si>
  <si>
    <t>1125  4TH AV </t>
  </si>
  <si>
    <t>1135  4TH AV </t>
  </si>
  <si>
    <t>1154  4TH AV </t>
  </si>
  <si>
    <t>1164  5TH AV </t>
  </si>
  <si>
    <t>1210  4TH AV </t>
  </si>
  <si>
    <t>1240  4TH AV </t>
  </si>
  <si>
    <t>616  5TH AV </t>
  </si>
  <si>
    <t>627  4TH AV </t>
  </si>
  <si>
    <t>630  4TH AV </t>
  </si>
  <si>
    <t>630  5TH AV </t>
  </si>
  <si>
    <t>640  4TH AV </t>
  </si>
  <si>
    <t>641  4TH AV </t>
  </si>
  <si>
    <t>642  5TH AV </t>
  </si>
  <si>
    <t>652  5TH AV </t>
  </si>
  <si>
    <t>658  5TH AV </t>
  </si>
  <si>
    <t>663  5TH AV </t>
  </si>
  <si>
    <t>666  5TH AV </t>
  </si>
  <si>
    <t>672  5TH AV </t>
  </si>
  <si>
    <t>673  5TH AV </t>
  </si>
  <si>
    <t>683  4TH AV </t>
  </si>
  <si>
    <t>687  4TH AV </t>
  </si>
  <si>
    <t>690  4TH AV </t>
  </si>
  <si>
    <t>695  4TH AV </t>
  </si>
  <si>
    <t>703  5TH AV </t>
  </si>
  <si>
    <t>704  5TH AV </t>
  </si>
  <si>
    <t>715  4TH AV </t>
  </si>
  <si>
    <t>717  4TH AV </t>
  </si>
  <si>
    <t>720  4TH AV </t>
  </si>
  <si>
    <t>722  5TH AV </t>
  </si>
  <si>
    <t>723  4TH AV </t>
  </si>
  <si>
    <t>724  5TH AV </t>
  </si>
  <si>
    <t>726  5TH AV </t>
  </si>
  <si>
    <t>728  4TH AV </t>
  </si>
  <si>
    <t>729  4TH AV </t>
  </si>
  <si>
    <t>736  4TH AV </t>
  </si>
  <si>
    <t>743  4TH AV </t>
  </si>
  <si>
    <t>745  5TH AV </t>
  </si>
  <si>
    <t>749  4TH AV </t>
  </si>
  <si>
    <t>753  4TH AV </t>
  </si>
  <si>
    <t>756  4TH AV </t>
  </si>
  <si>
    <t>768  5TH AV </t>
  </si>
  <si>
    <t>813  4TH AV </t>
  </si>
  <si>
    <t>822  4TH AV </t>
  </si>
  <si>
    <t>823  4TH AV </t>
  </si>
  <si>
    <t>828  4TH AV </t>
  </si>
  <si>
    <t>829  5TH AV </t>
  </si>
  <si>
    <t>833  4TH AV </t>
  </si>
  <si>
    <t>834  4TH AV </t>
  </si>
  <si>
    <t>848  5TH AV </t>
  </si>
  <si>
    <t>851  5TH AV </t>
  </si>
  <si>
    <t>852  5TH AV </t>
  </si>
  <si>
    <t>857  5TH AV </t>
  </si>
  <si>
    <t>860  4TH AV </t>
  </si>
  <si>
    <t>860  5TH AV </t>
  </si>
  <si>
    <t>863  5TH AV</t>
  </si>
  <si>
    <t>866  4TH AV </t>
  </si>
  <si>
    <t>875  4TH AV </t>
  </si>
  <si>
    <t>876  4TH AV </t>
  </si>
  <si>
    <t>924  5TH AV </t>
  </si>
  <si>
    <t>927  4TH AV </t>
  </si>
  <si>
    <t>929  4TH AV </t>
  </si>
  <si>
    <t>931  5TH AV </t>
  </si>
  <si>
    <t>936  4TH AV </t>
  </si>
  <si>
    <t>939  4TH AV </t>
  </si>
  <si>
    <t>943  5TH AV </t>
  </si>
  <si>
    <t>947  4TH AV </t>
  </si>
  <si>
    <t>948  4TH AV </t>
  </si>
  <si>
    <t>949  5TH AV </t>
  </si>
  <si>
    <t>952  4TH AV </t>
  </si>
  <si>
    <t>960  4TH AV </t>
  </si>
  <si>
    <t>961  4TH AV </t>
  </si>
  <si>
    <t>966  4TH AV </t>
  </si>
  <si>
    <t>977  4TH AV </t>
  </si>
  <si>
    <t>978  5TH AV </t>
  </si>
  <si>
    <t>EAST 3RD AVENUE RESIDENTIAL HISTORIC DISTRICT - PROPERTY VALUES</t>
  </si>
  <si>
    <t>566529212007000</t>
  </si>
  <si>
    <t>566529208004000</t>
  </si>
  <si>
    <t>566529233007000</t>
  </si>
  <si>
    <t>566529233004000</t>
  </si>
  <si>
    <t>566529227008000</t>
  </si>
  <si>
    <t>566529228011000</t>
  </si>
  <si>
    <t>945 E 3RD AV </t>
  </si>
  <si>
    <t>1108 E 3RD AV </t>
  </si>
  <si>
    <t>622 E 3RD AV </t>
  </si>
  <si>
    <t>1001 E 3RD AV </t>
  </si>
  <si>
    <t>1361 E 3RD AV </t>
  </si>
  <si>
    <t>1023 E 3RD AV </t>
  </si>
  <si>
    <t>1150 E 3RD AV </t>
  </si>
  <si>
    <t>760 E 3RD AV </t>
  </si>
  <si>
    <t>838 E 3RD AV </t>
  </si>
  <si>
    <t>1020 E 3RD AV </t>
  </si>
  <si>
    <t>1027 E 3RD AV </t>
  </si>
  <si>
    <t>774 E 3RD AV </t>
  </si>
  <si>
    <t>837 E 3RD AV </t>
  </si>
  <si>
    <t>875 E 3RD AV </t>
  </si>
  <si>
    <t>1475 E 3RD AV </t>
  </si>
  <si>
    <t>1017 E 3RD AV </t>
  </si>
  <si>
    <t>1145 E 3RD AV </t>
  </si>
  <si>
    <t>643 E 3RD AV </t>
  </si>
  <si>
    <t>655 E 3RD AV </t>
  </si>
  <si>
    <t>719 E 3RD AV </t>
  </si>
  <si>
    <t>726 E 3RD AV </t>
  </si>
  <si>
    <t>731 E 5TH AV </t>
  </si>
  <si>
    <t>873 E 5TH AV </t>
  </si>
  <si>
    <t>758 E 5TH AV </t>
  </si>
  <si>
    <t>1130 E 4TH AV </t>
  </si>
  <si>
    <t>727 E 5TH AV </t>
  </si>
  <si>
    <t>711 E 4TH AV </t>
  </si>
  <si>
    <t>868 E 5TH AV </t>
  </si>
  <si>
    <t>601 E 4TH AV </t>
  </si>
  <si>
    <t>615 E 4TH AV </t>
  </si>
  <si>
    <t>639 E 5TH AV </t>
  </si>
  <si>
    <t>1157 E 4TH AV </t>
  </si>
  <si>
    <t>1074 E 5TH AV </t>
  </si>
  <si>
    <t>1045  5TH AV </t>
  </si>
  <si>
    <t>1061  5TH AV </t>
  </si>
  <si>
    <t>1064  5TH AV </t>
  </si>
  <si>
    <t>1074  5TH AV </t>
  </si>
  <si>
    <t>1077  5TH AV </t>
  </si>
  <si>
    <t>1101  4TH AV </t>
  </si>
  <si>
    <t>1102  5TH AV </t>
  </si>
  <si>
    <t>1174  4TH AV </t>
  </si>
  <si>
    <t>1236  4TH AV </t>
  </si>
  <si>
    <t>634  4TH AV </t>
  </si>
  <si>
    <t>645  5TH AV </t>
  </si>
  <si>
    <t>674  5TH AV </t>
  </si>
  <si>
    <t>714  5TH AV </t>
  </si>
  <si>
    <t>837  5TH AV </t>
  </si>
  <si>
    <t>843  4TH AV </t>
  </si>
  <si>
    <t>849  4TH AV </t>
  </si>
  <si>
    <t>925  5TH AV </t>
  </si>
  <si>
    <t>667  5TH AV </t>
  </si>
  <si>
    <t>859 E 3RD AV</t>
  </si>
  <si>
    <t>1004  E 3RD AV </t>
  </si>
  <si>
    <t>1034  E 3RD AV </t>
  </si>
  <si>
    <t>1040  E 3RD AV </t>
  </si>
  <si>
    <t>1046  E 3RD AV </t>
  </si>
  <si>
    <t>1120  E 3RD AV </t>
  </si>
  <si>
    <t>1131  E 3RD AV </t>
  </si>
  <si>
    <t>1132  E 3RD AV </t>
  </si>
  <si>
    <t>1154  E 3RD AV </t>
  </si>
  <si>
    <t>1158  E 3RD AV </t>
  </si>
  <si>
    <t>1215  E 3RD AV </t>
  </si>
  <si>
    <t>1237  E 3RD AV </t>
  </si>
  <si>
    <t>1320  E 3RD AV </t>
  </si>
  <si>
    <t>1330  E 3RD AV </t>
  </si>
  <si>
    <t>1340  E 3RD AV </t>
  </si>
  <si>
    <t>1346  E 3RD AV </t>
  </si>
  <si>
    <t>1354  E 3RD AV </t>
  </si>
  <si>
    <t>1374  E 3RD AV </t>
  </si>
  <si>
    <t>1404  E 3RD AV </t>
  </si>
  <si>
    <t>1412  E 3RD AV </t>
  </si>
  <si>
    <t>1440  E 3RD AV </t>
  </si>
  <si>
    <t>1468  E 3RD AV </t>
  </si>
  <si>
    <t>615  E 3RD AV </t>
  </si>
  <si>
    <t>669  E 3RD AV </t>
  </si>
  <si>
    <t>670  E 3RD AV </t>
  </si>
  <si>
    <t>677  E 3RD AV </t>
  </si>
  <si>
    <t>703  E 3RD AV </t>
  </si>
  <si>
    <t>706  E 3RD AV </t>
  </si>
  <si>
    <t>715  E 3RD AV </t>
  </si>
  <si>
    <t>721  E 3RD AV </t>
  </si>
  <si>
    <t>722  E 3RD AV </t>
  </si>
  <si>
    <t>734  E 3RD AV </t>
  </si>
  <si>
    <t>747  E 3RD AV </t>
  </si>
  <si>
    <t>752  E 3RD AV </t>
  </si>
  <si>
    <t>761  E 3RD AV </t>
  </si>
  <si>
    <t>773  E 3RD AV </t>
  </si>
  <si>
    <t>801  E 3RD AV </t>
  </si>
  <si>
    <t>825  E 3RD AV </t>
  </si>
  <si>
    <t>857  E 3RD AV </t>
  </si>
  <si>
    <t>909  E 3RD AV </t>
  </si>
  <si>
    <t>925  E 3RD AV </t>
  </si>
  <si>
    <t>928  E 3RD AV </t>
  </si>
  <si>
    <t>929  E 3RD AV </t>
  </si>
  <si>
    <t>934  E 3RD AV </t>
  </si>
  <si>
    <t>942  E 3RD AV </t>
  </si>
  <si>
    <t>951  E 3RD AV </t>
  </si>
  <si>
    <t>952  E 3RD AV </t>
  </si>
  <si>
    <t>960  E 3RD AV </t>
  </si>
  <si>
    <t>976  E 3RD AV </t>
  </si>
  <si>
    <t>EAST 3RD RESIDENTIAL HISTORIC DISTRICT - SALES DATA (IN 2015 $)</t>
  </si>
  <si>
    <t>Source: La Plata County Assessor; Zillow.com</t>
  </si>
  <si>
    <t>1001  E 4TH AV </t>
  </si>
  <si>
    <t>1001  E 5TH AV </t>
  </si>
  <si>
    <t>1004  E 5TH AV </t>
  </si>
  <si>
    <t>1010  E 5TH AV </t>
  </si>
  <si>
    <t>1015  E 4TH AV </t>
  </si>
  <si>
    <t>1015  E 5TH AV </t>
  </si>
  <si>
    <t>1018  E 5TH AV </t>
  </si>
  <si>
    <t>1020  E 4TH AV </t>
  </si>
  <si>
    <t>1021  E 4TH AV </t>
  </si>
  <si>
    <t>1022  E 4TH AV </t>
  </si>
  <si>
    <t>1025  E 5TH AV </t>
  </si>
  <si>
    <t>1035  E 4TH AV </t>
  </si>
  <si>
    <t>1038  E 4TH AV </t>
  </si>
  <si>
    <t>1039  E 4TH AV </t>
  </si>
  <si>
    <t>1039  E 5TH AV </t>
  </si>
  <si>
    <t>1044  E 5TH AV </t>
  </si>
  <si>
    <t>1045  E 4TH AV </t>
  </si>
  <si>
    <t>1052  E 4TH AV </t>
  </si>
  <si>
    <t>1052  E 5TH AV </t>
  </si>
  <si>
    <t>1056  E 4TH AV </t>
  </si>
  <si>
    <t>1061  E 4TH AV </t>
  </si>
  <si>
    <t>1071  E 4TH AV </t>
  </si>
  <si>
    <t>1104  E 4TH AV </t>
  </si>
  <si>
    <t>1114  E 4TH AV </t>
  </si>
  <si>
    <t>1115  E 4TH AV </t>
  </si>
  <si>
    <t>1122  E 5TH AV </t>
  </si>
  <si>
    <t>1125  E 4TH AV </t>
  </si>
  <si>
    <t>1135  E 4TH AV </t>
  </si>
  <si>
    <t>1154  E 4TH AV </t>
  </si>
  <si>
    <t>1164  E 5TH AV </t>
  </si>
  <si>
    <t>1210  E 4TH AV </t>
  </si>
  <si>
    <t>1240  E 4TH AV </t>
  </si>
  <si>
    <t>616  E 5TH AV </t>
  </si>
  <si>
    <t>627  E 4TH AV </t>
  </si>
  <si>
    <t>630  E 4TH AV </t>
  </si>
  <si>
    <t>630  E 5TH AV </t>
  </si>
  <si>
    <t>640  E 4TH AV </t>
  </si>
  <si>
    <t>641  E 4TH AV </t>
  </si>
  <si>
    <t>642  E 5TH AV </t>
  </si>
  <si>
    <t>652  E 5TH AV </t>
  </si>
  <si>
    <t>658  E 5TH AV </t>
  </si>
  <si>
    <t>663  E 5TH AV </t>
  </si>
  <si>
    <t>666  E 5TH AV </t>
  </si>
  <si>
    <t>672  E 5TH AV </t>
  </si>
  <si>
    <t>673  E 5TH AV </t>
  </si>
  <si>
    <t>683  E 4TH AV </t>
  </si>
  <si>
    <t>687  E 4TH AV </t>
  </si>
  <si>
    <t>690  E 4TH AV </t>
  </si>
  <si>
    <t>695  E 4TH AV </t>
  </si>
  <si>
    <t>703  E 5TH AV </t>
  </si>
  <si>
    <t>704  E 5TH AV </t>
  </si>
  <si>
    <t>715  E 4TH AV </t>
  </si>
  <si>
    <t>717  E 4TH AV </t>
  </si>
  <si>
    <t>720  E 4TH AV </t>
  </si>
  <si>
    <t>722  E 5TH AV </t>
  </si>
  <si>
    <t>723  E 4TH AV </t>
  </si>
  <si>
    <t>724  E 5TH AV </t>
  </si>
  <si>
    <t>726  E 5TH AV </t>
  </si>
  <si>
    <t>728  E 4TH AV </t>
  </si>
  <si>
    <t>729  E 4TH AV </t>
  </si>
  <si>
    <t>736  E 4TH AV </t>
  </si>
  <si>
    <t>743  E 4TH AV </t>
  </si>
  <si>
    <t>745  E 5TH AV </t>
  </si>
  <si>
    <t>749  E 4TH AV </t>
  </si>
  <si>
    <t>753  E 4TH AV </t>
  </si>
  <si>
    <t>756  E 4TH AV </t>
  </si>
  <si>
    <t>768  E 5TH AV </t>
  </si>
  <si>
    <t>813  E 4TH AV </t>
  </si>
  <si>
    <t>822  E 4TH AV </t>
  </si>
  <si>
    <t>823  E 4TH AV </t>
  </si>
  <si>
    <t>828  E 4TH AV </t>
  </si>
  <si>
    <t>829  E 5TH AV </t>
  </si>
  <si>
    <t>833  E 4TH AV </t>
  </si>
  <si>
    <t>834  E 4TH AV </t>
  </si>
  <si>
    <t>848  E 5TH AV </t>
  </si>
  <si>
    <t>851  E 5TH AV </t>
  </si>
  <si>
    <t>852  E 5TH AV </t>
  </si>
  <si>
    <t>857  E 5TH AV </t>
  </si>
  <si>
    <t>860  E 4TH AV </t>
  </si>
  <si>
    <t>860  E 5TH AV </t>
  </si>
  <si>
    <t>863  E 5TH AV</t>
  </si>
  <si>
    <t>866  E 4TH AV </t>
  </si>
  <si>
    <t>875  E 4TH AV </t>
  </si>
  <si>
    <t>876  E 4TH AV </t>
  </si>
  <si>
    <t>924  E 5TH AV </t>
  </si>
  <si>
    <t>927  E 4TH AV </t>
  </si>
  <si>
    <t>929  E 4TH AV </t>
  </si>
  <si>
    <t>931  E 5TH AV </t>
  </si>
  <si>
    <t>936  E 4TH AV </t>
  </si>
  <si>
    <t>939  E 4TH AV </t>
  </si>
  <si>
    <t>943  E 5TH AV </t>
  </si>
  <si>
    <t>947  E 4TH AV </t>
  </si>
  <si>
    <t>948  E 4TH AV </t>
  </si>
  <si>
    <t>949  E 5TH AV </t>
  </si>
  <si>
    <t>952  E 4TH AV </t>
  </si>
  <si>
    <t>960  E 4TH AV </t>
  </si>
  <si>
    <t>961  E 4TH AV </t>
  </si>
  <si>
    <t>966  E 4TH AV </t>
  </si>
  <si>
    <t>977  E 4TH AV </t>
  </si>
  <si>
    <t>978  E 5TH AV </t>
  </si>
  <si>
    <t>City of Durango Sales Data</t>
  </si>
  <si>
    <t>Capitol Hill and City of Denver Median Sales Data</t>
  </si>
  <si>
    <t>Sloan Lake and City of Denver Median Sales Data</t>
  </si>
  <si>
    <t>Cheesman Park, Congress Park, and City of Denver Median Sales Data</t>
  </si>
  <si>
    <t>Denver - Wyman Historic District Property Values and Sales Data</t>
  </si>
  <si>
    <t>Denver - Witter-Cofield Historic District Property Values and Sales Data</t>
  </si>
  <si>
    <t>Denver - Quality Hill Historic District Property Values and Sales Data</t>
  </si>
  <si>
    <t>Durango - East 3rd Avenue Residential Historic District Property Values and Sales Data</t>
  </si>
  <si>
    <t>Schedule #</t>
  </si>
  <si>
    <t>Parcel #</t>
  </si>
  <si>
    <t>Built</t>
  </si>
  <si>
    <t xml:space="preserve">2016 Sq. Ft. </t>
  </si>
  <si>
    <t>Building Type</t>
  </si>
  <si>
    <t>2015 $/sf</t>
  </si>
  <si>
    <t>2009 $/sf</t>
  </si>
  <si>
    <t>2007 $/sf</t>
  </si>
  <si>
    <t>2003 $/sf</t>
  </si>
  <si>
    <t>1999 $/sf</t>
  </si>
  <si>
    <t>1995 $/sf</t>
  </si>
  <si>
    <t>1991 $/sf</t>
  </si>
  <si>
    <t>1987 $/sf</t>
  </si>
  <si>
    <t>1983 $/sf</t>
  </si>
  <si>
    <t>1979 $/sf</t>
  </si>
  <si>
    <t>Assessed Value 2003 (2015 $)</t>
  </si>
  <si>
    <t>Assessed Value 1999 (2015 $)</t>
  </si>
  <si>
    <t>Assessed Value 1991 (2015 $)</t>
  </si>
  <si>
    <t>Assessed Value 1987 (2015 $)</t>
  </si>
  <si>
    <t>Assessed Value 1983 (2015 $)</t>
  </si>
  <si>
    <t>Assessed Value 1979 (2015 $)</t>
  </si>
  <si>
    <t>% Change 1979-2016</t>
  </si>
  <si>
    <t>214 Pine</t>
  </si>
  <si>
    <t>97122-12-037</t>
  </si>
  <si>
    <t>216 Pine</t>
  </si>
  <si>
    <t>97122-12-039</t>
  </si>
  <si>
    <t>226 Pine</t>
  </si>
  <si>
    <t>97122-12-038</t>
  </si>
  <si>
    <t>232 Pine</t>
  </si>
  <si>
    <t>97122-12-017</t>
  </si>
  <si>
    <t>242 Pine</t>
  </si>
  <si>
    <t>97122-12-016</t>
  </si>
  <si>
    <t>246 Pine</t>
  </si>
  <si>
    <t>97122-12-036</t>
  </si>
  <si>
    <t>212 Walnut</t>
  </si>
  <si>
    <t>97122-12-023</t>
  </si>
  <si>
    <t>144 N College</t>
  </si>
  <si>
    <t>97123-07-012</t>
  </si>
  <si>
    <t>150 N College</t>
  </si>
  <si>
    <t>97123-07-014</t>
  </si>
  <si>
    <t>160 N College</t>
  </si>
  <si>
    <t>97123-07-016</t>
  </si>
  <si>
    <t>164 N College</t>
  </si>
  <si>
    <t>97123-07-017</t>
  </si>
  <si>
    <t>213 Jefferson</t>
  </si>
  <si>
    <t>97122-12-011</t>
  </si>
  <si>
    <t>221 Jefferson</t>
  </si>
  <si>
    <t>97122-12-008</t>
  </si>
  <si>
    <t>241 Jefferson</t>
  </si>
  <si>
    <t>97122-12-004</t>
  </si>
  <si>
    <t>243 Jefferson</t>
  </si>
  <si>
    <t>97122-12-002</t>
  </si>
  <si>
    <t>245 Jefferson</t>
  </si>
  <si>
    <t>97122-12-001</t>
  </si>
  <si>
    <t>97123-06-020</t>
  </si>
  <si>
    <t>218 Linden</t>
  </si>
  <si>
    <t>97123-06-019</t>
  </si>
  <si>
    <t>220 Linden</t>
  </si>
  <si>
    <t>97123-06-018</t>
  </si>
  <si>
    <t>247 Linden</t>
  </si>
  <si>
    <t>97122-12-028</t>
  </si>
  <si>
    <t>251 Linden</t>
  </si>
  <si>
    <t>97122-12-027</t>
  </si>
  <si>
    <t>252 Linden</t>
  </si>
  <si>
    <t>97123-06-013</t>
  </si>
  <si>
    <t>255 Linden</t>
  </si>
  <si>
    <t>97122-12-025</t>
  </si>
  <si>
    <t>theater</t>
  </si>
  <si>
    <t>retail</t>
  </si>
  <si>
    <t>mixed use</t>
  </si>
  <si>
    <t>food and beverage</t>
  </si>
  <si>
    <t>residential (multiunit)</t>
  </si>
  <si>
    <t>office</t>
  </si>
  <si>
    <t>OLD TOWN HISTORIC DISTRICT - PROPERTY VALUES</t>
  </si>
  <si>
    <t>Source: Larimer County Assessor</t>
  </si>
  <si>
    <t xml:space="preserve">112 S COLLEGE AVE </t>
  </si>
  <si>
    <t>97123-18-037</t>
  </si>
  <si>
    <t>120 S COLLEGE AVE THRU</t>
  </si>
  <si>
    <t>97123-18-012</t>
  </si>
  <si>
    <t xml:space="preserve">129 S COLLEGE AVE </t>
  </si>
  <si>
    <t>97114-14-010</t>
  </si>
  <si>
    <t>140 W MOUNTAIN AVE</t>
  </si>
  <si>
    <t>97114-05-046</t>
  </si>
  <si>
    <t xml:space="preserve">259 S COLLEGE AVE </t>
  </si>
  <si>
    <t>97114-15-001</t>
  </si>
  <si>
    <t>motel</t>
  </si>
  <si>
    <t>155 W MOUNTAIN AVE THRU</t>
  </si>
  <si>
    <t>97114-14-025</t>
  </si>
  <si>
    <t xml:space="preserve">101 S COLLEGE AVE </t>
  </si>
  <si>
    <t>97114-14-015</t>
  </si>
  <si>
    <t>154 W MOUNTAIN AVE THRU</t>
  </si>
  <si>
    <t>97114-05-040</t>
  </si>
  <si>
    <t>148 W OAK ST</t>
  </si>
  <si>
    <t>97114-14-031</t>
  </si>
  <si>
    <t>152 W MOUNTAIN AVE</t>
  </si>
  <si>
    <t>97114-05-043</t>
  </si>
  <si>
    <t xml:space="preserve">119 S COLLEGE AVE </t>
  </si>
  <si>
    <t>97114-14-012</t>
  </si>
  <si>
    <t>126 S COLLEGE AVE THRU</t>
  </si>
  <si>
    <t>97123-18-013</t>
  </si>
  <si>
    <t>135 W OAK ST</t>
  </si>
  <si>
    <t>97114-15-015</t>
  </si>
  <si>
    <t>226 S COLLEGE AVE THRU</t>
  </si>
  <si>
    <t>97123-19-019</t>
  </si>
  <si>
    <t xml:space="preserve">131 S COLLEGE AVE </t>
  </si>
  <si>
    <t>97114-14-009</t>
  </si>
  <si>
    <t xml:space="preserve">162 S COLLEGE AVE </t>
  </si>
  <si>
    <t>97123-18-038</t>
  </si>
  <si>
    <t>160 W OAK ST</t>
  </si>
  <si>
    <t>97114-14-030</t>
  </si>
  <si>
    <t xml:space="preserve">230 S COLLEGE AVE </t>
  </si>
  <si>
    <t>97123-19-021</t>
  </si>
  <si>
    <t>151 W MOUNTAIN AVE</t>
  </si>
  <si>
    <t>97114-14-023</t>
  </si>
  <si>
    <t>140 W OAK ST</t>
  </si>
  <si>
    <t>97114-14-032</t>
  </si>
  <si>
    <t>150 W OAK ST</t>
  </si>
  <si>
    <t>97114-14-034</t>
  </si>
  <si>
    <t>Note: Sales data was not collected for this district as it is primarily made up of non-residential buildings</t>
  </si>
  <si>
    <t>97122-12-022</t>
  </si>
  <si>
    <t>97123-06-024</t>
  </si>
  <si>
    <t>214 Walnut</t>
  </si>
  <si>
    <t>242 Linden</t>
  </si>
  <si>
    <t>107 S COLLEGE AVE THRU</t>
  </si>
  <si>
    <t xml:space="preserve">208 S COLLEGE AVE </t>
  </si>
  <si>
    <t xml:space="preserve">130 S COLLEGE AVE </t>
  </si>
  <si>
    <t>140 S COLLEGE AVE THRU</t>
  </si>
  <si>
    <t xml:space="preserve">134 S COLLEGE AVE </t>
  </si>
  <si>
    <t xml:space="preserve">125 S COLLEGE AVE </t>
  </si>
  <si>
    <t xml:space="preserve">200 S COLLEGE AVE </t>
  </si>
  <si>
    <t xml:space="preserve">224 S COLLEGE AVE </t>
  </si>
  <si>
    <t xml:space="preserve">204 S COLLEGE AVE </t>
  </si>
  <si>
    <t>141 W MOUNTAIN AVE THRU</t>
  </si>
  <si>
    <t>119 W OAK ST</t>
  </si>
  <si>
    <t xml:space="preserve">146 S COLLEGE AVE </t>
  </si>
  <si>
    <t xml:space="preserve">141 S COLLEGE AVE </t>
  </si>
  <si>
    <t>144 W MOUNTAIN AVE</t>
  </si>
  <si>
    <t>214 S COLLEGE AVE THRU</t>
  </si>
  <si>
    <t xml:space="preserve">201 S COLLEGE AVE </t>
  </si>
  <si>
    <t>97114-14-013</t>
  </si>
  <si>
    <t>97123-19-013</t>
  </si>
  <si>
    <t>97123-18-015</t>
  </si>
  <si>
    <t>97123-18-017</t>
  </si>
  <si>
    <t>97123-18-016</t>
  </si>
  <si>
    <t>97114-14-033</t>
  </si>
  <si>
    <t>97123-19-009</t>
  </si>
  <si>
    <t>97123-19-018</t>
  </si>
  <si>
    <t>97123-19-011</t>
  </si>
  <si>
    <t>97114-14-020</t>
  </si>
  <si>
    <t>97114-15-013</t>
  </si>
  <si>
    <t>97123-18-018</t>
  </si>
  <si>
    <t>97114-14-005</t>
  </si>
  <si>
    <t>97114-05-045</t>
  </si>
  <si>
    <t>97123-19-016</t>
  </si>
  <si>
    <t>97114-15-014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</si>
</sst>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quot;$&quot;#,##0.00"/>
    <numFmt numFmtId="166" formatCode="&quot;$&quot;#,##0"/>
    <numFmt numFmtId="167" formatCode="&quot;$&quot;#,##0.00;\(&quot;$&quot;#,##0.00\)"/>
  </numFmts>
  <fonts count="42" x14ac:knownFonts="1">
    <font>
      <sz val="11"/>
      <color theme="1"/>
      <name val="Calibri"/>
      <family val="2"/>
      <scheme val="minor"/>
    </font>
    <font>
      <sz val="11"/>
      <color theme="1"/>
      <name val="Calibri"/>
      <family val="2"/>
      <scheme val="minor"/>
    </font>
    <font>
      <b/>
      <sz val="11"/>
      <color theme="0"/>
      <name val="Roboto Condensed"/>
    </font>
    <font>
      <b/>
      <sz val="12"/>
      <color theme="0"/>
      <name val="Roboto Condensed"/>
    </font>
    <font>
      <b/>
      <sz val="24"/>
      <color theme="0"/>
      <name val="Roboto Condensed"/>
    </font>
    <font>
      <sz val="11"/>
      <color theme="0"/>
      <name val="Roboto Condensed"/>
    </font>
    <font>
      <sz val="11"/>
      <color theme="0"/>
      <name val="Roboto Condensed Light"/>
    </font>
    <font>
      <sz val="10"/>
      <color indexed="8"/>
      <name val="MS Sans Serif"/>
      <family val="2"/>
    </font>
    <font>
      <b/>
      <sz val="8"/>
      <color theme="0"/>
      <name val="Roboto Condensed"/>
    </font>
    <font>
      <sz val="8"/>
      <name val="Roboto Condensed Light"/>
    </font>
    <font>
      <sz val="10"/>
      <name val="Roboto Condensed Light"/>
    </font>
    <font>
      <vertAlign val="superscript"/>
      <sz val="10"/>
      <name val="Roboto Condensed Light"/>
    </font>
    <font>
      <b/>
      <sz val="10"/>
      <name val="Roboto Condensed Light"/>
    </font>
    <font>
      <b/>
      <sz val="10"/>
      <color theme="0"/>
      <name val="Roboto Condensed"/>
    </font>
    <font>
      <sz val="10"/>
      <color theme="1"/>
      <name val="Roboto Condensed Light"/>
    </font>
    <font>
      <b/>
      <sz val="10"/>
      <color theme="1"/>
      <name val="Roboto Condensed Light"/>
    </font>
    <font>
      <sz val="10"/>
      <color theme="1"/>
      <name val="Roboto Condensed"/>
    </font>
    <font>
      <i/>
      <sz val="11"/>
      <color theme="1"/>
      <name val="Roboto Condensed"/>
    </font>
    <font>
      <sz val="8"/>
      <color indexed="8"/>
      <name val="Roboto Condensed Light"/>
    </font>
    <font>
      <b/>
      <sz val="11"/>
      <color rgb="FFD6CE63"/>
      <name val="Roboto Condensed"/>
    </font>
    <font>
      <b/>
      <sz val="11"/>
      <color rgb="FFD6CE63"/>
      <name val="Roboto Condensed Light"/>
    </font>
    <font>
      <sz val="11"/>
      <color rgb="FFD6CE63"/>
      <name val="Roboto Condensed Light"/>
    </font>
    <font>
      <b/>
      <sz val="11"/>
      <color rgb="FF4E5865"/>
      <name val="Roboto Condensed"/>
    </font>
    <font>
      <b/>
      <sz val="11"/>
      <color rgb="FF37C6F4"/>
      <name val="Roboto Condensed"/>
    </font>
    <font>
      <b/>
      <sz val="11"/>
      <color rgb="FF37C6F4"/>
      <name val="Roboto Condensed Light"/>
    </font>
    <font>
      <sz val="11"/>
      <color rgb="FF37C6F4"/>
      <name val="Roboto Condensed Light"/>
    </font>
    <font>
      <b/>
      <vertAlign val="superscript"/>
      <sz val="10"/>
      <color theme="0"/>
      <name val="Roboto Condensed"/>
    </font>
    <font>
      <i/>
      <sz val="10"/>
      <color theme="1"/>
      <name val="Roboto Condensed"/>
    </font>
    <font>
      <b/>
      <sz val="10"/>
      <color theme="1"/>
      <name val="Roboto Condensed"/>
    </font>
    <font>
      <i/>
      <sz val="8"/>
      <color theme="1"/>
      <name val="Roboto Condensed Light"/>
    </font>
    <font>
      <vertAlign val="superscript"/>
      <sz val="10"/>
      <color theme="1"/>
      <name val="Roboto Condensed Light"/>
    </font>
    <font>
      <b/>
      <vertAlign val="superscript"/>
      <sz val="10"/>
      <color theme="1"/>
      <name val="Roboto Condensed"/>
    </font>
    <font>
      <b/>
      <sz val="10"/>
      <color rgb="FF4E5865"/>
      <name val="Roboto Condensed"/>
    </font>
    <font>
      <b/>
      <sz val="10"/>
      <name val="Roboto Condensed"/>
    </font>
    <font>
      <i/>
      <sz val="10"/>
      <name val="Arial"/>
      <family val="2"/>
    </font>
    <font>
      <i/>
      <sz val="9"/>
      <color theme="0"/>
      <name val="Roboto Condensed Light"/>
    </font>
    <font>
      <u/>
      <sz val="10"/>
      <color indexed="12"/>
      <name val="Arial"/>
      <family val="2"/>
    </font>
    <font>
      <sz val="11"/>
      <color indexed="8"/>
      <name val="Calibri"/>
      <family val="2"/>
    </font>
    <font>
      <sz val="8"/>
      <name val="Cambria"/>
      <family val="1"/>
    </font>
    <font>
      <i/>
      <sz val="10"/>
      <name val="Roboto Condensed Light"/>
    </font>
    <font>
      <sz val="10"/>
      <color indexed="8"/>
      <name val="Roboto Condensed Light"/>
    </font>
    <font>
      <b/>
      <sz val="11"/>
      <color theme="1"/>
      <name val="Roboto Condensed"/>
    </font>
  </fonts>
  <fills count="6">
    <fill>
      <patternFill patternType="none"/>
    </fill>
    <fill>
      <patternFill patternType="gray125"/>
    </fill>
    <fill>
      <patternFill patternType="solid">
        <fgColor rgb="FF4E586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B1B9C3"/>
        <bgColor indexed="64"/>
      </patternFill>
    </fill>
  </fills>
  <borders count="30">
    <border>
      <left/>
      <right/>
      <top/>
      <bottom/>
      <diagonal/>
    </border>
    <border>
      <left/>
      <right/>
      <top/>
      <bottom style="thin">
        <color theme="0"/>
      </bottom>
      <diagonal/>
    </border>
    <border>
      <left/>
      <right/>
      <top style="thin">
        <color rgb="FF4E5865"/>
      </top>
      <bottom style="thin">
        <color rgb="FF4E5865"/>
      </bottom>
      <diagonal/>
    </border>
    <border>
      <left/>
      <right style="thin">
        <color rgb="FF4E5865"/>
      </right>
      <top style="thin">
        <color rgb="FF4E5865"/>
      </top>
      <bottom style="thin">
        <color rgb="FF4E5865"/>
      </bottom>
      <diagonal/>
    </border>
    <border>
      <left style="thin">
        <color rgb="FF4E5865"/>
      </left>
      <right/>
      <top style="thin">
        <color rgb="FF4E5865"/>
      </top>
      <bottom style="thin">
        <color rgb="FF4E5865"/>
      </bottom>
      <diagonal/>
    </border>
    <border>
      <left style="thin">
        <color rgb="FF4E5865"/>
      </left>
      <right/>
      <top style="thin">
        <color rgb="FF4E5865"/>
      </top>
      <bottom/>
      <diagonal/>
    </border>
    <border>
      <left/>
      <right/>
      <top style="thin">
        <color rgb="FF4E5865"/>
      </top>
      <bottom/>
      <diagonal/>
    </border>
    <border>
      <left/>
      <right style="thin">
        <color rgb="FF4E5865"/>
      </right>
      <top style="thin">
        <color rgb="FF4E5865"/>
      </top>
      <bottom/>
      <diagonal/>
    </border>
    <border>
      <left style="thin">
        <color rgb="FF4E5865"/>
      </left>
      <right/>
      <top/>
      <bottom/>
      <diagonal/>
    </border>
    <border>
      <left/>
      <right style="thin">
        <color rgb="FF4E5865"/>
      </right>
      <top/>
      <bottom/>
      <diagonal/>
    </border>
    <border>
      <left/>
      <right style="medium">
        <color rgb="FF4E5865"/>
      </right>
      <top/>
      <bottom/>
      <diagonal/>
    </border>
    <border>
      <left style="medium">
        <color rgb="FF4E5865"/>
      </left>
      <right/>
      <top/>
      <bottom/>
      <diagonal/>
    </border>
    <border>
      <left/>
      <right style="medium">
        <color rgb="FF4E5865"/>
      </right>
      <top style="thin">
        <color rgb="FF4E5865"/>
      </top>
      <bottom style="thin">
        <color rgb="FF4E5865"/>
      </bottom>
      <diagonal/>
    </border>
    <border>
      <left style="medium">
        <color rgb="FF4E5865"/>
      </left>
      <right/>
      <top style="thin">
        <color rgb="FF4E5865"/>
      </top>
      <bottom style="thin">
        <color rgb="FF4E5865"/>
      </bottom>
      <diagonal/>
    </border>
    <border>
      <left/>
      <right/>
      <top/>
      <bottom style="thin">
        <color rgb="FF4E5865"/>
      </bottom>
      <diagonal/>
    </border>
    <border>
      <left style="thin">
        <color rgb="FF4E5865"/>
      </left>
      <right/>
      <top/>
      <bottom style="thin">
        <color rgb="FF4E5865"/>
      </bottom>
      <diagonal/>
    </border>
    <border>
      <left/>
      <right style="thin">
        <color rgb="FF4E5865"/>
      </right>
      <top/>
      <bottom style="thin">
        <color rgb="FF4E5865"/>
      </bottom>
      <diagonal/>
    </border>
    <border>
      <left/>
      <right/>
      <top style="thin">
        <color rgb="FF4E5865"/>
      </top>
      <bottom style="medium">
        <color rgb="FF4E5865"/>
      </bottom>
      <diagonal/>
    </border>
    <border>
      <left/>
      <right/>
      <top style="medium">
        <color rgb="FF4E5865"/>
      </top>
      <bottom style="thin">
        <color rgb="FF4E5865"/>
      </bottom>
      <diagonal/>
    </border>
    <border>
      <left style="thin">
        <color rgb="FF4E5865"/>
      </left>
      <right/>
      <top style="thin">
        <color rgb="FF4E5865"/>
      </top>
      <bottom style="medium">
        <color rgb="FF4E5865"/>
      </bottom>
      <diagonal/>
    </border>
    <border>
      <left/>
      <right style="thin">
        <color rgb="FF4E5865"/>
      </right>
      <top style="thin">
        <color rgb="FF4E5865"/>
      </top>
      <bottom style="medium">
        <color rgb="FF4E5865"/>
      </bottom>
      <diagonal/>
    </border>
    <border>
      <left style="thin">
        <color rgb="FF4E5865"/>
      </left>
      <right/>
      <top style="medium">
        <color rgb="FF4E5865"/>
      </top>
      <bottom style="thin">
        <color rgb="FF4E5865"/>
      </bottom>
      <diagonal/>
    </border>
    <border>
      <left/>
      <right style="thin">
        <color rgb="FF4E5865"/>
      </right>
      <top style="medium">
        <color rgb="FF4E5865"/>
      </top>
      <bottom style="thin">
        <color rgb="FF4E5865"/>
      </bottom>
      <diagonal/>
    </border>
    <border>
      <left style="thin">
        <color rgb="FF4E5865"/>
      </left>
      <right/>
      <top style="medium">
        <color rgb="FF4E5865"/>
      </top>
      <bottom/>
      <diagonal/>
    </border>
    <border>
      <left/>
      <right/>
      <top style="medium">
        <color rgb="FF4E5865"/>
      </top>
      <bottom/>
      <diagonal/>
    </border>
    <border>
      <left/>
      <right style="thin">
        <color rgb="FF4E5865"/>
      </right>
      <top style="medium">
        <color rgb="FF4E5865"/>
      </top>
      <bottom/>
      <diagonal/>
    </border>
    <border>
      <left style="thin">
        <color rgb="FF4E5865"/>
      </left>
      <right style="thin">
        <color rgb="FF4E5865"/>
      </right>
      <top/>
      <bottom/>
      <diagonal/>
    </border>
    <border>
      <left style="thin">
        <color rgb="FF4E5865"/>
      </left>
      <right style="thin">
        <color rgb="FF4E5865"/>
      </right>
      <top style="thin">
        <color rgb="FF4E5865"/>
      </top>
      <bottom style="thin">
        <color rgb="FF4E5865"/>
      </bottom>
      <diagonal/>
    </border>
    <border>
      <left style="thin">
        <color rgb="FF4E5865"/>
      </left>
      <right style="thin">
        <color rgb="FF4E5865"/>
      </right>
      <top style="medium">
        <color rgb="FF4E5865"/>
      </top>
      <bottom style="thin">
        <color rgb="FF4E5865"/>
      </bottom>
      <diagonal/>
    </border>
    <border>
      <left style="thin">
        <color rgb="FF4E5865"/>
      </left>
      <right style="thin">
        <color rgb="FF4E5865"/>
      </right>
      <top style="thin">
        <color rgb="FF4E5865"/>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7" fillId="0" borderId="0"/>
    <xf numFmtId="44" fontId="37" fillId="0" borderId="0" applyFont="0" applyFill="0" applyBorder="0" applyAlignment="0" applyProtection="0"/>
    <xf numFmtId="0" fontId="36" fillId="0" borderId="0" applyNumberFormat="0" applyFill="0" applyBorder="0" applyAlignment="0" applyProtection="0">
      <alignment vertical="top"/>
      <protection locked="0"/>
    </xf>
    <xf numFmtId="9" fontId="37" fillId="0" borderId="0" applyFont="0" applyFill="0" applyBorder="0" applyAlignment="0" applyProtection="0"/>
  </cellStyleXfs>
  <cellXfs count="302">
    <xf numFmtId="0" fontId="0" fillId="0" borderId="0" xfId="0"/>
    <xf numFmtId="0" fontId="0" fillId="2" borderId="0" xfId="0" applyFill="1"/>
    <xf numFmtId="0" fontId="0" fillId="2" borderId="0" xfId="0" applyFill="1" applyAlignment="1"/>
    <xf numFmtId="0" fontId="5" fillId="2" borderId="0" xfId="0" applyFont="1" applyFill="1"/>
    <xf numFmtId="0" fontId="2" fillId="2" borderId="0" xfId="0" applyFont="1" applyFill="1"/>
    <xf numFmtId="0" fontId="6" fillId="2" borderId="0" xfId="0" applyFont="1" applyFill="1"/>
    <xf numFmtId="0" fontId="0" fillId="0" borderId="0" xfId="0" applyBorder="1"/>
    <xf numFmtId="0" fontId="13" fillId="2" borderId="0" xfId="0" applyFont="1" applyFill="1" applyBorder="1" applyAlignment="1">
      <alignment horizontal="center" wrapText="1"/>
    </xf>
    <xf numFmtId="0" fontId="13" fillId="2" borderId="0" xfId="0" applyNumberFormat="1" applyFont="1" applyFill="1" applyBorder="1" applyAlignment="1">
      <alignment horizontal="center" wrapText="1"/>
    </xf>
    <xf numFmtId="164" fontId="13" fillId="2" borderId="0" xfId="2" applyNumberFormat="1" applyFont="1" applyFill="1" applyBorder="1" applyAlignment="1">
      <alignment horizontal="center" wrapText="1"/>
    </xf>
    <xf numFmtId="0" fontId="10" fillId="0" borderId="2" xfId="4" applyFont="1" applyFill="1" applyBorder="1" applyAlignment="1">
      <alignment horizontal="left" wrapText="1"/>
    </xf>
    <xf numFmtId="0" fontId="10" fillId="0" borderId="2" xfId="0" applyFont="1" applyBorder="1" applyAlignment="1">
      <alignment horizontal="left"/>
    </xf>
    <xf numFmtId="166" fontId="10" fillId="0" borderId="2" xfId="0" applyNumberFormat="1" applyFont="1" applyBorder="1" applyAlignment="1">
      <alignment horizontal="left"/>
    </xf>
    <xf numFmtId="0" fontId="10" fillId="0" borderId="2" xfId="0" applyFont="1" applyFill="1" applyBorder="1" applyAlignment="1">
      <alignment horizontal="left"/>
    </xf>
    <xf numFmtId="0" fontId="10" fillId="0" borderId="2" xfId="4" applyNumberFormat="1" applyFont="1" applyFill="1" applyBorder="1" applyAlignment="1">
      <alignment horizontal="left" wrapText="1"/>
    </xf>
    <xf numFmtId="166" fontId="10" fillId="0" borderId="2" xfId="2" applyNumberFormat="1" applyFont="1" applyFill="1" applyBorder="1" applyAlignment="1">
      <alignment horizontal="left" wrapText="1"/>
    </xf>
    <xf numFmtId="166" fontId="10" fillId="0" borderId="2" xfId="2" applyNumberFormat="1" applyFont="1" applyBorder="1" applyAlignment="1">
      <alignment horizontal="left"/>
    </xf>
    <xf numFmtId="0" fontId="10" fillId="0" borderId="2" xfId="0" applyNumberFormat="1" applyFont="1" applyBorder="1" applyAlignment="1">
      <alignment horizontal="left"/>
    </xf>
    <xf numFmtId="0" fontId="10" fillId="0" borderId="2" xfId="0" applyNumberFormat="1" applyFont="1" applyFill="1" applyBorder="1" applyAlignment="1">
      <alignment horizontal="left"/>
    </xf>
    <xf numFmtId="0" fontId="10" fillId="0" borderId="2" xfId="0" quotePrefix="1" applyNumberFormat="1" applyFont="1" applyBorder="1" applyAlignment="1">
      <alignment horizontal="left"/>
    </xf>
    <xf numFmtId="166" fontId="10" fillId="3" borderId="2" xfId="2" applyNumberFormat="1" applyFont="1" applyFill="1" applyBorder="1" applyAlignment="1">
      <alignment horizontal="left"/>
    </xf>
    <xf numFmtId="166" fontId="10" fillId="0" borderId="2" xfId="2" applyNumberFormat="1" applyFont="1" applyFill="1" applyBorder="1" applyAlignment="1">
      <alignment horizontal="left"/>
    </xf>
    <xf numFmtId="1" fontId="10" fillId="0" borderId="2" xfId="0" applyNumberFormat="1" applyFont="1" applyBorder="1" applyAlignment="1">
      <alignment horizontal="left"/>
    </xf>
    <xf numFmtId="0" fontId="10" fillId="4" borderId="2" xfId="0" applyFont="1" applyFill="1" applyBorder="1" applyAlignment="1">
      <alignment horizontal="left"/>
    </xf>
    <xf numFmtId="0" fontId="10" fillId="0" borderId="2" xfId="0" applyFont="1" applyBorder="1" applyAlignment="1">
      <alignment horizontal="left" vertical="center"/>
    </xf>
    <xf numFmtId="166" fontId="10" fillId="4" borderId="2" xfId="2" applyNumberFormat="1" applyFont="1" applyFill="1" applyBorder="1" applyAlignment="1">
      <alignment horizontal="left"/>
    </xf>
    <xf numFmtId="0" fontId="13" fillId="2" borderId="8" xfId="0" applyFont="1" applyFill="1" applyBorder="1" applyAlignment="1">
      <alignment horizontal="center" wrapText="1"/>
    </xf>
    <xf numFmtId="0" fontId="13" fillId="2" borderId="9" xfId="0" applyFont="1" applyFill="1" applyBorder="1" applyAlignment="1">
      <alignment horizontal="center" wrapText="1"/>
    </xf>
    <xf numFmtId="0" fontId="10" fillId="0" borderId="4" xfId="0" applyFont="1" applyBorder="1" applyAlignment="1">
      <alignment horizontal="left"/>
    </xf>
    <xf numFmtId="166" fontId="10" fillId="0" borderId="3" xfId="0" applyNumberFormat="1" applyFont="1" applyBorder="1" applyAlignment="1">
      <alignment horizontal="left"/>
    </xf>
    <xf numFmtId="0" fontId="10" fillId="0" borderId="4" xfId="0" applyFont="1" applyFill="1" applyBorder="1" applyAlignment="1">
      <alignment horizontal="left"/>
    </xf>
    <xf numFmtId="166" fontId="0" fillId="0" borderId="0" xfId="0" applyNumberFormat="1"/>
    <xf numFmtId="166" fontId="14" fillId="0" borderId="10" xfId="0" applyNumberFormat="1" applyFont="1" applyBorder="1" applyAlignment="1">
      <alignment horizontal="right" vertical="center"/>
    </xf>
    <xf numFmtId="0" fontId="14" fillId="0" borderId="11" xfId="0" applyFont="1" applyBorder="1" applyAlignment="1">
      <alignment horizontal="left" vertical="center"/>
    </xf>
    <xf numFmtId="166" fontId="14" fillId="0" borderId="9" xfId="0" applyNumberFormat="1" applyFont="1" applyBorder="1" applyAlignment="1">
      <alignment horizontal="right" vertical="center"/>
    </xf>
    <xf numFmtId="0" fontId="10" fillId="0" borderId="9" xfId="0" applyFont="1" applyBorder="1" applyAlignment="1">
      <alignment horizontal="left" vertical="center"/>
    </xf>
    <xf numFmtId="0" fontId="13" fillId="2" borderId="8" xfId="0" applyFont="1" applyFill="1" applyBorder="1" applyAlignment="1">
      <alignment vertical="center"/>
    </xf>
    <xf numFmtId="0" fontId="13" fillId="2" borderId="0" xfId="0" applyFont="1" applyFill="1" applyBorder="1" applyAlignment="1">
      <alignment vertical="center"/>
    </xf>
    <xf numFmtId="166" fontId="13" fillId="2" borderId="0" xfId="0" applyNumberFormat="1" applyFont="1" applyFill="1" applyBorder="1" applyAlignment="1">
      <alignment vertical="center"/>
    </xf>
    <xf numFmtId="166" fontId="13" fillId="2" borderId="9" xfId="0" applyNumberFormat="1" applyFont="1" applyFill="1" applyBorder="1" applyAlignment="1">
      <alignment vertical="center"/>
    </xf>
    <xf numFmtId="0" fontId="14" fillId="0" borderId="8" xfId="0" applyFont="1" applyBorder="1" applyAlignment="1">
      <alignment horizontal="left" vertical="center"/>
    </xf>
    <xf numFmtId="0" fontId="14" fillId="0" borderId="0" xfId="0" applyFont="1" applyBorder="1" applyAlignment="1">
      <alignment horizontal="right" vertical="center"/>
    </xf>
    <xf numFmtId="166" fontId="14" fillId="0" borderId="0" xfId="0" applyNumberFormat="1" applyFont="1" applyBorder="1" applyAlignment="1">
      <alignment horizontal="right" vertical="center"/>
    </xf>
    <xf numFmtId="0" fontId="10" fillId="0" borderId="0" xfId="0" applyFont="1" applyBorder="1" applyAlignment="1">
      <alignment horizontal="right" vertical="center"/>
    </xf>
    <xf numFmtId="0" fontId="10" fillId="0" borderId="0" xfId="0" applyFont="1" applyBorder="1" applyAlignment="1">
      <alignment horizontal="left" vertical="center"/>
    </xf>
    <xf numFmtId="0" fontId="15" fillId="0" borderId="4" xfId="0" applyFont="1" applyBorder="1" applyAlignment="1">
      <alignment horizontal="left" vertical="center"/>
    </xf>
    <xf numFmtId="0" fontId="12" fillId="0" borderId="3" xfId="0" applyFont="1" applyBorder="1" applyAlignment="1">
      <alignment horizontal="left" vertical="center"/>
    </xf>
    <xf numFmtId="0" fontId="15" fillId="0" borderId="2" xfId="0" applyFont="1" applyBorder="1" applyAlignment="1">
      <alignment horizontal="right" vertical="center"/>
    </xf>
    <xf numFmtId="166" fontId="15" fillId="0" borderId="2" xfId="0" applyNumberFormat="1" applyFont="1" applyBorder="1" applyAlignment="1">
      <alignment horizontal="right" vertical="center"/>
    </xf>
    <xf numFmtId="166" fontId="15" fillId="0" borderId="3" xfId="0" applyNumberFormat="1" applyFont="1" applyBorder="1" applyAlignment="1">
      <alignment horizontal="right" vertical="center"/>
    </xf>
    <xf numFmtId="166" fontId="15" fillId="0" borderId="12" xfId="0" applyNumberFormat="1" applyFont="1" applyBorder="1" applyAlignment="1">
      <alignment horizontal="right" vertical="center"/>
    </xf>
    <xf numFmtId="0" fontId="12" fillId="0" borderId="2" xfId="0" applyFont="1" applyBorder="1" applyAlignment="1">
      <alignment horizontal="right" vertical="center"/>
    </xf>
    <xf numFmtId="0" fontId="15" fillId="0" borderId="13" xfId="0" applyFont="1" applyBorder="1" applyAlignment="1">
      <alignment horizontal="left" vertical="center"/>
    </xf>
    <xf numFmtId="0" fontId="12" fillId="0" borderId="2" xfId="0" applyFont="1" applyBorder="1" applyAlignment="1">
      <alignment horizontal="left" vertical="center"/>
    </xf>
    <xf numFmtId="0" fontId="8" fillId="2" borderId="0" xfId="4" applyFont="1" applyFill="1" applyBorder="1" applyAlignment="1">
      <alignment horizontal="center" vertical="center"/>
    </xf>
    <xf numFmtId="0" fontId="8" fillId="2" borderId="0" xfId="4" applyFont="1" applyFill="1" applyBorder="1" applyAlignment="1">
      <alignment horizontal="center" vertical="center" wrapText="1"/>
    </xf>
    <xf numFmtId="0" fontId="8" fillId="2" borderId="0" xfId="4" applyFont="1" applyFill="1" applyBorder="1" applyAlignment="1">
      <alignment horizontal="left" vertical="center"/>
    </xf>
    <xf numFmtId="0" fontId="9" fillId="0" borderId="14" xfId="0" applyFont="1" applyFill="1" applyBorder="1" applyAlignment="1">
      <alignment vertical="center"/>
    </xf>
    <xf numFmtId="0" fontId="9" fillId="0" borderId="14" xfId="0" applyFont="1" applyFill="1" applyBorder="1" applyAlignment="1">
      <alignment horizontal="center" vertical="center"/>
    </xf>
    <xf numFmtId="0" fontId="9" fillId="0" borderId="14" xfId="0" applyFont="1" applyFill="1" applyBorder="1" applyAlignment="1">
      <alignment vertical="center" wrapText="1"/>
    </xf>
    <xf numFmtId="165" fontId="9" fillId="0" borderId="14" xfId="0" applyNumberFormat="1" applyFont="1" applyFill="1" applyBorder="1" applyAlignment="1">
      <alignment vertical="center"/>
    </xf>
    <xf numFmtId="7" fontId="9" fillId="0" borderId="14" xfId="0" applyNumberFormat="1" applyFont="1" applyFill="1" applyBorder="1" applyAlignment="1">
      <alignment horizontal="right" vertical="center"/>
    </xf>
    <xf numFmtId="7" fontId="9" fillId="0" borderId="14" xfId="0" applyNumberFormat="1" applyFont="1" applyFill="1" applyBorder="1" applyAlignment="1">
      <alignment vertical="center"/>
    </xf>
    <xf numFmtId="0" fontId="9" fillId="0" borderId="2" xfId="0" applyFont="1" applyFill="1" applyBorder="1" applyAlignment="1">
      <alignment vertical="center"/>
    </xf>
    <xf numFmtId="0" fontId="9" fillId="0" borderId="2" xfId="0" applyFont="1" applyFill="1" applyBorder="1" applyAlignment="1">
      <alignment horizontal="center" vertical="center"/>
    </xf>
    <xf numFmtId="0" fontId="9" fillId="0" borderId="2" xfId="0" applyFont="1" applyFill="1" applyBorder="1" applyAlignment="1">
      <alignment vertical="center" wrapText="1"/>
    </xf>
    <xf numFmtId="165" fontId="9" fillId="0" borderId="2" xfId="0" applyNumberFormat="1" applyFont="1" applyFill="1" applyBorder="1" applyAlignment="1">
      <alignment vertical="center"/>
    </xf>
    <xf numFmtId="7" fontId="9" fillId="0" borderId="2" xfId="0" applyNumberFormat="1" applyFont="1" applyFill="1" applyBorder="1" applyAlignment="1">
      <alignment horizontal="right" vertical="center"/>
    </xf>
    <xf numFmtId="7" fontId="9" fillId="0" borderId="2" xfId="0" applyNumberFormat="1" applyFont="1" applyFill="1" applyBorder="1" applyAlignment="1">
      <alignment vertical="center"/>
    </xf>
    <xf numFmtId="165" fontId="9" fillId="0" borderId="2" xfId="0" applyNumberFormat="1" applyFont="1" applyFill="1" applyBorder="1" applyAlignment="1">
      <alignment horizontal="right" vertical="center"/>
    </xf>
    <xf numFmtId="0" fontId="18" fillId="0" borderId="2" xfId="4" applyFont="1" applyFill="1" applyBorder="1" applyAlignment="1">
      <alignment horizontal="left" vertical="center" wrapText="1"/>
    </xf>
    <xf numFmtId="0" fontId="18" fillId="0" borderId="2" xfId="1" applyNumberFormat="1" applyFont="1" applyFill="1" applyBorder="1" applyAlignment="1">
      <alignment horizontal="center" vertical="center" wrapText="1"/>
    </xf>
    <xf numFmtId="167" fontId="18" fillId="0" borderId="2" xfId="4" applyNumberFormat="1" applyFont="1" applyFill="1" applyBorder="1" applyAlignment="1">
      <alignment horizontal="right" vertical="center" wrapText="1"/>
    </xf>
    <xf numFmtId="0" fontId="9" fillId="0" borderId="2" xfId="0" applyFont="1" applyFill="1" applyBorder="1" applyAlignment="1">
      <alignment horizontal="center" vertical="center" wrapText="1"/>
    </xf>
    <xf numFmtId="8" fontId="9" fillId="0" borderId="2" xfId="0" applyNumberFormat="1" applyFont="1" applyFill="1" applyBorder="1" applyAlignment="1">
      <alignment horizontal="right" vertical="center" wrapText="1"/>
    </xf>
    <xf numFmtId="165" fontId="9" fillId="0" borderId="2" xfId="0" applyNumberFormat="1" applyFont="1" applyFill="1" applyBorder="1" applyAlignment="1">
      <alignment horizontal="right" vertical="center" wrapText="1"/>
    </xf>
    <xf numFmtId="8" fontId="9" fillId="0" borderId="2" xfId="0" applyNumberFormat="1" applyFont="1" applyFill="1" applyBorder="1" applyAlignment="1">
      <alignment horizontal="right" vertical="center"/>
    </xf>
    <xf numFmtId="0" fontId="8" fillId="2" borderId="8" xfId="4" applyFont="1" applyFill="1" applyBorder="1" applyAlignment="1">
      <alignment horizontal="center" vertical="center"/>
    </xf>
    <xf numFmtId="0" fontId="8" fillId="2" borderId="9" xfId="4" applyFont="1" applyFill="1" applyBorder="1" applyAlignment="1">
      <alignment horizontal="right" vertical="center"/>
    </xf>
    <xf numFmtId="0" fontId="9" fillId="0" borderId="15" xfId="0" applyFont="1" applyFill="1" applyBorder="1" applyAlignment="1">
      <alignment vertical="center"/>
    </xf>
    <xf numFmtId="7" fontId="9" fillId="0" borderId="16" xfId="0" applyNumberFormat="1" applyFont="1" applyBorder="1" applyAlignment="1">
      <alignment horizontal="right" vertical="center"/>
    </xf>
    <xf numFmtId="0" fontId="9" fillId="0" borderId="4" xfId="0" applyFont="1" applyFill="1" applyBorder="1" applyAlignment="1">
      <alignment vertical="center"/>
    </xf>
    <xf numFmtId="7" fontId="9" fillId="0" borderId="3" xfId="0" applyNumberFormat="1" applyFont="1" applyBorder="1" applyAlignment="1">
      <alignment horizontal="right" vertical="center"/>
    </xf>
    <xf numFmtId="0" fontId="18" fillId="0" borderId="4" xfId="4" applyFont="1" applyFill="1" applyBorder="1" applyAlignment="1">
      <alignment horizontal="left" vertical="center" wrapText="1"/>
    </xf>
    <xf numFmtId="0" fontId="9" fillId="0" borderId="4" xfId="0" applyFont="1" applyFill="1" applyBorder="1" applyAlignment="1">
      <alignment horizontal="center" vertical="center" wrapText="1"/>
    </xf>
    <xf numFmtId="8" fontId="9" fillId="0" borderId="3" xfId="0" applyNumberFormat="1" applyFont="1" applyBorder="1" applyAlignment="1">
      <alignment horizontal="right" vertical="center"/>
    </xf>
    <xf numFmtId="0" fontId="19" fillId="2" borderId="0" xfId="0" applyFont="1" applyFill="1"/>
    <xf numFmtId="0" fontId="20" fillId="2" borderId="0" xfId="0" applyFont="1" applyFill="1"/>
    <xf numFmtId="0" fontId="21" fillId="2" borderId="0" xfId="0" applyFont="1" applyFill="1"/>
    <xf numFmtId="0" fontId="23" fillId="2" borderId="0" xfId="0" applyFont="1" applyFill="1"/>
    <xf numFmtId="0" fontId="24" fillId="2" borderId="0" xfId="0" applyFont="1" applyFill="1"/>
    <xf numFmtId="0" fontId="25" fillId="2" borderId="0" xfId="0" applyFont="1" applyFill="1"/>
    <xf numFmtId="166" fontId="14" fillId="0" borderId="2" xfId="0" applyNumberFormat="1" applyFont="1" applyBorder="1"/>
    <xf numFmtId="9" fontId="14" fillId="0" borderId="2" xfId="3" applyFont="1" applyBorder="1"/>
    <xf numFmtId="166" fontId="14" fillId="0" borderId="17" xfId="0" applyNumberFormat="1" applyFont="1" applyBorder="1"/>
    <xf numFmtId="9" fontId="14" fillId="0" borderId="17" xfId="3" applyFont="1" applyBorder="1"/>
    <xf numFmtId="0" fontId="28" fillId="0" borderId="18" xfId="0" applyFont="1" applyBorder="1"/>
    <xf numFmtId="166" fontId="28" fillId="0" borderId="18" xfId="0" applyNumberFormat="1" applyFont="1" applyBorder="1"/>
    <xf numFmtId="0" fontId="13" fillId="2" borderId="0"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4" fillId="0" borderId="4" xfId="0" applyFont="1" applyBorder="1"/>
    <xf numFmtId="166" fontId="14" fillId="0" borderId="3" xfId="0" applyNumberFormat="1" applyFont="1" applyBorder="1"/>
    <xf numFmtId="0" fontId="14" fillId="0" borderId="19" xfId="0" applyFont="1" applyBorder="1"/>
    <xf numFmtId="166" fontId="14" fillId="0" borderId="20" xfId="0" applyNumberFormat="1" applyFont="1" applyBorder="1"/>
    <xf numFmtId="0" fontId="16" fillId="0" borderId="15" xfId="0" applyFont="1" applyBorder="1"/>
    <xf numFmtId="166" fontId="16" fillId="0" borderId="16" xfId="0" applyNumberFormat="1" applyFont="1" applyBorder="1"/>
    <xf numFmtId="0" fontId="27" fillId="0" borderId="5" xfId="0" applyFont="1" applyBorder="1"/>
    <xf numFmtId="166" fontId="27" fillId="0" borderId="7" xfId="0" applyNumberFormat="1" applyFont="1" applyBorder="1"/>
    <xf numFmtId="0" fontId="28" fillId="0" borderId="21" xfId="0" applyFont="1" applyBorder="1"/>
    <xf numFmtId="166" fontId="28" fillId="0" borderId="22" xfId="0" applyNumberFormat="1" applyFont="1" applyBorder="1"/>
    <xf numFmtId="9" fontId="0" fillId="0" borderId="0" xfId="3" applyFont="1"/>
    <xf numFmtId="0" fontId="16" fillId="0" borderId="14" xfId="0" quotePrefix="1" applyFont="1" applyBorder="1" applyAlignment="1">
      <alignment horizontal="center" vertical="center"/>
    </xf>
    <xf numFmtId="0" fontId="16" fillId="0" borderId="6" xfId="0" quotePrefix="1" applyFont="1" applyBorder="1" applyAlignment="1">
      <alignment horizontal="center" vertical="center"/>
    </xf>
    <xf numFmtId="166" fontId="16" fillId="0" borderId="14" xfId="0" quotePrefix="1" applyNumberFormat="1" applyFont="1" applyBorder="1" applyAlignment="1">
      <alignment horizontal="center" vertical="center"/>
    </xf>
    <xf numFmtId="166" fontId="27" fillId="0" borderId="6" xfId="0" quotePrefix="1" applyNumberFormat="1" applyFont="1" applyBorder="1" applyAlignment="1">
      <alignment horizontal="center" vertical="center"/>
    </xf>
    <xf numFmtId="0" fontId="28" fillId="0" borderId="18" xfId="0" applyFont="1" applyBorder="1" applyAlignment="1">
      <alignment horizontal="center"/>
    </xf>
    <xf numFmtId="0" fontId="13" fillId="2" borderId="8" xfId="0" applyFont="1" applyFill="1" applyBorder="1" applyAlignment="1">
      <alignment horizontal="center" vertical="center" wrapText="1"/>
    </xf>
    <xf numFmtId="0" fontId="29" fillId="0" borderId="0" xfId="0" applyFont="1" applyBorder="1" applyAlignment="1">
      <alignment horizontal="left" wrapText="1"/>
    </xf>
    <xf numFmtId="0" fontId="14" fillId="0" borderId="5" xfId="0" applyFont="1" applyBorder="1"/>
    <xf numFmtId="0" fontId="14" fillId="0" borderId="21" xfId="0" applyFont="1" applyBorder="1"/>
    <xf numFmtId="166" fontId="14" fillId="0" borderId="6" xfId="0" applyNumberFormat="1" applyFont="1" applyBorder="1"/>
    <xf numFmtId="166" fontId="14" fillId="0" borderId="7" xfId="0" applyNumberFormat="1" applyFont="1" applyBorder="1"/>
    <xf numFmtId="166" fontId="14" fillId="0" borderId="18" xfId="0" applyNumberFormat="1" applyFont="1" applyBorder="1"/>
    <xf numFmtId="166" fontId="14" fillId="0" borderId="22" xfId="0" applyNumberFormat="1" applyFont="1" applyBorder="1"/>
    <xf numFmtId="166" fontId="28" fillId="0" borderId="0" xfId="0" applyNumberFormat="1" applyFont="1" applyBorder="1"/>
    <xf numFmtId="0" fontId="0" fillId="2" borderId="8" xfId="0" applyFill="1" applyBorder="1"/>
    <xf numFmtId="0" fontId="13" fillId="2" borderId="26" xfId="0" applyFont="1" applyFill="1" applyBorder="1" applyAlignment="1">
      <alignment horizontal="center" vertical="center" wrapText="1"/>
    </xf>
    <xf numFmtId="0" fontId="10" fillId="0" borderId="8" xfId="0" applyFont="1" applyFill="1" applyBorder="1"/>
    <xf numFmtId="166" fontId="10" fillId="0" borderId="0" xfId="0" applyNumberFormat="1" applyFont="1" applyFill="1" applyBorder="1"/>
    <xf numFmtId="166" fontId="10" fillId="0" borderId="9" xfId="0" applyNumberFormat="1" applyFont="1" applyFill="1" applyBorder="1"/>
    <xf numFmtId="0" fontId="33" fillId="0" borderId="23" xfId="0" applyFont="1" applyFill="1" applyBorder="1"/>
    <xf numFmtId="0" fontId="33" fillId="0" borderId="21" xfId="0" applyFont="1" applyFill="1" applyBorder="1"/>
    <xf numFmtId="166" fontId="33" fillId="0" borderId="24" xfId="0" applyNumberFormat="1" applyFont="1" applyFill="1" applyBorder="1"/>
    <xf numFmtId="166" fontId="33" fillId="0" borderId="25" xfId="0" applyNumberFormat="1" applyFont="1" applyFill="1" applyBorder="1"/>
    <xf numFmtId="166" fontId="33" fillId="0" borderId="18" xfId="0" applyNumberFormat="1" applyFont="1" applyFill="1" applyBorder="1"/>
    <xf numFmtId="166" fontId="33" fillId="0" borderId="22" xfId="0" applyNumberFormat="1" applyFont="1" applyFill="1" applyBorder="1"/>
    <xf numFmtId="0" fontId="10" fillId="0" borderId="4" xfId="0" applyFont="1" applyFill="1" applyBorder="1"/>
    <xf numFmtId="0" fontId="10" fillId="0" borderId="19" xfId="0" applyFont="1" applyFill="1" applyBorder="1"/>
    <xf numFmtId="166" fontId="10" fillId="0" borderId="17" xfId="0" applyNumberFormat="1" applyFont="1" applyFill="1" applyBorder="1"/>
    <xf numFmtId="166" fontId="10" fillId="0" borderId="20" xfId="0" applyNumberFormat="1" applyFont="1" applyFill="1" applyBorder="1"/>
    <xf numFmtId="10" fontId="10" fillId="0" borderId="2" xfId="3" applyNumberFormat="1" applyFont="1" applyFill="1" applyBorder="1"/>
    <xf numFmtId="10" fontId="10" fillId="0" borderId="3" xfId="3" applyNumberFormat="1" applyFont="1" applyFill="1" applyBorder="1"/>
    <xf numFmtId="0" fontId="34" fillId="0" borderId="0" xfId="0" applyFont="1"/>
    <xf numFmtId="0" fontId="22" fillId="0" borderId="0" xfId="0" applyFont="1" applyAlignment="1"/>
    <xf numFmtId="0" fontId="0" fillId="0" borderId="0" xfId="0"/>
    <xf numFmtId="49" fontId="10" fillId="0" borderId="4" xfId="0" applyNumberFormat="1" applyFont="1" applyFill="1" applyBorder="1"/>
    <xf numFmtId="3" fontId="10" fillId="0" borderId="4" xfId="0" applyNumberFormat="1" applyFont="1" applyFill="1" applyBorder="1"/>
    <xf numFmtId="166" fontId="10" fillId="0" borderId="4" xfId="0" applyNumberFormat="1" applyFont="1" applyFill="1" applyBorder="1"/>
    <xf numFmtId="9" fontId="10" fillId="0" borderId="27" xfId="0" applyNumberFormat="1" applyFont="1" applyFill="1" applyBorder="1"/>
    <xf numFmtId="49" fontId="10" fillId="0" borderId="0" xfId="0" applyNumberFormat="1" applyFont="1" applyFill="1" applyBorder="1"/>
    <xf numFmtId="49" fontId="10" fillId="0" borderId="5" xfId="0" applyNumberFormat="1" applyFont="1" applyFill="1" applyBorder="1"/>
    <xf numFmtId="0" fontId="10" fillId="0" borderId="5" xfId="0" applyFont="1" applyFill="1" applyBorder="1"/>
    <xf numFmtId="3" fontId="10" fillId="0" borderId="5" xfId="0" applyNumberFormat="1" applyFont="1" applyFill="1" applyBorder="1"/>
    <xf numFmtId="166" fontId="10" fillId="0" borderId="5" xfId="0" applyNumberFormat="1" applyFont="1" applyFill="1" applyBorder="1"/>
    <xf numFmtId="9" fontId="10" fillId="0" borderId="29" xfId="0" applyNumberFormat="1" applyFont="1" applyFill="1" applyBorder="1"/>
    <xf numFmtId="0" fontId="12" fillId="0" borderId="21" xfId="0" applyFont="1" applyFill="1" applyBorder="1"/>
    <xf numFmtId="3" fontId="12" fillId="0" borderId="21" xfId="0" applyNumberFormat="1" applyFont="1" applyFill="1" applyBorder="1"/>
    <xf numFmtId="166" fontId="12" fillId="0" borderId="21" xfId="0" applyNumberFormat="1" applyFont="1" applyFill="1" applyBorder="1"/>
    <xf numFmtId="9" fontId="12" fillId="0" borderId="28" xfId="0" applyNumberFormat="1" applyFont="1" applyFill="1" applyBorder="1"/>
    <xf numFmtId="1" fontId="10" fillId="0" borderId="27" xfId="0" applyNumberFormat="1" applyFont="1" applyFill="1" applyBorder="1"/>
    <xf numFmtId="166" fontId="10" fillId="0" borderId="27" xfId="0" applyNumberFormat="1" applyFont="1" applyFill="1" applyBorder="1"/>
    <xf numFmtId="0" fontId="0" fillId="0" borderId="0" xfId="0"/>
    <xf numFmtId="166" fontId="10" fillId="0" borderId="27" xfId="0" applyNumberFormat="1" applyFont="1" applyFill="1" applyBorder="1" applyAlignment="1">
      <alignment horizontal="center"/>
    </xf>
    <xf numFmtId="0" fontId="38" fillId="0" borderId="0" xfId="0" applyFont="1" applyFill="1"/>
    <xf numFmtId="3" fontId="10" fillId="0" borderId="4" xfId="0" applyNumberFormat="1" applyFont="1" applyFill="1" applyBorder="1" applyAlignment="1">
      <alignment horizontal="center" vertical="center"/>
    </xf>
    <xf numFmtId="166" fontId="10" fillId="0" borderId="27" xfId="0" applyNumberFormat="1" applyFont="1" applyFill="1" applyBorder="1" applyAlignment="1">
      <alignment horizontal="center" vertical="center"/>
    </xf>
    <xf numFmtId="166" fontId="10" fillId="0" borderId="4" xfId="0" applyNumberFormat="1" applyFont="1" applyFill="1" applyBorder="1" applyAlignment="1">
      <alignment horizontal="center" vertical="center"/>
    </xf>
    <xf numFmtId="166" fontId="10" fillId="0" borderId="29" xfId="0" applyNumberFormat="1" applyFont="1" applyFill="1" applyBorder="1" applyAlignment="1">
      <alignment horizontal="center" vertical="center"/>
    </xf>
    <xf numFmtId="166" fontId="10" fillId="0" borderId="5" xfId="0" applyNumberFormat="1" applyFont="1" applyFill="1" applyBorder="1" applyAlignment="1">
      <alignment horizontal="center" vertical="center"/>
    </xf>
    <xf numFmtId="3" fontId="10" fillId="0" borderId="5" xfId="0" applyNumberFormat="1" applyFont="1" applyFill="1" applyBorder="1" applyAlignment="1">
      <alignment horizontal="center" vertical="center"/>
    </xf>
    <xf numFmtId="166" fontId="10" fillId="0" borderId="28"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xf>
    <xf numFmtId="3" fontId="10" fillId="0" borderId="27" xfId="0" applyNumberFormat="1" applyFont="1" applyFill="1" applyBorder="1" applyAlignment="1">
      <alignment horizontal="center" vertical="center"/>
    </xf>
    <xf numFmtId="166" fontId="10" fillId="0" borderId="4" xfId="0" quotePrefix="1" applyNumberFormat="1" applyFont="1" applyFill="1" applyBorder="1" applyAlignment="1">
      <alignment horizontal="center" vertical="center"/>
    </xf>
    <xf numFmtId="3" fontId="10" fillId="0" borderId="4" xfId="0" quotePrefix="1" applyNumberFormat="1" applyFont="1" applyFill="1" applyBorder="1" applyAlignment="1">
      <alignment horizontal="center" vertical="center"/>
    </xf>
    <xf numFmtId="166" fontId="10" fillId="0" borderId="21" xfId="0" quotePrefix="1" applyNumberFormat="1" applyFont="1" applyFill="1" applyBorder="1" applyAlignment="1">
      <alignment horizontal="center" vertical="center"/>
    </xf>
    <xf numFmtId="0" fontId="0" fillId="0" borderId="0" xfId="0"/>
    <xf numFmtId="0" fontId="0" fillId="0" borderId="0" xfId="0"/>
    <xf numFmtId="49" fontId="0" fillId="0" borderId="0" xfId="0" applyNumberFormat="1"/>
    <xf numFmtId="9" fontId="0" fillId="0" borderId="0" xfId="3" applyFont="1"/>
    <xf numFmtId="166" fontId="10" fillId="0" borderId="27" xfId="0" quotePrefix="1" applyNumberFormat="1" applyFont="1" applyFill="1" applyBorder="1" applyAlignment="1">
      <alignment horizontal="center" vertical="center"/>
    </xf>
    <xf numFmtId="49" fontId="10" fillId="0" borderId="0" xfId="0" applyNumberFormat="1" applyFont="1" applyFill="1" applyBorder="1" applyAlignment="1">
      <alignment horizontal="center"/>
    </xf>
    <xf numFmtId="0" fontId="10" fillId="0" borderId="27" xfId="0" applyNumberFormat="1" applyFont="1" applyFill="1" applyBorder="1" applyAlignment="1">
      <alignment horizontal="center" vertical="center"/>
    </xf>
    <xf numFmtId="0" fontId="0" fillId="0" borderId="0" xfId="0"/>
    <xf numFmtId="0" fontId="12" fillId="0" borderId="0" xfId="0" applyFont="1" applyFill="1" applyBorder="1"/>
    <xf numFmtId="3" fontId="12" fillId="0" borderId="0" xfId="0" applyNumberFormat="1" applyFont="1" applyFill="1" applyBorder="1"/>
    <xf numFmtId="166" fontId="12" fillId="0" borderId="0" xfId="0" applyNumberFormat="1" applyFont="1" applyFill="1" applyBorder="1"/>
    <xf numFmtId="9" fontId="12" fillId="0" borderId="0" xfId="0" applyNumberFormat="1" applyFont="1" applyFill="1" applyBorder="1"/>
    <xf numFmtId="166" fontId="12" fillId="0" borderId="0" xfId="0" applyNumberFormat="1" applyFont="1" applyFill="1" applyBorder="1" applyAlignment="1">
      <alignment horizontal="right" vertical="center"/>
    </xf>
    <xf numFmtId="166" fontId="10" fillId="0" borderId="0" xfId="0" applyNumberFormat="1" applyFont="1" applyFill="1" applyBorder="1" applyAlignment="1">
      <alignment horizontal="center" vertical="center"/>
    </xf>
    <xf numFmtId="166" fontId="10" fillId="0" borderId="0" xfId="0" quotePrefix="1" applyNumberFormat="1" applyFont="1" applyFill="1" applyBorder="1" applyAlignment="1">
      <alignment horizontal="center" vertical="center"/>
    </xf>
    <xf numFmtId="49" fontId="39" fillId="0" borderId="0" xfId="0" applyNumberFormat="1" applyFont="1" applyFill="1" applyBorder="1" applyAlignment="1">
      <alignment horizontal="left"/>
    </xf>
    <xf numFmtId="49" fontId="40" fillId="0" borderId="27" xfId="0" applyNumberFormat="1" applyFont="1" applyFill="1" applyBorder="1"/>
    <xf numFmtId="0" fontId="10" fillId="0" borderId="27" xfId="0" applyFont="1" applyFill="1" applyBorder="1"/>
    <xf numFmtId="3" fontId="10" fillId="0" borderId="27" xfId="0" applyNumberFormat="1" applyFont="1" applyFill="1" applyBorder="1" applyAlignment="1">
      <alignment horizontal="center"/>
    </xf>
    <xf numFmtId="0" fontId="10" fillId="0" borderId="27" xfId="0" applyFont="1" applyFill="1" applyBorder="1" applyAlignment="1">
      <alignment horizontal="center" vertical="center"/>
    </xf>
    <xf numFmtId="166" fontId="10" fillId="0" borderId="27" xfId="5" applyNumberFormat="1" applyFont="1" applyFill="1" applyBorder="1" applyAlignment="1">
      <alignment horizontal="center" vertical="center"/>
    </xf>
    <xf numFmtId="9" fontId="10" fillId="0" borderId="27" xfId="7" applyNumberFormat="1" applyFont="1" applyFill="1" applyBorder="1" applyAlignment="1">
      <alignment horizontal="center" vertical="center"/>
    </xf>
    <xf numFmtId="3" fontId="12" fillId="0" borderId="21" xfId="0" applyNumberFormat="1" applyFont="1" applyFill="1" applyBorder="1" applyAlignment="1">
      <alignment horizontal="center" vertical="center"/>
    </xf>
    <xf numFmtId="166" fontId="12" fillId="0" borderId="21" xfId="0" applyNumberFormat="1" applyFont="1" applyFill="1" applyBorder="1" applyAlignment="1">
      <alignment horizontal="center" vertical="center"/>
    </xf>
    <xf numFmtId="9" fontId="12" fillId="0" borderId="28" xfId="0" applyNumberFormat="1" applyFont="1" applyFill="1" applyBorder="1" applyAlignment="1">
      <alignment horizontal="center" vertical="center"/>
    </xf>
    <xf numFmtId="0" fontId="10" fillId="0" borderId="29" xfId="0" applyFont="1" applyFill="1" applyBorder="1"/>
    <xf numFmtId="3" fontId="10" fillId="0" borderId="27" xfId="0" applyNumberFormat="1" applyFont="1" applyFill="1" applyBorder="1"/>
    <xf numFmtId="3" fontId="10" fillId="0" borderId="29" xfId="0" applyNumberFormat="1" applyFont="1" applyFill="1" applyBorder="1"/>
    <xf numFmtId="166" fontId="10" fillId="0" borderId="29" xfId="0" applyNumberFormat="1" applyFont="1" applyFill="1" applyBorder="1"/>
    <xf numFmtId="49" fontId="0" fillId="0" borderId="0" xfId="0" applyNumberFormat="1"/>
    <xf numFmtId="166" fontId="10" fillId="0" borderId="28" xfId="0" quotePrefix="1" applyNumberFormat="1" applyFont="1" applyFill="1" applyBorder="1" applyAlignment="1">
      <alignment horizontal="center" vertical="center"/>
    </xf>
    <xf numFmtId="0" fontId="10" fillId="0" borderId="27" xfId="0" quotePrefix="1" applyFont="1" applyFill="1" applyBorder="1" applyAlignment="1">
      <alignment horizontal="center" vertical="center"/>
    </xf>
    <xf numFmtId="6" fontId="10" fillId="0" borderId="27" xfId="0" quotePrefix="1" applyNumberFormat="1" applyFont="1" applyFill="1" applyBorder="1" applyAlignment="1">
      <alignment horizontal="center" vertical="center"/>
    </xf>
    <xf numFmtId="8" fontId="10" fillId="0" borderId="27" xfId="0" applyNumberFormat="1" applyFont="1" applyFill="1" applyBorder="1" applyAlignment="1">
      <alignment horizontal="center" vertical="center"/>
    </xf>
    <xf numFmtId="6" fontId="10" fillId="0" borderId="27" xfId="0" applyNumberFormat="1" applyFont="1" applyFill="1" applyBorder="1" applyAlignment="1">
      <alignment horizontal="center" vertical="center"/>
    </xf>
    <xf numFmtId="0" fontId="0" fillId="0" borderId="0" xfId="0"/>
    <xf numFmtId="3" fontId="10" fillId="0" borderId="27" xfId="0" quotePrefix="1" applyNumberFormat="1" applyFont="1" applyFill="1" applyBorder="1" applyAlignment="1">
      <alignment horizontal="center" vertical="center"/>
    </xf>
    <xf numFmtId="0" fontId="0" fillId="0" borderId="0" xfId="0"/>
    <xf numFmtId="166" fontId="10" fillId="0" borderId="29" xfId="0" applyNumberFormat="1" applyFont="1" applyFill="1" applyBorder="1" applyAlignment="1">
      <alignment horizontal="center"/>
    </xf>
    <xf numFmtId="0" fontId="0" fillId="0" borderId="0" xfId="0"/>
    <xf numFmtId="49" fontId="0" fillId="0" borderId="0" xfId="0" applyNumberFormat="1"/>
    <xf numFmtId="49" fontId="10" fillId="0" borderId="27" xfId="0" applyNumberFormat="1" applyFont="1" applyFill="1" applyBorder="1"/>
    <xf numFmtId="3" fontId="10" fillId="0" borderId="29" xfId="0" applyNumberFormat="1" applyFont="1" applyFill="1" applyBorder="1" applyAlignment="1">
      <alignment horizontal="center"/>
    </xf>
    <xf numFmtId="0" fontId="0" fillId="0" borderId="0" xfId="0"/>
    <xf numFmtId="0" fontId="0" fillId="0" borderId="0" xfId="0"/>
    <xf numFmtId="0" fontId="0" fillId="0" borderId="0" xfId="0"/>
    <xf numFmtId="0" fontId="0" fillId="0" borderId="0" xfId="0"/>
    <xf numFmtId="49" fontId="14" fillId="0" borderId="27" xfId="0" applyNumberFormat="1" applyFont="1" applyBorder="1"/>
    <xf numFmtId="0" fontId="14" fillId="0" borderId="27" xfId="0" applyFont="1" applyBorder="1"/>
    <xf numFmtId="0" fontId="10" fillId="0" borderId="27" xfId="0" applyFont="1" applyBorder="1" applyAlignment="1">
      <alignment wrapText="1"/>
    </xf>
    <xf numFmtId="0" fontId="10" fillId="0" borderId="27" xfId="0" applyFont="1" applyBorder="1" applyAlignment="1">
      <alignment horizontal="left" wrapText="1"/>
    </xf>
    <xf numFmtId="0" fontId="10" fillId="0" borderId="27" xfId="0" applyFont="1" applyBorder="1"/>
    <xf numFmtId="0" fontId="10" fillId="0" borderId="27" xfId="0" applyFont="1" applyBorder="1" applyAlignment="1"/>
    <xf numFmtId="3" fontId="10" fillId="0" borderId="27" xfId="1" applyNumberFormat="1" applyFont="1" applyBorder="1" applyAlignment="1">
      <alignment horizontal="right"/>
    </xf>
    <xf numFmtId="6" fontId="14" fillId="0" borderId="27" xfId="0" applyNumberFormat="1" applyFont="1" applyBorder="1"/>
    <xf numFmtId="8" fontId="14" fillId="0" borderId="27" xfId="0" applyNumberFormat="1" applyFont="1" applyBorder="1"/>
    <xf numFmtId="9" fontId="14" fillId="0" borderId="27" xfId="3" applyFont="1" applyBorder="1"/>
    <xf numFmtId="1" fontId="10" fillId="0" borderId="27" xfId="0" applyNumberFormat="1" applyFont="1" applyFill="1" applyBorder="1" applyAlignment="1">
      <alignment horizontal="left" wrapText="1"/>
    </xf>
    <xf numFmtId="0" fontId="10" fillId="0" borderId="27" xfId="0" applyFont="1" applyFill="1" applyBorder="1" applyAlignment="1">
      <alignment wrapText="1"/>
    </xf>
    <xf numFmtId="3" fontId="10" fillId="0" borderId="27" xfId="0" applyNumberFormat="1" applyFont="1" applyFill="1" applyBorder="1" applyAlignment="1">
      <alignment horizontal="right" wrapText="1"/>
    </xf>
    <xf numFmtId="166" fontId="14" fillId="0" borderId="27" xfId="0" applyNumberFormat="1" applyFont="1" applyBorder="1"/>
    <xf numFmtId="1" fontId="10" fillId="0" borderId="27" xfId="0" applyNumberFormat="1" applyFont="1" applyBorder="1" applyAlignment="1">
      <alignment horizontal="left" wrapText="1"/>
    </xf>
    <xf numFmtId="3" fontId="10" fillId="0" borderId="27" xfId="0" applyNumberFormat="1" applyFont="1" applyBorder="1" applyAlignment="1">
      <alignment horizontal="right" wrapText="1"/>
    </xf>
    <xf numFmtId="1" fontId="12" fillId="0" borderId="27" xfId="0" applyNumberFormat="1" applyFont="1" applyFill="1" applyBorder="1" applyAlignment="1">
      <alignment horizontal="left" wrapText="1"/>
    </xf>
    <xf numFmtId="165" fontId="12" fillId="0" borderId="21" xfId="0" applyNumberFormat="1" applyFont="1" applyFill="1" applyBorder="1" applyAlignment="1">
      <alignment horizontal="center" vertical="center"/>
    </xf>
    <xf numFmtId="0" fontId="14" fillId="0" borderId="27" xfId="0" applyFont="1" applyFill="1" applyBorder="1"/>
    <xf numFmtId="49" fontId="10" fillId="0" borderId="27" xfId="0" applyNumberFormat="1" applyFont="1" applyFill="1" applyBorder="1" applyAlignment="1">
      <alignment horizontal="left" wrapText="1"/>
    </xf>
    <xf numFmtId="0" fontId="14" fillId="0" borderId="27" xfId="0" applyFont="1" applyFill="1" applyBorder="1" applyAlignment="1">
      <alignment horizontal="left"/>
    </xf>
    <xf numFmtId="0" fontId="10" fillId="0" borderId="27" xfId="0" applyNumberFormat="1" applyFont="1" applyFill="1" applyBorder="1" applyAlignment="1">
      <alignment horizontal="center"/>
    </xf>
    <xf numFmtId="3" fontId="10" fillId="0" borderId="27" xfId="0" applyNumberFormat="1" applyFont="1" applyBorder="1" applyAlignment="1"/>
    <xf numFmtId="166" fontId="10" fillId="0" borderId="27" xfId="1" applyNumberFormat="1" applyFont="1" applyBorder="1" applyAlignment="1">
      <alignment horizontal="right"/>
    </xf>
    <xf numFmtId="166" fontId="14" fillId="0" borderId="27" xfId="3" applyNumberFormat="1" applyFont="1" applyBorder="1"/>
    <xf numFmtId="166" fontId="10" fillId="0" borderId="27" xfId="0" applyNumberFormat="1" applyFont="1" applyBorder="1" applyAlignment="1">
      <alignment wrapText="1"/>
    </xf>
    <xf numFmtId="166" fontId="10" fillId="0" borderId="27" xfId="0" applyNumberFormat="1" applyFont="1" applyBorder="1"/>
    <xf numFmtId="166" fontId="10" fillId="0" borderId="27" xfId="0" applyNumberFormat="1" applyFont="1" applyBorder="1" applyAlignment="1"/>
    <xf numFmtId="166" fontId="12" fillId="0" borderId="28" xfId="0" applyNumberFormat="1" applyFont="1" applyFill="1" applyBorder="1" applyAlignment="1">
      <alignment horizontal="center" vertical="center"/>
    </xf>
    <xf numFmtId="9" fontId="12" fillId="0" borderId="28" xfId="3" applyFont="1" applyFill="1" applyBorder="1"/>
    <xf numFmtId="165" fontId="12" fillId="0" borderId="21" xfId="0" applyNumberFormat="1" applyFont="1" applyFill="1" applyBorder="1"/>
    <xf numFmtId="0" fontId="10" fillId="0" borderId="27" xfId="0" applyFont="1" applyFill="1" applyBorder="1" applyAlignment="1">
      <alignment horizontal="center"/>
    </xf>
    <xf numFmtId="0" fontId="10" fillId="0" borderId="27" xfId="0" applyFont="1" applyFill="1" applyBorder="1" applyAlignment="1">
      <alignment horizontal="center" vertical="top"/>
    </xf>
    <xf numFmtId="0" fontId="10" fillId="0" borderId="27" xfId="0" applyFont="1" applyFill="1" applyBorder="1" applyAlignment="1">
      <alignment horizontal="left" vertical="top"/>
    </xf>
    <xf numFmtId="0" fontId="4" fillId="2" borderId="0" xfId="0" applyFont="1" applyFill="1" applyAlignment="1">
      <alignment horizontal="center"/>
    </xf>
    <xf numFmtId="0" fontId="2" fillId="2" borderId="1" xfId="0" applyFont="1" applyFill="1" applyBorder="1" applyAlignment="1">
      <alignment horizontal="center"/>
    </xf>
    <xf numFmtId="0" fontId="6" fillId="2" borderId="0" xfId="0" applyFont="1" applyFill="1" applyAlignment="1">
      <alignment horizontal="left" vertical="center" wrapText="1"/>
    </xf>
    <xf numFmtId="0" fontId="35" fillId="2" borderId="0" xfId="0" applyFont="1" applyFill="1" applyAlignment="1">
      <alignment horizontal="left" wrapText="1"/>
    </xf>
    <xf numFmtId="0" fontId="17" fillId="0" borderId="0" xfId="0" applyFont="1" applyAlignment="1">
      <alignment horizontal="left" wrapText="1"/>
    </xf>
    <xf numFmtId="0" fontId="2" fillId="2" borderId="0"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3" fillId="2" borderId="5" xfId="4" applyFont="1" applyFill="1" applyBorder="1" applyAlignment="1">
      <alignment horizontal="center" vertical="center" wrapText="1"/>
    </xf>
    <xf numFmtId="0" fontId="3" fillId="2" borderId="6" xfId="4" applyFont="1" applyFill="1" applyBorder="1" applyAlignment="1">
      <alignment horizontal="center" vertical="center" wrapText="1"/>
    </xf>
    <xf numFmtId="0" fontId="3" fillId="2" borderId="7" xfId="4" applyFont="1" applyFill="1" applyBorder="1" applyAlignment="1">
      <alignment horizontal="center" vertical="center" wrapText="1"/>
    </xf>
    <xf numFmtId="0" fontId="13" fillId="2" borderId="8" xfId="0" applyFont="1" applyFill="1" applyBorder="1" applyAlignment="1">
      <alignment horizontal="center"/>
    </xf>
    <xf numFmtId="0" fontId="13" fillId="2" borderId="0" xfId="0" applyFont="1" applyFill="1" applyBorder="1" applyAlignment="1">
      <alignment horizontal="center"/>
    </xf>
    <xf numFmtId="0" fontId="13" fillId="2" borderId="9" xfId="0" applyFont="1" applyFill="1" applyBorder="1" applyAlignment="1">
      <alignment horizontal="center"/>
    </xf>
    <xf numFmtId="0" fontId="29" fillId="0" borderId="0" xfId="0" applyFont="1" applyBorder="1" applyAlignment="1">
      <alignment horizontal="left" wrapText="1"/>
    </xf>
    <xf numFmtId="0" fontId="22" fillId="0" borderId="0" xfId="0" applyFont="1" applyAlignment="1">
      <alignment horizontal="center"/>
    </xf>
    <xf numFmtId="0" fontId="13" fillId="2" borderId="5" xfId="0" applyFont="1" applyFill="1" applyBorder="1" applyAlignment="1">
      <alignment horizontal="center"/>
    </xf>
    <xf numFmtId="0" fontId="13" fillId="2" borderId="6" xfId="0" applyFont="1" applyFill="1" applyBorder="1" applyAlignment="1">
      <alignment horizontal="center"/>
    </xf>
    <xf numFmtId="0" fontId="13" fillId="2" borderId="7" xfId="0" applyFont="1" applyFill="1" applyBorder="1" applyAlignment="1">
      <alignment horizontal="center"/>
    </xf>
    <xf numFmtId="0" fontId="29" fillId="0" borderId="0" xfId="0" applyFont="1" applyBorder="1" applyAlignment="1">
      <alignment horizontal="left" vertical="center" wrapText="1"/>
    </xf>
    <xf numFmtId="0" fontId="29" fillId="0" borderId="6" xfId="0" applyFont="1" applyBorder="1" applyAlignment="1">
      <alignment horizontal="left" vertical="center" wrapText="1"/>
    </xf>
    <xf numFmtId="0" fontId="29" fillId="0" borderId="6" xfId="0" applyFont="1" applyBorder="1" applyAlignment="1">
      <alignment horizontal="left" vertical="center"/>
    </xf>
    <xf numFmtId="0" fontId="29" fillId="0" borderId="0" xfId="0" applyFont="1" applyAlignment="1">
      <alignment horizontal="left" vertical="center" wrapText="1"/>
    </xf>
    <xf numFmtId="0" fontId="32" fillId="5" borderId="8"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2" fillId="5" borderId="9" xfId="0" applyFont="1" applyFill="1" applyBorder="1" applyAlignment="1">
      <alignment horizontal="center" vertical="center" wrapText="1"/>
    </xf>
    <xf numFmtId="166" fontId="12" fillId="0" borderId="4" xfId="0" applyNumberFormat="1" applyFont="1" applyFill="1" applyBorder="1" applyAlignment="1">
      <alignment horizontal="right" vertical="center"/>
    </xf>
    <xf numFmtId="166" fontId="12" fillId="0" borderId="3" xfId="0" applyNumberFormat="1" applyFont="1" applyFill="1" applyBorder="1" applyAlignment="1">
      <alignment horizontal="right" vertical="center"/>
    </xf>
    <xf numFmtId="166" fontId="12" fillId="0" borderId="4" xfId="0" applyNumberFormat="1" applyFont="1" applyFill="1" applyBorder="1" applyAlignment="1">
      <alignment horizontal="right" vertical="center" wrapText="1"/>
    </xf>
    <xf numFmtId="166" fontId="12" fillId="0" borderId="3" xfId="0" applyNumberFormat="1" applyFont="1" applyFill="1" applyBorder="1" applyAlignment="1">
      <alignment horizontal="right" vertical="center" wrapText="1"/>
    </xf>
    <xf numFmtId="166" fontId="12" fillId="0" borderId="21" xfId="0" applyNumberFormat="1" applyFont="1" applyFill="1" applyBorder="1" applyAlignment="1">
      <alignment horizontal="right" vertical="center"/>
    </xf>
    <xf numFmtId="166" fontId="12" fillId="0" borderId="22" xfId="0" applyNumberFormat="1" applyFont="1" applyFill="1" applyBorder="1" applyAlignment="1">
      <alignment horizontal="right" vertical="center"/>
    </xf>
    <xf numFmtId="49" fontId="10" fillId="0" borderId="21" xfId="0" applyNumberFormat="1" applyFont="1" applyFill="1" applyBorder="1" applyAlignment="1">
      <alignment horizontal="center"/>
    </xf>
    <xf numFmtId="49" fontId="10" fillId="0" borderId="18" xfId="0" applyNumberFormat="1" applyFont="1" applyFill="1" applyBorder="1" applyAlignment="1">
      <alignment horizontal="center"/>
    </xf>
    <xf numFmtId="49" fontId="10" fillId="0" borderId="22" xfId="0" applyNumberFormat="1" applyFont="1" applyFill="1" applyBorder="1" applyAlignment="1">
      <alignment horizontal="center"/>
    </xf>
    <xf numFmtId="0" fontId="14" fillId="0" borderId="27" xfId="0" applyFont="1" applyFill="1" applyBorder="1" applyAlignment="1">
      <alignment horizontal="center"/>
    </xf>
    <xf numFmtId="0" fontId="41" fillId="0" borderId="0" xfId="0" applyFont="1" applyAlignment="1">
      <alignment horizontal="center" vertical="center"/>
    </xf>
    <xf numFmtId="0" fontId="13" fillId="2" borderId="8" xfId="0" applyFont="1" applyFill="1" applyBorder="1" applyAlignment="1">
      <alignment horizontal="center" vertical="center" wrapText="1"/>
    </xf>
    <xf numFmtId="0" fontId="13" fillId="2" borderId="0" xfId="0" applyFont="1" applyFill="1" applyBorder="1" applyAlignment="1">
      <alignment horizontal="center" vertical="center" wrapText="1"/>
    </xf>
  </cellXfs>
  <cellStyles count="8">
    <cellStyle name="Comma" xfId="1" builtinId="3"/>
    <cellStyle name="Currency" xfId="2" builtinId="4"/>
    <cellStyle name="Currency 2" xfId="5"/>
    <cellStyle name="Hyperlink 2" xfId="6"/>
    <cellStyle name="Normal" xfId="0" builtinId="0"/>
    <cellStyle name="Normal_Sheet1" xfId="4"/>
    <cellStyle name="Percent" xfId="3" builtinId="5"/>
    <cellStyle name="Percent 2" xfId="7"/>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E5865"/>
      <color rgb="FFB1B9C3"/>
      <color rgb="FF37C6F4"/>
      <color rgb="FFD6CE6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xdr:colOff>
      <xdr:row>0</xdr:row>
      <xdr:rowOff>164522</xdr:rowOff>
    </xdr:from>
    <xdr:to>
      <xdr:col>13</xdr:col>
      <xdr:colOff>497840</xdr:colOff>
      <xdr:row>19</xdr:row>
      <xdr:rowOff>148127</xdr:rowOff>
    </xdr:to>
    <xdr:grpSp>
      <xdr:nvGrpSpPr>
        <xdr:cNvPr id="7" name="Group 6"/>
        <xdr:cNvGrpSpPr/>
      </xdr:nvGrpSpPr>
      <xdr:grpSpPr>
        <a:xfrm>
          <a:off x="2462645" y="164522"/>
          <a:ext cx="5914968" cy="3603105"/>
          <a:chOff x="0" y="337704"/>
          <a:chExt cx="5946140" cy="3603105"/>
        </a:xfrm>
      </xdr:grpSpPr>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569" r="13442"/>
          <a:stretch/>
        </xdr:blipFill>
        <xdr:spPr bwMode="auto">
          <a:xfrm>
            <a:off x="0" y="337704"/>
            <a:ext cx="5946140" cy="3603105"/>
          </a:xfrm>
          <a:prstGeom prst="rect">
            <a:avLst/>
          </a:prstGeom>
          <a:ln>
            <a:noFill/>
          </a:ln>
          <a:extLst>
            <a:ext uri="{53640926-AAD7-44D8-BBD7-CCE9431645EC}">
              <a14:shadowObscured xmlns:a14="http://schemas.microsoft.com/office/drawing/2010/main"/>
            </a:ext>
          </a:extLst>
        </xdr:spPr>
      </xdr:pic>
      <xdr:sp macro="" textlink="">
        <xdr:nvSpPr>
          <xdr:cNvPr id="3" name="Rectangle 2"/>
          <xdr:cNvSpPr/>
        </xdr:nvSpPr>
        <xdr:spPr>
          <a:xfrm>
            <a:off x="1270" y="386715"/>
            <a:ext cx="1371600" cy="2276475"/>
          </a:xfrm>
          <a:prstGeom prst="rect">
            <a:avLst/>
          </a:prstGeom>
          <a:no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4" name="Rectangle 3"/>
          <xdr:cNvSpPr/>
        </xdr:nvSpPr>
        <xdr:spPr>
          <a:xfrm>
            <a:off x="1510665" y="384810"/>
            <a:ext cx="1371600" cy="2276475"/>
          </a:xfrm>
          <a:prstGeom prst="rect">
            <a:avLst/>
          </a:prstGeom>
          <a:no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5" name="Rectangle 4"/>
          <xdr:cNvSpPr/>
        </xdr:nvSpPr>
        <xdr:spPr>
          <a:xfrm>
            <a:off x="3022600" y="385445"/>
            <a:ext cx="1371600" cy="2276475"/>
          </a:xfrm>
          <a:prstGeom prst="rect">
            <a:avLst/>
          </a:prstGeom>
          <a:no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6" name="Rectangle 5"/>
          <xdr:cNvSpPr/>
        </xdr:nvSpPr>
        <xdr:spPr>
          <a:xfrm>
            <a:off x="4531995" y="383540"/>
            <a:ext cx="1371600" cy="2276475"/>
          </a:xfrm>
          <a:prstGeom prst="rect">
            <a:avLst/>
          </a:prstGeom>
          <a:no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E5865"/>
    <pageSetUpPr fitToPage="1"/>
  </sheetPr>
  <dimension ref="D22:Q35"/>
  <sheetViews>
    <sheetView tabSelected="1" zoomScale="110" zoomScaleNormal="110" workbookViewId="0">
      <selection activeCell="T18" sqref="T18"/>
    </sheetView>
  </sheetViews>
  <sheetFormatPr defaultRowHeight="15" x14ac:dyDescent="0.25"/>
  <cols>
    <col min="1" max="11" width="9.140625" style="1"/>
    <col min="12" max="12" width="9.140625" style="1" customWidth="1"/>
    <col min="13" max="16384" width="9.140625" style="1"/>
  </cols>
  <sheetData>
    <row r="22" spans="4:17" x14ac:dyDescent="0.25">
      <c r="E22" s="257" t="s">
        <v>0</v>
      </c>
      <c r="F22" s="257"/>
      <c r="G22" s="257"/>
      <c r="H22" s="257"/>
      <c r="I22" s="257"/>
      <c r="J22" s="257"/>
      <c r="K22" s="257"/>
      <c r="L22" s="257"/>
      <c r="M22" s="257"/>
      <c r="N22" s="257"/>
    </row>
    <row r="23" spans="4:17" x14ac:dyDescent="0.25">
      <c r="E23" s="257"/>
      <c r="F23" s="257"/>
      <c r="G23" s="257"/>
      <c r="H23" s="257"/>
      <c r="I23" s="257"/>
      <c r="J23" s="257"/>
      <c r="K23" s="257"/>
      <c r="L23" s="257"/>
      <c r="M23" s="257"/>
      <c r="N23" s="257"/>
    </row>
    <row r="24" spans="4:17" ht="34.5" customHeight="1" x14ac:dyDescent="0.25">
      <c r="D24" s="259" t="s">
        <v>10565</v>
      </c>
      <c r="E24" s="259"/>
      <c r="F24" s="259"/>
      <c r="G24" s="259"/>
      <c r="H24" s="259"/>
      <c r="I24" s="259"/>
      <c r="J24" s="259"/>
      <c r="K24" s="259"/>
      <c r="L24" s="259"/>
      <c r="M24" s="259"/>
      <c r="N24" s="259"/>
      <c r="O24" s="259"/>
    </row>
    <row r="25" spans="4:17" x14ac:dyDescent="0.25">
      <c r="D25" s="259"/>
      <c r="E25" s="259"/>
      <c r="F25" s="259"/>
      <c r="G25" s="259"/>
      <c r="H25" s="259"/>
      <c r="I25" s="259"/>
      <c r="J25" s="259"/>
      <c r="K25" s="259"/>
      <c r="L25" s="259"/>
      <c r="M25" s="259"/>
      <c r="N25" s="259"/>
      <c r="O25" s="259"/>
    </row>
    <row r="26" spans="4:17" ht="31.5" customHeight="1" x14ac:dyDescent="0.25">
      <c r="D26" s="260" t="s">
        <v>10618</v>
      </c>
      <c r="E26" s="260"/>
      <c r="F26" s="260"/>
      <c r="G26" s="260"/>
      <c r="H26" s="260"/>
      <c r="I26" s="260"/>
      <c r="J26" s="260"/>
      <c r="K26" s="260"/>
      <c r="L26" s="260"/>
      <c r="M26" s="260"/>
      <c r="N26" s="260"/>
      <c r="O26" s="260"/>
    </row>
    <row r="28" spans="4:17" ht="16.5" x14ac:dyDescent="0.3">
      <c r="D28" s="258" t="s">
        <v>17</v>
      </c>
      <c r="E28" s="258"/>
      <c r="F28" s="258"/>
      <c r="G28" s="258"/>
      <c r="H28" s="258"/>
      <c r="I28" s="258"/>
      <c r="J28" s="258"/>
      <c r="K28" s="258"/>
      <c r="L28" s="258"/>
      <c r="M28" s="258"/>
      <c r="N28" s="258"/>
      <c r="O28" s="258"/>
      <c r="P28" s="2"/>
      <c r="Q28" s="2"/>
    </row>
    <row r="29" spans="4:17" ht="16.5" x14ac:dyDescent="0.3">
      <c r="D29" s="86" t="s">
        <v>10563</v>
      </c>
      <c r="E29" s="86"/>
      <c r="F29" s="4"/>
      <c r="G29" s="4"/>
      <c r="H29" s="89" t="s">
        <v>10564</v>
      </c>
      <c r="I29" s="89"/>
      <c r="J29" s="4"/>
      <c r="K29" s="3"/>
      <c r="L29" s="3"/>
      <c r="M29" s="3"/>
      <c r="N29" s="3"/>
      <c r="O29" s="3"/>
    </row>
    <row r="30" spans="4:17" ht="16.5" x14ac:dyDescent="0.3">
      <c r="D30" s="87" t="s">
        <v>1</v>
      </c>
      <c r="E30" s="88" t="s">
        <v>2</v>
      </c>
      <c r="F30" s="5"/>
      <c r="G30" s="5"/>
      <c r="H30" s="90" t="s">
        <v>11</v>
      </c>
      <c r="I30" s="91" t="s">
        <v>11517</v>
      </c>
      <c r="J30" s="3"/>
      <c r="K30" s="3"/>
      <c r="L30" s="3"/>
      <c r="M30" s="3"/>
      <c r="N30" s="3"/>
      <c r="O30" s="3"/>
    </row>
    <row r="31" spans="4:17" ht="16.5" x14ac:dyDescent="0.3">
      <c r="D31" s="87" t="s">
        <v>3</v>
      </c>
      <c r="E31" s="88" t="s">
        <v>4</v>
      </c>
      <c r="F31" s="5"/>
      <c r="G31" s="5"/>
      <c r="H31" s="90" t="s">
        <v>12</v>
      </c>
      <c r="I31" s="91" t="s">
        <v>11518</v>
      </c>
      <c r="J31" s="3"/>
      <c r="K31" s="3"/>
      <c r="L31" s="3"/>
      <c r="M31" s="3"/>
      <c r="N31" s="3"/>
      <c r="O31" s="3"/>
    </row>
    <row r="32" spans="4:17" ht="16.5" x14ac:dyDescent="0.3">
      <c r="D32" s="87" t="s">
        <v>5</v>
      </c>
      <c r="E32" s="88" t="s">
        <v>6</v>
      </c>
      <c r="F32" s="5"/>
      <c r="G32" s="5"/>
      <c r="H32" s="90" t="s">
        <v>13</v>
      </c>
      <c r="I32" s="91" t="s">
        <v>11519</v>
      </c>
      <c r="J32" s="3"/>
      <c r="K32" s="3"/>
      <c r="L32" s="3"/>
      <c r="M32" s="3"/>
      <c r="N32" s="3"/>
      <c r="O32" s="3"/>
    </row>
    <row r="33" spans="4:15" ht="16.5" x14ac:dyDescent="0.3">
      <c r="D33" s="87" t="s">
        <v>7</v>
      </c>
      <c r="E33" s="88" t="s">
        <v>8</v>
      </c>
      <c r="F33" s="5"/>
      <c r="G33" s="5"/>
      <c r="H33" s="90" t="s">
        <v>14</v>
      </c>
      <c r="I33" s="91" t="s">
        <v>11520</v>
      </c>
      <c r="J33" s="3"/>
      <c r="K33" s="3"/>
      <c r="L33" s="3"/>
      <c r="M33" s="3"/>
      <c r="N33" s="3"/>
      <c r="O33" s="3"/>
    </row>
    <row r="34" spans="4:15" ht="16.5" x14ac:dyDescent="0.3">
      <c r="D34" s="87" t="s">
        <v>9</v>
      </c>
      <c r="E34" s="88" t="s">
        <v>10</v>
      </c>
      <c r="F34" s="5"/>
      <c r="G34" s="5"/>
      <c r="H34" s="90" t="s">
        <v>15</v>
      </c>
      <c r="I34" s="91" t="s">
        <v>16</v>
      </c>
      <c r="J34" s="3"/>
      <c r="K34" s="3"/>
      <c r="L34" s="3"/>
      <c r="M34" s="3"/>
      <c r="N34" s="3"/>
      <c r="O34" s="3"/>
    </row>
    <row r="35" spans="4:15" ht="16.5" x14ac:dyDescent="0.3">
      <c r="D35" s="5"/>
      <c r="E35" s="5"/>
      <c r="F35" s="5"/>
      <c r="G35" s="5"/>
      <c r="H35" s="90"/>
      <c r="I35" s="91"/>
      <c r="J35" s="3"/>
      <c r="K35" s="3"/>
      <c r="L35" s="3"/>
      <c r="M35" s="3"/>
      <c r="N35" s="3"/>
      <c r="O35" s="3"/>
    </row>
  </sheetData>
  <mergeCells count="4">
    <mergeCell ref="E22:N23"/>
    <mergeCell ref="D28:O28"/>
    <mergeCell ref="D24:O25"/>
    <mergeCell ref="D26:O26"/>
  </mergeCells>
  <hyperlinks>
    <hyperlink ref="D30:E30" location="'2. State Tax Credit Projects'!A1" display="Sheet 2:"/>
    <hyperlink ref="D31:E31" location="'3. State Historical Fund Grants'!A1" display="Sheet 3: "/>
    <hyperlink ref="D32:E32" location="'4. Sales Tax Calculations'!A1" display="Sheet 4:"/>
    <hyperlink ref="D33:E33" location="'5. Property Tax Calculations'!A1" display="Sheet 5: "/>
    <hyperlink ref="D34:E34" location="'6. Income Tax Calculations'!A1" display="Sheet 6:"/>
    <hyperlink ref="H30:I30" location="'7. Wyman Historic District'!A1" display="Sheet 7:"/>
    <hyperlink ref="H31:I31" location="'8. Witter-Cofield Historic Dist'!A1" display="Sheet 8:"/>
    <hyperlink ref="H32:I32" location="'9. Quality Hill Historic Dist'!A1" display="Sheet 9:"/>
    <hyperlink ref="H33:I33" location="'10. E 3rd Ave Dist'!A1" display="Sheet 10:"/>
    <hyperlink ref="H34:I34" location="'11. Old Town Historic District'!A1" display="Sheet 11:"/>
  </hyperlinks>
  <pageMargins left="0.7" right="0.7" top="0.75" bottom="0.75" header="0.3" footer="0.3"/>
  <pageSetup scale="7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C6F4"/>
    <pageSetUpPr fitToPage="1"/>
  </sheetPr>
  <dimension ref="B1:AY213"/>
  <sheetViews>
    <sheetView topLeftCell="A142" workbookViewId="0">
      <selection activeCell="I166" sqref="I166"/>
    </sheetView>
  </sheetViews>
  <sheetFormatPr defaultRowHeight="15" x14ac:dyDescent="0.25"/>
  <cols>
    <col min="2" max="2" width="15.140625" customWidth="1"/>
    <col min="3" max="3" width="10.140625" bestFit="1" customWidth="1"/>
    <col min="4" max="4" width="8.28515625" bestFit="1" customWidth="1"/>
    <col min="5" max="5" width="12.140625" bestFit="1" customWidth="1"/>
    <col min="6" max="6" width="18.7109375" bestFit="1" customWidth="1"/>
    <col min="7" max="7" width="5.85546875" bestFit="1" customWidth="1"/>
    <col min="8" max="8" width="7.42578125" bestFit="1" customWidth="1"/>
    <col min="9" max="15" width="12.7109375" customWidth="1"/>
    <col min="16" max="18" width="8.85546875" bestFit="1" customWidth="1"/>
    <col min="19" max="19" width="7.5703125" bestFit="1" customWidth="1"/>
    <col min="20" max="20" width="8" bestFit="1" customWidth="1"/>
    <col min="21" max="21" width="3.140625" customWidth="1"/>
    <col min="22" max="22" width="12.5703125" bestFit="1" customWidth="1"/>
    <col min="27" max="27" width="10.140625" bestFit="1" customWidth="1"/>
    <col min="35" max="35" width="10.140625" bestFit="1" customWidth="1"/>
    <col min="37" max="37" width="10.140625" bestFit="1" customWidth="1"/>
    <col min="44" max="44" width="10.140625" bestFit="1" customWidth="1"/>
    <col min="50" max="50" width="15.85546875" customWidth="1"/>
  </cols>
  <sheetData>
    <row r="1" spans="2:51" x14ac:dyDescent="0.25">
      <c r="P1" s="222"/>
      <c r="Q1" s="222"/>
      <c r="R1" s="222"/>
      <c r="S1" s="222"/>
      <c r="T1" s="222"/>
      <c r="U1" s="222"/>
      <c r="V1" s="222"/>
      <c r="W1" s="222"/>
      <c r="X1" s="222"/>
    </row>
    <row r="2" spans="2:51" ht="15.75" x14ac:dyDescent="0.3">
      <c r="B2" s="274" t="s">
        <v>11304</v>
      </c>
      <c r="C2" s="275"/>
      <c r="D2" s="275"/>
      <c r="E2" s="275"/>
      <c r="F2" s="275"/>
      <c r="G2" s="275"/>
      <c r="H2" s="275"/>
      <c r="I2" s="275"/>
      <c r="J2" s="275"/>
      <c r="K2" s="275"/>
      <c r="L2" s="275"/>
      <c r="M2" s="275"/>
      <c r="N2" s="275"/>
      <c r="O2" s="275"/>
      <c r="P2" s="275"/>
      <c r="Q2" s="275"/>
      <c r="R2" s="275"/>
      <c r="S2" s="275"/>
      <c r="T2" s="275"/>
      <c r="V2" s="274" t="s">
        <v>11411</v>
      </c>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W2" s="274" t="s">
        <v>11513</v>
      </c>
      <c r="AX2" s="275"/>
      <c r="AY2" s="222"/>
    </row>
    <row r="3" spans="2:51" ht="30" x14ac:dyDescent="0.3">
      <c r="B3" s="116" t="s">
        <v>10619</v>
      </c>
      <c r="C3" s="116" t="s">
        <v>10620</v>
      </c>
      <c r="D3" s="116" t="s">
        <v>10621</v>
      </c>
      <c r="E3" s="116" t="s">
        <v>10622</v>
      </c>
      <c r="F3" s="116" t="s">
        <v>10623</v>
      </c>
      <c r="G3" s="116" t="s">
        <v>10624</v>
      </c>
      <c r="H3" s="116" t="s">
        <v>10625</v>
      </c>
      <c r="I3" s="116" t="s">
        <v>10692</v>
      </c>
      <c r="J3" s="116" t="s">
        <v>10693</v>
      </c>
      <c r="K3" s="116" t="s">
        <v>10694</v>
      </c>
      <c r="L3" s="116" t="s">
        <v>10695</v>
      </c>
      <c r="M3" s="116" t="s">
        <v>10696</v>
      </c>
      <c r="N3" s="116" t="s">
        <v>11147</v>
      </c>
      <c r="O3" s="116" t="s">
        <v>11148</v>
      </c>
      <c r="P3" s="116" t="s">
        <v>10686</v>
      </c>
      <c r="Q3" s="116" t="s">
        <v>10687</v>
      </c>
      <c r="R3" s="116" t="s">
        <v>10688</v>
      </c>
      <c r="S3" s="116" t="s">
        <v>11203</v>
      </c>
      <c r="T3" s="126" t="s">
        <v>11149</v>
      </c>
      <c r="V3" s="116" t="s">
        <v>20</v>
      </c>
      <c r="W3" s="116" t="s">
        <v>10774</v>
      </c>
      <c r="X3" s="116">
        <v>1993</v>
      </c>
      <c r="Y3" s="116">
        <v>1994</v>
      </c>
      <c r="Z3" s="116">
        <v>1995</v>
      </c>
      <c r="AA3" s="116">
        <v>1996</v>
      </c>
      <c r="AB3" s="116">
        <v>1997</v>
      </c>
      <c r="AC3" s="116">
        <v>1998</v>
      </c>
      <c r="AD3" s="116">
        <v>1999</v>
      </c>
      <c r="AE3" s="116">
        <v>2000</v>
      </c>
      <c r="AF3" s="116">
        <v>2001</v>
      </c>
      <c r="AG3" s="116">
        <v>2002</v>
      </c>
      <c r="AH3" s="116">
        <v>2003</v>
      </c>
      <c r="AI3" s="116">
        <v>2004</v>
      </c>
      <c r="AJ3" s="116">
        <v>2005</v>
      </c>
      <c r="AK3" s="116">
        <v>2006</v>
      </c>
      <c r="AL3" s="116">
        <v>2007</v>
      </c>
      <c r="AM3" s="116">
        <v>2008</v>
      </c>
      <c r="AN3" s="116">
        <v>2009</v>
      </c>
      <c r="AO3" s="116">
        <v>2010</v>
      </c>
      <c r="AP3" s="116">
        <v>2011</v>
      </c>
      <c r="AQ3" s="116">
        <v>2012</v>
      </c>
      <c r="AR3" s="116">
        <v>2013</v>
      </c>
      <c r="AS3" s="116">
        <v>2014</v>
      </c>
      <c r="AT3" s="116">
        <v>2015</v>
      </c>
      <c r="AU3" s="116">
        <v>2016</v>
      </c>
      <c r="AW3" s="244">
        <v>1996</v>
      </c>
      <c r="AX3" s="162">
        <v>221010.31431889106</v>
      </c>
      <c r="AY3" s="222"/>
    </row>
    <row r="4" spans="2:51" x14ac:dyDescent="0.25">
      <c r="B4" s="223" t="s">
        <v>11095</v>
      </c>
      <c r="C4" s="224" t="s">
        <v>11144</v>
      </c>
      <c r="D4" s="225" t="s">
        <v>11145</v>
      </c>
      <c r="E4" s="226" t="s">
        <v>11151</v>
      </c>
      <c r="F4" s="227" t="s">
        <v>10629</v>
      </c>
      <c r="G4" s="228">
        <v>1938</v>
      </c>
      <c r="H4" s="229">
        <v>798</v>
      </c>
      <c r="I4" s="230">
        <v>382600</v>
      </c>
      <c r="J4" s="230">
        <v>537178</v>
      </c>
      <c r="K4" s="230">
        <v>541646</v>
      </c>
      <c r="L4" s="230">
        <v>268599</v>
      </c>
      <c r="M4" s="230">
        <v>237717</v>
      </c>
      <c r="N4" s="230">
        <v>244556</v>
      </c>
      <c r="O4" s="230">
        <v>162139</v>
      </c>
      <c r="P4" s="230">
        <f t="shared" ref="P4:P35" si="0">I4/H4</f>
        <v>479.44862155388472</v>
      </c>
      <c r="Q4" s="230">
        <f t="shared" ref="Q4:Q35" si="1">J4/H4</f>
        <v>673.15538847117796</v>
      </c>
      <c r="R4" s="231">
        <f t="shared" ref="R4:R35" si="2">L4/H4</f>
        <v>336.59022556390977</v>
      </c>
      <c r="S4" s="230">
        <f t="shared" ref="S4:S35" si="3">O4/H4</f>
        <v>203.18170426065163</v>
      </c>
      <c r="T4" s="232">
        <f t="shared" ref="T4:T35" si="4">((I4-O4)/O4)</f>
        <v>1.3597037110133898</v>
      </c>
      <c r="V4" s="193" t="s">
        <v>11362</v>
      </c>
      <c r="W4" s="194">
        <v>798</v>
      </c>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W4" s="244">
        <v>1997</v>
      </c>
      <c r="AX4" s="162">
        <v>229157.50374235713</v>
      </c>
      <c r="AY4" s="222"/>
    </row>
    <row r="5" spans="2:51" x14ac:dyDescent="0.25">
      <c r="B5" s="223" t="s">
        <v>11096</v>
      </c>
      <c r="C5" s="224" t="s">
        <v>11144</v>
      </c>
      <c r="D5" s="225" t="s">
        <v>11146</v>
      </c>
      <c r="E5" s="225" t="s">
        <v>11152</v>
      </c>
      <c r="F5" s="227" t="s">
        <v>10629</v>
      </c>
      <c r="G5" s="228">
        <v>1900</v>
      </c>
      <c r="H5" s="229">
        <v>2363</v>
      </c>
      <c r="I5" s="230">
        <v>756690</v>
      </c>
      <c r="J5" s="230">
        <v>864179</v>
      </c>
      <c r="K5" s="230">
        <v>886101</v>
      </c>
      <c r="L5" s="230">
        <v>378280</v>
      </c>
      <c r="M5" s="230">
        <v>332992</v>
      </c>
      <c r="N5" s="230">
        <v>347152</v>
      </c>
      <c r="O5" s="230">
        <v>222681</v>
      </c>
      <c r="P5" s="230">
        <f t="shared" si="0"/>
        <v>320.22429115531105</v>
      </c>
      <c r="Q5" s="230">
        <f t="shared" si="1"/>
        <v>365.7126534066864</v>
      </c>
      <c r="R5" s="230">
        <f t="shared" si="2"/>
        <v>160.0846381718155</v>
      </c>
      <c r="S5" s="230">
        <f t="shared" si="3"/>
        <v>94.236563690224287</v>
      </c>
      <c r="T5" s="232">
        <f t="shared" si="4"/>
        <v>2.3980896439301063</v>
      </c>
      <c r="V5" s="193" t="s">
        <v>11363</v>
      </c>
      <c r="W5" s="194">
        <v>2363</v>
      </c>
      <c r="X5" s="162"/>
      <c r="Y5" s="162"/>
      <c r="Z5" s="162"/>
      <c r="AA5" s="162"/>
      <c r="AB5" s="162"/>
      <c r="AC5" s="162"/>
      <c r="AD5" s="162">
        <v>488548.55942376953</v>
      </c>
      <c r="AE5" s="162"/>
      <c r="AF5" s="162">
        <v>659800.63430777716</v>
      </c>
      <c r="AG5" s="162"/>
      <c r="AH5" s="162"/>
      <c r="AI5" s="162"/>
      <c r="AJ5" s="162"/>
      <c r="AK5" s="162">
        <v>1715397.698533131</v>
      </c>
      <c r="AL5" s="162"/>
      <c r="AM5" s="162">
        <v>904775.58681867342</v>
      </c>
      <c r="AN5" s="162"/>
      <c r="AO5" s="162"/>
      <c r="AP5" s="162"/>
      <c r="AQ5" s="162"/>
      <c r="AR5" s="162"/>
      <c r="AS5" s="162"/>
      <c r="AT5" s="162"/>
      <c r="AU5" s="162"/>
      <c r="AW5" s="244">
        <v>1998</v>
      </c>
      <c r="AX5" s="162">
        <v>250286.53206711961</v>
      </c>
    </row>
    <row r="6" spans="2:51" x14ac:dyDescent="0.25">
      <c r="B6" s="223" t="s">
        <v>11097</v>
      </c>
      <c r="C6" s="224" t="s">
        <v>11144</v>
      </c>
      <c r="D6" s="225" t="s">
        <v>11146</v>
      </c>
      <c r="E6" s="225" t="s">
        <v>11153</v>
      </c>
      <c r="F6" s="227" t="s">
        <v>10629</v>
      </c>
      <c r="G6" s="228">
        <v>1922</v>
      </c>
      <c r="H6" s="229">
        <v>1352</v>
      </c>
      <c r="I6" s="230">
        <v>558210</v>
      </c>
      <c r="J6" s="230">
        <v>599779</v>
      </c>
      <c r="K6" s="230">
        <v>473948</v>
      </c>
      <c r="L6" s="230">
        <v>273136</v>
      </c>
      <c r="M6" s="230">
        <v>241532</v>
      </c>
      <c r="N6" s="230">
        <v>248641</v>
      </c>
      <c r="O6" s="230">
        <v>164116</v>
      </c>
      <c r="P6" s="230">
        <f t="shared" si="0"/>
        <v>412.87721893491124</v>
      </c>
      <c r="Q6" s="230">
        <f t="shared" si="1"/>
        <v>443.62352071005915</v>
      </c>
      <c r="R6" s="230">
        <f t="shared" si="2"/>
        <v>202.02366863905326</v>
      </c>
      <c r="S6" s="230">
        <f t="shared" si="3"/>
        <v>121.38757396449704</v>
      </c>
      <c r="T6" s="232">
        <f t="shared" si="4"/>
        <v>2.4013137049404079</v>
      </c>
      <c r="V6" s="193" t="s">
        <v>11364</v>
      </c>
      <c r="W6" s="194">
        <v>1352</v>
      </c>
      <c r="X6" s="162"/>
      <c r="Y6" s="162"/>
      <c r="Z6" s="162"/>
      <c r="AA6" s="162"/>
      <c r="AB6" s="162"/>
      <c r="AC6" s="162"/>
      <c r="AD6" s="162"/>
      <c r="AE6" s="162"/>
      <c r="AF6" s="162"/>
      <c r="AG6" s="162">
        <v>420414.20454545453</v>
      </c>
      <c r="AH6" s="162"/>
      <c r="AI6" s="162">
        <v>505156.51871657756</v>
      </c>
      <c r="AJ6" s="162"/>
      <c r="AK6" s="162"/>
      <c r="AL6" s="162">
        <v>659248.02874834801</v>
      </c>
      <c r="AM6" s="162"/>
      <c r="AN6" s="162"/>
      <c r="AO6" s="162">
        <v>551457.18696898525</v>
      </c>
      <c r="AP6" s="162"/>
      <c r="AQ6" s="162"/>
      <c r="AR6" s="162"/>
      <c r="AS6" s="162">
        <v>582293.76053962903</v>
      </c>
      <c r="AT6" s="162"/>
      <c r="AU6" s="162"/>
      <c r="AW6" s="244">
        <v>1999</v>
      </c>
      <c r="AX6" s="162">
        <v>249283.1361544618</v>
      </c>
    </row>
    <row r="7" spans="2:51" x14ac:dyDescent="0.25">
      <c r="B7" s="223" t="s">
        <v>11098</v>
      </c>
      <c r="C7" s="224" t="s">
        <v>11144</v>
      </c>
      <c r="D7" s="225" t="s">
        <v>11146</v>
      </c>
      <c r="E7" s="225" t="s">
        <v>11154</v>
      </c>
      <c r="F7" s="227" t="s">
        <v>10629</v>
      </c>
      <c r="G7" s="228">
        <v>1903</v>
      </c>
      <c r="H7" s="229">
        <v>2264</v>
      </c>
      <c r="I7" s="230">
        <v>548580</v>
      </c>
      <c r="J7" s="230">
        <v>629872</v>
      </c>
      <c r="K7" s="230">
        <v>678160</v>
      </c>
      <c r="L7" s="230">
        <v>371927</v>
      </c>
      <c r="M7" s="230">
        <v>326154</v>
      </c>
      <c r="N7" s="230">
        <v>258284</v>
      </c>
      <c r="O7" s="230">
        <v>166879</v>
      </c>
      <c r="P7" s="230">
        <f t="shared" si="0"/>
        <v>242.30565371024736</v>
      </c>
      <c r="Q7" s="230">
        <f t="shared" si="1"/>
        <v>278.21201413427559</v>
      </c>
      <c r="R7" s="230">
        <f t="shared" si="2"/>
        <v>164.27871024734984</v>
      </c>
      <c r="S7" s="230">
        <f t="shared" si="3"/>
        <v>73.709805653710248</v>
      </c>
      <c r="T7" s="232">
        <f t="shared" si="4"/>
        <v>2.2872919900047339</v>
      </c>
      <c r="V7" s="193" t="s">
        <v>11365</v>
      </c>
      <c r="W7" s="194">
        <v>2264</v>
      </c>
      <c r="X7" s="162"/>
      <c r="Y7" s="162"/>
      <c r="Z7" s="162"/>
      <c r="AA7" s="162"/>
      <c r="AB7" s="162"/>
      <c r="AC7" s="162"/>
      <c r="AD7" s="162"/>
      <c r="AE7" s="162"/>
      <c r="AF7" s="162"/>
      <c r="AG7" s="162">
        <v>560552.27272727271</v>
      </c>
      <c r="AH7" s="162"/>
      <c r="AI7" s="162">
        <v>613310.13368983963</v>
      </c>
      <c r="AJ7" s="162"/>
      <c r="AK7" s="162"/>
      <c r="AL7" s="162"/>
      <c r="AM7" s="162"/>
      <c r="AN7" s="162"/>
      <c r="AO7" s="162"/>
      <c r="AP7" s="162"/>
      <c r="AQ7" s="162"/>
      <c r="AR7" s="162"/>
      <c r="AS7" s="162"/>
      <c r="AT7" s="162"/>
      <c r="AU7" s="162"/>
      <c r="AW7" s="244">
        <v>2000</v>
      </c>
      <c r="AX7" s="162">
        <v>255341.48532525019</v>
      </c>
    </row>
    <row r="8" spans="2:51" x14ac:dyDescent="0.25">
      <c r="B8" s="223" t="s">
        <v>11099</v>
      </c>
      <c r="C8" s="224" t="s">
        <v>11144</v>
      </c>
      <c r="D8" s="225" t="s">
        <v>11146</v>
      </c>
      <c r="E8" s="225" t="s">
        <v>11155</v>
      </c>
      <c r="F8" s="227" t="s">
        <v>10629</v>
      </c>
      <c r="G8" s="228">
        <v>1901</v>
      </c>
      <c r="H8" s="229">
        <v>2632.25</v>
      </c>
      <c r="I8" s="230">
        <v>614260</v>
      </c>
      <c r="J8" s="230">
        <v>685132</v>
      </c>
      <c r="K8" s="230">
        <v>697772</v>
      </c>
      <c r="L8" s="230">
        <v>442354</v>
      </c>
      <c r="M8" s="230">
        <v>391279</v>
      </c>
      <c r="N8" s="230">
        <v>409559</v>
      </c>
      <c r="O8" s="230">
        <v>258611</v>
      </c>
      <c r="P8" s="230">
        <f t="shared" si="0"/>
        <v>233.35929338018806</v>
      </c>
      <c r="Q8" s="230">
        <f t="shared" si="1"/>
        <v>260.28378763415327</v>
      </c>
      <c r="R8" s="230">
        <f t="shared" si="2"/>
        <v>168.05166682495963</v>
      </c>
      <c r="S8" s="230">
        <f t="shared" si="3"/>
        <v>98.247126982619434</v>
      </c>
      <c r="T8" s="232">
        <f t="shared" si="4"/>
        <v>1.3752276585296062</v>
      </c>
      <c r="V8" s="193" t="s">
        <v>11366</v>
      </c>
      <c r="W8" s="194">
        <v>2632.25</v>
      </c>
      <c r="X8" s="162"/>
      <c r="Y8" s="162"/>
      <c r="Z8" s="162"/>
      <c r="AA8" s="162"/>
      <c r="AB8" s="162"/>
      <c r="AC8" s="162"/>
      <c r="AD8" s="162"/>
      <c r="AE8" s="162"/>
      <c r="AF8" s="162"/>
      <c r="AG8" s="162"/>
      <c r="AH8" s="162"/>
      <c r="AI8" s="162"/>
      <c r="AJ8" s="162"/>
      <c r="AK8" s="162"/>
      <c r="AL8" s="162">
        <v>701977.06764870393</v>
      </c>
      <c r="AM8" s="162"/>
      <c r="AN8" s="162"/>
      <c r="AO8" s="162"/>
      <c r="AP8" s="162"/>
      <c r="AQ8" s="162"/>
      <c r="AR8" s="162"/>
      <c r="AS8" s="162"/>
      <c r="AT8" s="162"/>
      <c r="AU8" s="162">
        <v>542816</v>
      </c>
      <c r="AW8" s="244">
        <v>2001</v>
      </c>
      <c r="AX8" s="162">
        <v>264010.94796837651</v>
      </c>
    </row>
    <row r="9" spans="2:51" x14ac:dyDescent="0.25">
      <c r="B9" s="223" t="s">
        <v>11100</v>
      </c>
      <c r="C9" s="224" t="s">
        <v>11144</v>
      </c>
      <c r="D9" s="225" t="s">
        <v>11146</v>
      </c>
      <c r="E9" s="225" t="s">
        <v>11156</v>
      </c>
      <c r="F9" s="227" t="s">
        <v>10629</v>
      </c>
      <c r="G9" s="228">
        <v>1878</v>
      </c>
      <c r="H9" s="229">
        <v>2375</v>
      </c>
      <c r="I9" s="230">
        <v>762310</v>
      </c>
      <c r="J9" s="230">
        <v>832407</v>
      </c>
      <c r="K9" s="230">
        <v>853196</v>
      </c>
      <c r="L9" s="230">
        <v>478266</v>
      </c>
      <c r="M9" s="230">
        <v>419442</v>
      </c>
      <c r="N9" s="230">
        <v>439783</v>
      </c>
      <c r="O9" s="230">
        <v>276507</v>
      </c>
      <c r="P9" s="230">
        <f t="shared" si="0"/>
        <v>320.97263157894736</v>
      </c>
      <c r="Q9" s="230">
        <f t="shared" si="1"/>
        <v>350.48715789473687</v>
      </c>
      <c r="R9" s="230">
        <f t="shared" si="2"/>
        <v>201.37515789473684</v>
      </c>
      <c r="S9" s="230">
        <f t="shared" si="3"/>
        <v>116.42400000000001</v>
      </c>
      <c r="T9" s="232">
        <f t="shared" si="4"/>
        <v>1.7569283960261404</v>
      </c>
      <c r="V9" s="193" t="s">
        <v>11367</v>
      </c>
      <c r="W9" s="194">
        <v>2375</v>
      </c>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W9" s="244">
        <v>2002</v>
      </c>
      <c r="AX9" s="162">
        <v>286949.3777056277</v>
      </c>
    </row>
    <row r="10" spans="2:51" x14ac:dyDescent="0.25">
      <c r="B10" s="223" t="s">
        <v>11101</v>
      </c>
      <c r="C10" s="224" t="s">
        <v>11144</v>
      </c>
      <c r="D10" s="225" t="s">
        <v>11146</v>
      </c>
      <c r="E10" s="225" t="s">
        <v>11157</v>
      </c>
      <c r="F10" s="227" t="s">
        <v>10629</v>
      </c>
      <c r="G10" s="228">
        <v>1888</v>
      </c>
      <c r="H10" s="229">
        <v>2456</v>
      </c>
      <c r="I10" s="230">
        <v>806430</v>
      </c>
      <c r="J10" s="230">
        <v>774569</v>
      </c>
      <c r="K10" s="230">
        <v>556150</v>
      </c>
      <c r="L10" s="230">
        <v>334978</v>
      </c>
      <c r="M10" s="230">
        <v>350801</v>
      </c>
      <c r="N10" s="230">
        <v>275760</v>
      </c>
      <c r="O10" s="230">
        <v>179383</v>
      </c>
      <c r="P10" s="230">
        <f t="shared" si="0"/>
        <v>328.35097719869708</v>
      </c>
      <c r="Q10" s="230">
        <f t="shared" si="1"/>
        <v>315.37825732899023</v>
      </c>
      <c r="R10" s="230">
        <f t="shared" si="2"/>
        <v>136.39169381107493</v>
      </c>
      <c r="S10" s="230">
        <f t="shared" si="3"/>
        <v>73.038680781758956</v>
      </c>
      <c r="T10" s="232">
        <f t="shared" si="4"/>
        <v>3.4955765039050521</v>
      </c>
      <c r="V10" s="193" t="s">
        <v>11368</v>
      </c>
      <c r="W10" s="194">
        <v>2456</v>
      </c>
      <c r="X10" s="162"/>
      <c r="Y10" s="162"/>
      <c r="Z10" s="162"/>
      <c r="AA10" s="162"/>
      <c r="AB10" s="162"/>
      <c r="AC10" s="162"/>
      <c r="AD10" s="162"/>
      <c r="AE10" s="162"/>
      <c r="AF10" s="162"/>
      <c r="AG10" s="162"/>
      <c r="AH10" s="162"/>
      <c r="AI10" s="162"/>
      <c r="AJ10" s="162"/>
      <c r="AK10" s="162"/>
      <c r="AL10" s="162"/>
      <c r="AM10" s="162"/>
      <c r="AN10" s="162"/>
      <c r="AO10" s="162"/>
      <c r="AP10" s="162">
        <v>734483.07669959322</v>
      </c>
      <c r="AQ10" s="162"/>
      <c r="AR10" s="162">
        <v>822887.85091273056</v>
      </c>
      <c r="AS10" s="162"/>
      <c r="AT10" s="162"/>
      <c r="AU10" s="162"/>
      <c r="AW10" s="244">
        <v>2003</v>
      </c>
      <c r="AX10" s="162">
        <v>302857.27047644538</v>
      </c>
    </row>
    <row r="11" spans="2:51" x14ac:dyDescent="0.25">
      <c r="B11" s="223" t="s">
        <v>11102</v>
      </c>
      <c r="C11" s="224" t="s">
        <v>11144</v>
      </c>
      <c r="D11" s="225" t="s">
        <v>11146</v>
      </c>
      <c r="E11" s="225" t="s">
        <v>11158</v>
      </c>
      <c r="F11" s="227" t="s">
        <v>10629</v>
      </c>
      <c r="G11" s="228">
        <v>1898</v>
      </c>
      <c r="H11" s="229">
        <v>1896</v>
      </c>
      <c r="I11" s="230">
        <v>559880</v>
      </c>
      <c r="J11" s="230">
        <v>629331</v>
      </c>
      <c r="K11" s="230">
        <v>638971</v>
      </c>
      <c r="L11" s="230">
        <v>333624</v>
      </c>
      <c r="M11" s="230">
        <v>297384</v>
      </c>
      <c r="N11" s="230">
        <v>308759</v>
      </c>
      <c r="O11" s="230">
        <v>199517</v>
      </c>
      <c r="P11" s="230">
        <f t="shared" si="0"/>
        <v>295.29535864978902</v>
      </c>
      <c r="Q11" s="230">
        <f t="shared" si="1"/>
        <v>331.92563291139243</v>
      </c>
      <c r="R11" s="230">
        <f t="shared" si="2"/>
        <v>175.96202531645571</v>
      </c>
      <c r="S11" s="230">
        <f t="shared" si="3"/>
        <v>105.23048523206751</v>
      </c>
      <c r="T11" s="232">
        <f t="shared" si="4"/>
        <v>1.8061769172551712</v>
      </c>
      <c r="V11" s="193" t="s">
        <v>11369</v>
      </c>
      <c r="W11" s="194">
        <v>1896</v>
      </c>
      <c r="X11" s="162"/>
      <c r="Y11" s="162"/>
      <c r="Z11" s="162"/>
      <c r="AA11" s="162"/>
      <c r="AB11" s="162"/>
      <c r="AC11" s="162"/>
      <c r="AD11" s="162"/>
      <c r="AE11" s="162"/>
      <c r="AF11" s="162"/>
      <c r="AG11" s="162">
        <v>335664.03950216447</v>
      </c>
      <c r="AH11" s="162"/>
      <c r="AI11" s="162"/>
      <c r="AJ11" s="162"/>
      <c r="AK11" s="162"/>
      <c r="AL11" s="162"/>
      <c r="AM11" s="162"/>
      <c r="AN11" s="162"/>
      <c r="AO11" s="162"/>
      <c r="AP11" s="162"/>
      <c r="AQ11" s="162"/>
      <c r="AR11" s="162"/>
      <c r="AS11" s="162"/>
      <c r="AT11" s="162"/>
      <c r="AU11" s="162"/>
      <c r="AW11" s="244">
        <v>2004</v>
      </c>
      <c r="AX11" s="162">
        <v>341167.50089126558</v>
      </c>
    </row>
    <row r="12" spans="2:51" x14ac:dyDescent="0.25">
      <c r="B12" s="223" t="s">
        <v>11103</v>
      </c>
      <c r="C12" s="224" t="s">
        <v>11144</v>
      </c>
      <c r="D12" s="225" t="s">
        <v>11146</v>
      </c>
      <c r="E12" s="225" t="s">
        <v>11159</v>
      </c>
      <c r="F12" s="227" t="s">
        <v>10629</v>
      </c>
      <c r="G12" s="228">
        <v>1888</v>
      </c>
      <c r="H12" s="229">
        <v>1500</v>
      </c>
      <c r="I12" s="230">
        <v>466950</v>
      </c>
      <c r="J12" s="230">
        <v>538605</v>
      </c>
      <c r="K12" s="230">
        <v>543131</v>
      </c>
      <c r="L12" s="230">
        <v>246789</v>
      </c>
      <c r="M12" s="230">
        <v>220067</v>
      </c>
      <c r="N12" s="230">
        <v>225607</v>
      </c>
      <c r="O12" s="230">
        <v>150426</v>
      </c>
      <c r="P12" s="230">
        <f t="shared" si="0"/>
        <v>311.3</v>
      </c>
      <c r="Q12" s="230">
        <f t="shared" si="1"/>
        <v>359.07</v>
      </c>
      <c r="R12" s="230">
        <f t="shared" si="2"/>
        <v>164.52600000000001</v>
      </c>
      <c r="S12" s="230">
        <f t="shared" si="3"/>
        <v>100.28400000000001</v>
      </c>
      <c r="T12" s="232">
        <f t="shared" si="4"/>
        <v>2.1041841171074149</v>
      </c>
      <c r="V12" s="193" t="s">
        <v>11370</v>
      </c>
      <c r="W12" s="194">
        <v>1500</v>
      </c>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W12" s="244">
        <v>2005</v>
      </c>
      <c r="AX12" s="162">
        <v>377371.97267330188</v>
      </c>
    </row>
    <row r="13" spans="2:51" x14ac:dyDescent="0.25">
      <c r="B13" s="223" t="s">
        <v>11104</v>
      </c>
      <c r="C13" s="224" t="s">
        <v>11144</v>
      </c>
      <c r="D13" s="225" t="s">
        <v>11146</v>
      </c>
      <c r="E13" s="225" t="s">
        <v>11160</v>
      </c>
      <c r="F13" s="227" t="s">
        <v>10629</v>
      </c>
      <c r="G13" s="228">
        <v>1882</v>
      </c>
      <c r="H13" s="229">
        <v>769</v>
      </c>
      <c r="I13" s="230">
        <v>672520</v>
      </c>
      <c r="J13" s="230">
        <v>743326</v>
      </c>
      <c r="K13" s="230">
        <v>759305</v>
      </c>
      <c r="L13" s="230">
        <v>382198</v>
      </c>
      <c r="M13" s="230">
        <v>337713</v>
      </c>
      <c r="N13" s="230">
        <v>351887</v>
      </c>
      <c r="O13" s="230">
        <v>225049</v>
      </c>
      <c r="P13" s="230">
        <f t="shared" si="0"/>
        <v>874.53836150845257</v>
      </c>
      <c r="Q13" s="230">
        <f t="shared" si="1"/>
        <v>966.61378413524062</v>
      </c>
      <c r="R13" s="230">
        <f t="shared" si="2"/>
        <v>497.00650195058518</v>
      </c>
      <c r="S13" s="230">
        <f t="shared" si="3"/>
        <v>292.65149544863459</v>
      </c>
      <c r="T13" s="232">
        <f t="shared" si="4"/>
        <v>1.9883269865673698</v>
      </c>
      <c r="V13" s="193" t="s">
        <v>11371</v>
      </c>
      <c r="W13" s="194">
        <v>769</v>
      </c>
      <c r="X13" s="162"/>
      <c r="Y13" s="162"/>
      <c r="Z13" s="162"/>
      <c r="AA13" s="162">
        <v>322198.56303069892</v>
      </c>
      <c r="AB13" s="162"/>
      <c r="AC13" s="162"/>
      <c r="AD13" s="162">
        <v>444135.05402160867</v>
      </c>
      <c r="AE13" s="162"/>
      <c r="AF13" s="162"/>
      <c r="AG13" s="162"/>
      <c r="AH13" s="162"/>
      <c r="AI13" s="162"/>
      <c r="AJ13" s="162"/>
      <c r="AK13" s="162"/>
      <c r="AL13" s="162"/>
      <c r="AM13" s="162"/>
      <c r="AN13" s="162"/>
      <c r="AO13" s="162"/>
      <c r="AP13" s="162"/>
      <c r="AQ13" s="162"/>
      <c r="AR13" s="162"/>
      <c r="AS13" s="162"/>
      <c r="AT13" s="162"/>
      <c r="AU13" s="162"/>
      <c r="AW13" s="244">
        <v>2006</v>
      </c>
      <c r="AX13" s="162">
        <v>403004.09930871689</v>
      </c>
    </row>
    <row r="14" spans="2:51" x14ac:dyDescent="0.25">
      <c r="B14" s="223" t="s">
        <v>11105</v>
      </c>
      <c r="C14" s="224" t="s">
        <v>11144</v>
      </c>
      <c r="D14" s="225" t="s">
        <v>11146</v>
      </c>
      <c r="E14" s="225" t="s">
        <v>11161</v>
      </c>
      <c r="F14" s="227" t="s">
        <v>10629</v>
      </c>
      <c r="G14" s="228">
        <v>1912</v>
      </c>
      <c r="H14" s="229">
        <v>3200</v>
      </c>
      <c r="I14" s="230">
        <v>727380</v>
      </c>
      <c r="J14" s="230">
        <v>923294</v>
      </c>
      <c r="K14" s="230">
        <v>962079</v>
      </c>
      <c r="L14" s="230">
        <v>643493</v>
      </c>
      <c r="M14" s="230">
        <v>521872</v>
      </c>
      <c r="N14" s="230">
        <v>528157</v>
      </c>
      <c r="O14" s="230">
        <v>402978</v>
      </c>
      <c r="P14" s="230">
        <f t="shared" si="0"/>
        <v>227.30625000000001</v>
      </c>
      <c r="Q14" s="230">
        <f t="shared" si="1"/>
        <v>288.52937500000002</v>
      </c>
      <c r="R14" s="230">
        <f t="shared" si="2"/>
        <v>201.09156250000001</v>
      </c>
      <c r="S14" s="230">
        <f t="shared" si="3"/>
        <v>125.93062500000001</v>
      </c>
      <c r="T14" s="232">
        <f t="shared" si="4"/>
        <v>0.80501168798296685</v>
      </c>
      <c r="V14" s="193" t="s">
        <v>11372</v>
      </c>
      <c r="W14" s="194">
        <v>3200</v>
      </c>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W14" s="244">
        <v>2007</v>
      </c>
      <c r="AX14" s="162">
        <v>416903.16311849619</v>
      </c>
    </row>
    <row r="15" spans="2:51" x14ac:dyDescent="0.25">
      <c r="B15" s="223" t="s">
        <v>11106</v>
      </c>
      <c r="C15" s="224" t="s">
        <v>11144</v>
      </c>
      <c r="D15" s="225" t="s">
        <v>11146</v>
      </c>
      <c r="E15" s="225" t="s">
        <v>11162</v>
      </c>
      <c r="F15" s="227" t="s">
        <v>10629</v>
      </c>
      <c r="G15" s="228">
        <v>1887</v>
      </c>
      <c r="H15" s="229">
        <v>6206.25</v>
      </c>
      <c r="I15" s="230">
        <v>1447000</v>
      </c>
      <c r="J15" s="230">
        <v>1884967</v>
      </c>
      <c r="K15" s="230">
        <v>2037270</v>
      </c>
      <c r="L15" s="230">
        <v>1416632</v>
      </c>
      <c r="M15" s="230">
        <v>582734</v>
      </c>
      <c r="N15" s="230">
        <v>863055</v>
      </c>
      <c r="O15" s="230">
        <v>554590</v>
      </c>
      <c r="P15" s="230">
        <f t="shared" si="0"/>
        <v>233.15206445115811</v>
      </c>
      <c r="Q15" s="230">
        <f t="shared" si="1"/>
        <v>303.7207653575025</v>
      </c>
      <c r="R15" s="230">
        <f t="shared" si="2"/>
        <v>228.25893252769384</v>
      </c>
      <c r="S15" s="230">
        <f t="shared" si="3"/>
        <v>89.359919436052365</v>
      </c>
      <c r="T15" s="232">
        <f t="shared" si="4"/>
        <v>1.6091346760670044</v>
      </c>
      <c r="V15" s="193" t="s">
        <v>11373</v>
      </c>
      <c r="W15" s="194">
        <v>6206.25</v>
      </c>
      <c r="X15" s="162"/>
      <c r="Y15" s="162"/>
      <c r="Z15" s="162"/>
      <c r="AA15" s="162">
        <v>1119640.0065316786</v>
      </c>
      <c r="AB15" s="162"/>
      <c r="AC15" s="162"/>
      <c r="AD15" s="162"/>
      <c r="AE15" s="162"/>
      <c r="AF15" s="162"/>
      <c r="AG15" s="162"/>
      <c r="AH15" s="162"/>
      <c r="AI15" s="162"/>
      <c r="AJ15" s="162"/>
      <c r="AK15" s="162"/>
      <c r="AL15" s="162"/>
      <c r="AM15" s="162"/>
      <c r="AN15" s="162"/>
      <c r="AO15" s="162"/>
      <c r="AP15" s="162"/>
      <c r="AQ15" s="162"/>
      <c r="AR15" s="162">
        <v>1362574.038849002</v>
      </c>
      <c r="AS15" s="162"/>
      <c r="AT15" s="162"/>
      <c r="AU15" s="162"/>
      <c r="AW15" s="244">
        <v>2008</v>
      </c>
      <c r="AX15" s="162">
        <v>401988.6598015909</v>
      </c>
    </row>
    <row r="16" spans="2:51" x14ac:dyDescent="0.25">
      <c r="B16" s="223" t="s">
        <v>11107</v>
      </c>
      <c r="C16" s="224" t="s">
        <v>11144</v>
      </c>
      <c r="D16" s="225" t="s">
        <v>11146</v>
      </c>
      <c r="E16" s="225" t="s">
        <v>11163</v>
      </c>
      <c r="F16" s="227" t="s">
        <v>10629</v>
      </c>
      <c r="G16" s="228">
        <v>1931</v>
      </c>
      <c r="H16" s="229">
        <v>2025</v>
      </c>
      <c r="I16" s="230">
        <v>554560</v>
      </c>
      <c r="J16" s="230">
        <v>541999</v>
      </c>
      <c r="K16" s="230">
        <v>557196</v>
      </c>
      <c r="L16" s="230">
        <v>337254</v>
      </c>
      <c r="M16" s="230">
        <v>344252</v>
      </c>
      <c r="N16" s="230">
        <v>380809</v>
      </c>
      <c r="O16" s="230">
        <v>205833</v>
      </c>
      <c r="P16" s="230">
        <f t="shared" si="0"/>
        <v>273.85679012345679</v>
      </c>
      <c r="Q16" s="230">
        <f t="shared" si="1"/>
        <v>267.65382716049385</v>
      </c>
      <c r="R16" s="230">
        <f t="shared" si="2"/>
        <v>166.54518518518518</v>
      </c>
      <c r="S16" s="230">
        <f t="shared" si="3"/>
        <v>101.64592592592592</v>
      </c>
      <c r="T16" s="232">
        <f t="shared" si="4"/>
        <v>1.6942229865959297</v>
      </c>
      <c r="V16" s="193" t="s">
        <v>11374</v>
      </c>
      <c r="W16" s="194">
        <v>2025</v>
      </c>
      <c r="X16" s="162"/>
      <c r="Y16" s="162"/>
      <c r="Z16" s="162"/>
      <c r="AA16" s="162"/>
      <c r="AB16" s="162"/>
      <c r="AC16" s="162"/>
      <c r="AD16" s="162"/>
      <c r="AE16" s="162"/>
      <c r="AF16" s="162"/>
      <c r="AG16" s="162"/>
      <c r="AH16" s="162"/>
      <c r="AI16" s="162"/>
      <c r="AJ16" s="162"/>
      <c r="AK16" s="162">
        <v>592591.93222053617</v>
      </c>
      <c r="AL16" s="162"/>
      <c r="AM16" s="162"/>
      <c r="AN16" s="162"/>
      <c r="AO16" s="162"/>
      <c r="AP16" s="162"/>
      <c r="AQ16" s="162"/>
      <c r="AR16" s="162"/>
      <c r="AS16" s="162"/>
      <c r="AT16" s="162"/>
      <c r="AU16" s="162"/>
      <c r="AW16" s="244">
        <v>2009</v>
      </c>
      <c r="AX16" s="162">
        <v>390240.94485042617</v>
      </c>
    </row>
    <row r="17" spans="2:50" x14ac:dyDescent="0.25">
      <c r="B17" s="223" t="s">
        <v>11108</v>
      </c>
      <c r="C17" s="224" t="s">
        <v>11144</v>
      </c>
      <c r="D17" s="225" t="s">
        <v>11146</v>
      </c>
      <c r="E17" s="225" t="s">
        <v>11164</v>
      </c>
      <c r="F17" s="227" t="s">
        <v>10629</v>
      </c>
      <c r="G17" s="228">
        <v>1898</v>
      </c>
      <c r="H17" s="229">
        <v>1721</v>
      </c>
      <c r="I17" s="230">
        <v>426930</v>
      </c>
      <c r="J17" s="230">
        <v>467395</v>
      </c>
      <c r="K17" s="230">
        <v>475361</v>
      </c>
      <c r="L17" s="230">
        <v>200880</v>
      </c>
      <c r="M17" s="230">
        <v>202267</v>
      </c>
      <c r="N17" s="230">
        <v>216951</v>
      </c>
      <c r="O17" s="230">
        <v>126610</v>
      </c>
      <c r="P17" s="230">
        <f t="shared" si="0"/>
        <v>248.07088901801279</v>
      </c>
      <c r="Q17" s="230">
        <f t="shared" si="1"/>
        <v>271.58338175479372</v>
      </c>
      <c r="R17" s="230">
        <f t="shared" si="2"/>
        <v>116.72283556072051</v>
      </c>
      <c r="S17" s="230">
        <f t="shared" si="3"/>
        <v>73.567693201626966</v>
      </c>
      <c r="T17" s="232">
        <f t="shared" si="4"/>
        <v>2.3720085301319012</v>
      </c>
      <c r="V17" s="193" t="s">
        <v>11375</v>
      </c>
      <c r="W17" s="194">
        <v>1721</v>
      </c>
      <c r="X17" s="162"/>
      <c r="Y17" s="162"/>
      <c r="Z17" s="162">
        <v>250145.03042596349</v>
      </c>
      <c r="AA17" s="162"/>
      <c r="AB17" s="162"/>
      <c r="AC17" s="162"/>
      <c r="AD17" s="162"/>
      <c r="AE17" s="162"/>
      <c r="AF17" s="162"/>
      <c r="AG17" s="162"/>
      <c r="AH17" s="162"/>
      <c r="AI17" s="162"/>
      <c r="AJ17" s="162"/>
      <c r="AK17" s="162"/>
      <c r="AL17" s="162"/>
      <c r="AM17" s="162"/>
      <c r="AN17" s="162"/>
      <c r="AO17" s="162"/>
      <c r="AP17" s="162"/>
      <c r="AQ17" s="162"/>
      <c r="AR17" s="162"/>
      <c r="AS17" s="162"/>
      <c r="AT17" s="162"/>
      <c r="AU17" s="162"/>
      <c r="AW17" s="244">
        <v>2010</v>
      </c>
      <c r="AX17" s="162">
        <v>364600.27277391538</v>
      </c>
    </row>
    <row r="18" spans="2:50" x14ac:dyDescent="0.25">
      <c r="B18" s="223" t="s">
        <v>11109</v>
      </c>
      <c r="C18" s="224" t="s">
        <v>11144</v>
      </c>
      <c r="D18" s="225" t="s">
        <v>11146</v>
      </c>
      <c r="E18" s="225" t="s">
        <v>11165</v>
      </c>
      <c r="F18" s="227" t="s">
        <v>10629</v>
      </c>
      <c r="G18" s="228">
        <v>1896</v>
      </c>
      <c r="H18" s="229">
        <v>1074</v>
      </c>
      <c r="I18" s="230">
        <v>285920</v>
      </c>
      <c r="J18" s="230">
        <v>357278</v>
      </c>
      <c r="K18" s="230">
        <v>358817</v>
      </c>
      <c r="L18" s="230">
        <v>198575</v>
      </c>
      <c r="M18" s="230">
        <v>198153</v>
      </c>
      <c r="N18" s="230">
        <v>213353</v>
      </c>
      <c r="O18" s="230">
        <v>123452</v>
      </c>
      <c r="P18" s="230">
        <f t="shared" si="0"/>
        <v>266.21973929236498</v>
      </c>
      <c r="Q18" s="230">
        <f t="shared" si="1"/>
        <v>332.66108007448787</v>
      </c>
      <c r="R18" s="230">
        <f t="shared" si="2"/>
        <v>184.89292364990689</v>
      </c>
      <c r="S18" s="230">
        <f t="shared" si="3"/>
        <v>114.94599627560521</v>
      </c>
      <c r="T18" s="232">
        <f t="shared" si="4"/>
        <v>1.316041862424262</v>
      </c>
      <c r="V18" s="193" t="s">
        <v>11376</v>
      </c>
      <c r="W18" s="194">
        <v>1074</v>
      </c>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W18" s="244">
        <v>2011</v>
      </c>
      <c r="AX18" s="162">
        <v>326094.81111090933</v>
      </c>
    </row>
    <row r="19" spans="2:50" x14ac:dyDescent="0.25">
      <c r="B19" s="223" t="s">
        <v>11110</v>
      </c>
      <c r="C19" s="224" t="s">
        <v>11144</v>
      </c>
      <c r="D19" s="225" t="s">
        <v>11146</v>
      </c>
      <c r="E19" s="225" t="s">
        <v>11166</v>
      </c>
      <c r="F19" s="227" t="s">
        <v>10629</v>
      </c>
      <c r="G19" s="228">
        <v>1896</v>
      </c>
      <c r="H19" s="229">
        <v>2214</v>
      </c>
      <c r="I19" s="230">
        <v>434140</v>
      </c>
      <c r="J19" s="230">
        <v>484427</v>
      </c>
      <c r="K19" s="230">
        <v>495663</v>
      </c>
      <c r="L19" s="230">
        <v>284660</v>
      </c>
      <c r="M19" s="230">
        <v>288251</v>
      </c>
      <c r="N19" s="230">
        <v>245866</v>
      </c>
      <c r="O19" s="230">
        <v>139242</v>
      </c>
      <c r="P19" s="230">
        <f t="shared" si="0"/>
        <v>196.08852755194218</v>
      </c>
      <c r="Q19" s="230">
        <f t="shared" si="1"/>
        <v>218.80171635049683</v>
      </c>
      <c r="R19" s="230">
        <f t="shared" si="2"/>
        <v>128.57271906052395</v>
      </c>
      <c r="S19" s="230">
        <f t="shared" si="3"/>
        <v>62.891598915989157</v>
      </c>
      <c r="T19" s="232">
        <f t="shared" si="4"/>
        <v>2.1178810990936641</v>
      </c>
      <c r="V19" s="193" t="s">
        <v>11377</v>
      </c>
      <c r="W19" s="194">
        <v>2214</v>
      </c>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W19" s="244">
        <v>2012</v>
      </c>
      <c r="AX19" s="162">
        <v>304924.64747129299</v>
      </c>
    </row>
    <row r="20" spans="2:50" x14ac:dyDescent="0.25">
      <c r="B20" s="223" t="s">
        <v>11111</v>
      </c>
      <c r="C20" s="224" t="s">
        <v>11144</v>
      </c>
      <c r="D20" s="225" t="s">
        <v>11146</v>
      </c>
      <c r="E20" s="225" t="s">
        <v>11167</v>
      </c>
      <c r="F20" s="227" t="s">
        <v>10629</v>
      </c>
      <c r="G20" s="228">
        <v>1901</v>
      </c>
      <c r="H20" s="229">
        <v>1164.1300000000001</v>
      </c>
      <c r="I20" s="230">
        <v>340120</v>
      </c>
      <c r="J20" s="230">
        <v>347209</v>
      </c>
      <c r="K20" s="230">
        <v>347864</v>
      </c>
      <c r="L20" s="230">
        <v>171407</v>
      </c>
      <c r="M20" s="230">
        <v>170157</v>
      </c>
      <c r="N20" s="230">
        <v>181177</v>
      </c>
      <c r="O20" s="230">
        <v>107790</v>
      </c>
      <c r="P20" s="230">
        <f t="shared" si="0"/>
        <v>292.16668241519415</v>
      </c>
      <c r="Q20" s="230">
        <f t="shared" si="1"/>
        <v>298.25620849905079</v>
      </c>
      <c r="R20" s="230">
        <f t="shared" si="2"/>
        <v>147.24042847448308</v>
      </c>
      <c r="S20" s="230">
        <f t="shared" si="3"/>
        <v>92.592751668628068</v>
      </c>
      <c r="T20" s="232">
        <f t="shared" si="4"/>
        <v>2.1553947490490768</v>
      </c>
      <c r="V20" s="193" t="s">
        <v>11378</v>
      </c>
      <c r="W20" s="194">
        <v>1164.1300000000001</v>
      </c>
      <c r="X20" s="162"/>
      <c r="Y20" s="162"/>
      <c r="Z20" s="162"/>
      <c r="AA20" s="162"/>
      <c r="AB20" s="162"/>
      <c r="AC20" s="162"/>
      <c r="AD20" s="162"/>
      <c r="AE20" s="162">
        <v>242228.48903002311</v>
      </c>
      <c r="AF20" s="162">
        <v>312895.14616657473</v>
      </c>
      <c r="AG20" s="162"/>
      <c r="AH20" s="162"/>
      <c r="AI20" s="162">
        <v>408873.42245989305</v>
      </c>
      <c r="AJ20" s="162"/>
      <c r="AK20" s="162"/>
      <c r="AL20" s="162"/>
      <c r="AM20" s="162"/>
      <c r="AN20" s="162"/>
      <c r="AO20" s="162"/>
      <c r="AP20" s="162"/>
      <c r="AQ20" s="162"/>
      <c r="AR20" s="162"/>
      <c r="AS20" s="162">
        <v>441919.37183811131</v>
      </c>
      <c r="AT20" s="162"/>
      <c r="AU20" s="162"/>
      <c r="AW20" s="244">
        <v>2013</v>
      </c>
      <c r="AX20" s="162">
        <v>316028.11988624634</v>
      </c>
    </row>
    <row r="21" spans="2:50" x14ac:dyDescent="0.25">
      <c r="B21" s="223" t="s">
        <v>11112</v>
      </c>
      <c r="C21" s="224" t="s">
        <v>11144</v>
      </c>
      <c r="D21" s="225" t="s">
        <v>11146</v>
      </c>
      <c r="E21" s="225" t="s">
        <v>11168</v>
      </c>
      <c r="F21" s="227" t="s">
        <v>10629</v>
      </c>
      <c r="G21" s="228">
        <v>1883</v>
      </c>
      <c r="H21" s="229">
        <v>2230.06</v>
      </c>
      <c r="I21" s="230">
        <v>585000</v>
      </c>
      <c r="J21" s="230">
        <v>784719</v>
      </c>
      <c r="K21" s="230">
        <v>797888</v>
      </c>
      <c r="L21" s="230">
        <v>504051</v>
      </c>
      <c r="M21" s="230">
        <v>500864</v>
      </c>
      <c r="N21" s="230">
        <v>534695</v>
      </c>
      <c r="O21" s="230">
        <v>323487</v>
      </c>
      <c r="P21" s="230">
        <f t="shared" si="0"/>
        <v>262.32478049917938</v>
      </c>
      <c r="Q21" s="230">
        <f t="shared" si="1"/>
        <v>351.88246056159926</v>
      </c>
      <c r="R21" s="230">
        <f t="shared" si="2"/>
        <v>226.02575715451601</v>
      </c>
      <c r="S21" s="230">
        <f t="shared" si="3"/>
        <v>145.05753208433853</v>
      </c>
      <c r="T21" s="232">
        <f t="shared" si="4"/>
        <v>0.80841888545752993</v>
      </c>
      <c r="V21" s="193" t="s">
        <v>11379</v>
      </c>
      <c r="W21" s="194">
        <v>2230.06</v>
      </c>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W21" s="244">
        <v>2014</v>
      </c>
      <c r="AX21" s="162">
        <v>320616.83681141096</v>
      </c>
    </row>
    <row r="22" spans="2:50" x14ac:dyDescent="0.25">
      <c r="B22" s="223" t="s">
        <v>11113</v>
      </c>
      <c r="C22" s="224" t="s">
        <v>11144</v>
      </c>
      <c r="D22" s="225" t="s">
        <v>11146</v>
      </c>
      <c r="E22" s="225" t="s">
        <v>11169</v>
      </c>
      <c r="F22" s="227" t="s">
        <v>10629</v>
      </c>
      <c r="G22" s="228">
        <v>1896</v>
      </c>
      <c r="H22" s="229">
        <v>2879.69</v>
      </c>
      <c r="I22" s="230">
        <v>782010</v>
      </c>
      <c r="J22" s="230">
        <v>944353</v>
      </c>
      <c r="K22" s="230">
        <v>960464</v>
      </c>
      <c r="L22" s="230">
        <v>524794</v>
      </c>
      <c r="M22" s="230">
        <v>526883</v>
      </c>
      <c r="N22" s="230">
        <v>574390</v>
      </c>
      <c r="O22" s="230">
        <v>524581</v>
      </c>
      <c r="P22" s="230">
        <f t="shared" si="0"/>
        <v>271.56048046838373</v>
      </c>
      <c r="Q22" s="230">
        <f t="shared" si="1"/>
        <v>327.93564585076865</v>
      </c>
      <c r="R22" s="230">
        <f t="shared" si="2"/>
        <v>182.23975497362562</v>
      </c>
      <c r="S22" s="230">
        <f t="shared" si="3"/>
        <v>182.16578867864249</v>
      </c>
      <c r="T22" s="232">
        <f t="shared" si="4"/>
        <v>0.49073260373517152</v>
      </c>
      <c r="V22" s="193" t="s">
        <v>11380</v>
      </c>
      <c r="W22" s="194">
        <v>2879.69</v>
      </c>
      <c r="X22" s="162"/>
      <c r="Y22" s="162"/>
      <c r="Z22" s="162"/>
      <c r="AA22" s="162"/>
      <c r="AB22" s="162"/>
      <c r="AC22" s="162"/>
      <c r="AD22" s="162"/>
      <c r="AE22" s="162"/>
      <c r="AF22" s="162"/>
      <c r="AG22" s="162">
        <v>800788.96103896096</v>
      </c>
      <c r="AH22" s="162"/>
      <c r="AI22" s="162"/>
      <c r="AJ22" s="162"/>
      <c r="AK22" s="162"/>
      <c r="AL22" s="162"/>
      <c r="AM22" s="162"/>
      <c r="AN22" s="162"/>
      <c r="AO22" s="162"/>
      <c r="AP22" s="162"/>
      <c r="AQ22" s="162"/>
      <c r="AR22" s="162"/>
      <c r="AS22" s="162">
        <v>722668.14924114675</v>
      </c>
      <c r="AT22" s="162"/>
      <c r="AU22" s="162"/>
      <c r="AW22" s="244">
        <v>2015</v>
      </c>
      <c r="AX22" s="162">
        <v>329350.63988777314</v>
      </c>
    </row>
    <row r="23" spans="2:50" x14ac:dyDescent="0.25">
      <c r="B23" s="223" t="s">
        <v>11114</v>
      </c>
      <c r="C23" s="224" t="s">
        <v>11144</v>
      </c>
      <c r="D23" s="225" t="s">
        <v>11146</v>
      </c>
      <c r="E23" s="225" t="s">
        <v>11170</v>
      </c>
      <c r="F23" s="227" t="s">
        <v>10629</v>
      </c>
      <c r="G23" s="228">
        <v>1896</v>
      </c>
      <c r="H23" s="229">
        <v>2488</v>
      </c>
      <c r="I23" s="230">
        <v>698030</v>
      </c>
      <c r="J23" s="230">
        <v>921626</v>
      </c>
      <c r="K23" s="230">
        <v>936040</v>
      </c>
      <c r="L23" s="230">
        <v>527603</v>
      </c>
      <c r="M23" s="230">
        <v>529924</v>
      </c>
      <c r="N23" s="230">
        <v>505616</v>
      </c>
      <c r="O23" s="230">
        <v>449563</v>
      </c>
      <c r="P23" s="230">
        <f t="shared" si="0"/>
        <v>280.55868167202573</v>
      </c>
      <c r="Q23" s="230">
        <f t="shared" si="1"/>
        <v>370.42845659163987</v>
      </c>
      <c r="R23" s="230">
        <f t="shared" si="2"/>
        <v>212.05908360128618</v>
      </c>
      <c r="S23" s="230">
        <f t="shared" si="3"/>
        <v>180.69252411575562</v>
      </c>
      <c r="T23" s="232">
        <f t="shared" si="4"/>
        <v>0.55268560802379196</v>
      </c>
      <c r="V23" s="193" t="s">
        <v>11381</v>
      </c>
      <c r="W23" s="194">
        <v>2488</v>
      </c>
      <c r="X23" s="162"/>
      <c r="Y23" s="162"/>
      <c r="Z23" s="162">
        <v>645374.17849898583</v>
      </c>
      <c r="AA23" s="162"/>
      <c r="AB23" s="162"/>
      <c r="AC23" s="162"/>
      <c r="AD23" s="162"/>
      <c r="AE23" s="162"/>
      <c r="AF23" s="162"/>
      <c r="AG23" s="162"/>
      <c r="AH23" s="162"/>
      <c r="AI23" s="162">
        <v>1023502.5026737968</v>
      </c>
      <c r="AJ23" s="162"/>
      <c r="AK23" s="162"/>
      <c r="AL23" s="162"/>
      <c r="AM23" s="162"/>
      <c r="AN23" s="162"/>
      <c r="AO23" s="162"/>
      <c r="AP23" s="162"/>
      <c r="AQ23" s="162"/>
      <c r="AR23" s="162"/>
      <c r="AS23" s="162"/>
      <c r="AT23" s="162"/>
      <c r="AU23" s="162"/>
      <c r="AW23" s="244">
        <v>2016</v>
      </c>
      <c r="AX23" s="162">
        <v>339308.33333333331</v>
      </c>
    </row>
    <row r="24" spans="2:50" x14ac:dyDescent="0.25">
      <c r="B24" s="223" t="s">
        <v>11115</v>
      </c>
      <c r="C24" s="224" t="s">
        <v>11144</v>
      </c>
      <c r="D24" s="225" t="s">
        <v>11146</v>
      </c>
      <c r="E24" s="225" t="s">
        <v>11171</v>
      </c>
      <c r="F24" s="227" t="s">
        <v>10629</v>
      </c>
      <c r="G24" s="228">
        <v>1901</v>
      </c>
      <c r="H24" s="229">
        <v>632</v>
      </c>
      <c r="I24" s="230">
        <v>227360</v>
      </c>
      <c r="J24" s="230">
        <v>270119</v>
      </c>
      <c r="K24" s="230">
        <v>267634</v>
      </c>
      <c r="L24" s="230">
        <v>124129</v>
      </c>
      <c r="M24" s="230">
        <v>122216</v>
      </c>
      <c r="N24" s="230">
        <v>128076</v>
      </c>
      <c r="O24" s="230">
        <v>79491</v>
      </c>
      <c r="P24" s="230">
        <f t="shared" si="0"/>
        <v>359.74683544303798</v>
      </c>
      <c r="Q24" s="230">
        <f t="shared" si="1"/>
        <v>427.40348101265823</v>
      </c>
      <c r="R24" s="230">
        <f t="shared" si="2"/>
        <v>196.40664556962025</v>
      </c>
      <c r="S24" s="230">
        <f t="shared" si="3"/>
        <v>125.77689873417721</v>
      </c>
      <c r="T24" s="232">
        <f t="shared" si="4"/>
        <v>1.8601980098375916</v>
      </c>
      <c r="V24" s="193" t="s">
        <v>11382</v>
      </c>
      <c r="W24" s="194">
        <v>632</v>
      </c>
      <c r="X24" s="162"/>
      <c r="Y24" s="162"/>
      <c r="Z24" s="162"/>
      <c r="AA24" s="162"/>
      <c r="AB24" s="162"/>
      <c r="AC24" s="162"/>
      <c r="AD24" s="162">
        <v>245754.72989195678</v>
      </c>
      <c r="AE24" s="162"/>
      <c r="AF24" s="162"/>
      <c r="AG24" s="162"/>
      <c r="AH24" s="162"/>
      <c r="AI24" s="162">
        <v>617266.97326203203</v>
      </c>
      <c r="AJ24" s="162">
        <v>361760.29334730224</v>
      </c>
      <c r="AK24" s="162"/>
      <c r="AL24" s="162"/>
      <c r="AM24" s="162"/>
      <c r="AN24" s="162"/>
      <c r="AO24" s="162"/>
      <c r="AP24" s="162"/>
      <c r="AQ24" s="162"/>
      <c r="AR24" s="162"/>
      <c r="AS24" s="162"/>
      <c r="AT24" s="162"/>
      <c r="AU24" s="162"/>
    </row>
    <row r="25" spans="2:50" x14ac:dyDescent="0.25">
      <c r="B25" s="223" t="s">
        <v>11116</v>
      </c>
      <c r="C25" s="224" t="s">
        <v>11144</v>
      </c>
      <c r="D25" s="225" t="s">
        <v>11146</v>
      </c>
      <c r="E25" s="225" t="s">
        <v>11172</v>
      </c>
      <c r="F25" s="227" t="s">
        <v>10629</v>
      </c>
      <c r="G25" s="228">
        <v>1888</v>
      </c>
      <c r="H25" s="229">
        <v>2720</v>
      </c>
      <c r="I25" s="230">
        <v>495440</v>
      </c>
      <c r="J25" s="230">
        <v>603370</v>
      </c>
      <c r="K25" s="230">
        <v>605531</v>
      </c>
      <c r="L25" s="230">
        <v>339040</v>
      </c>
      <c r="M25" s="230">
        <v>338328</v>
      </c>
      <c r="N25" s="230">
        <v>364306</v>
      </c>
      <c r="O25" s="230">
        <v>211620</v>
      </c>
      <c r="P25" s="230">
        <f t="shared" si="0"/>
        <v>182.14705882352942</v>
      </c>
      <c r="Q25" s="230">
        <f t="shared" si="1"/>
        <v>221.82720588235293</v>
      </c>
      <c r="R25" s="230">
        <f t="shared" si="2"/>
        <v>124.64705882352941</v>
      </c>
      <c r="S25" s="230">
        <f t="shared" si="3"/>
        <v>77.80147058823529</v>
      </c>
      <c r="T25" s="232">
        <f t="shared" si="4"/>
        <v>1.3411775824591248</v>
      </c>
      <c r="V25" s="193" t="s">
        <v>11383</v>
      </c>
      <c r="W25" s="194">
        <v>2720</v>
      </c>
      <c r="X25" s="162"/>
      <c r="Y25" s="162"/>
      <c r="Z25" s="162"/>
      <c r="AA25" s="162"/>
      <c r="AB25" s="162"/>
      <c r="AC25" s="162"/>
      <c r="AD25" s="162"/>
      <c r="AE25" s="162"/>
      <c r="AF25" s="162"/>
      <c r="AG25" s="162"/>
      <c r="AH25" s="162"/>
      <c r="AI25" s="162"/>
      <c r="AJ25" s="162"/>
      <c r="AK25" s="162"/>
      <c r="AL25" s="162"/>
      <c r="AM25" s="162"/>
      <c r="AN25" s="162">
        <v>591333.88956019713</v>
      </c>
      <c r="AO25" s="162"/>
      <c r="AP25" s="162"/>
      <c r="AQ25" s="162"/>
      <c r="AR25" s="162"/>
      <c r="AS25" s="162"/>
      <c r="AT25" s="162"/>
      <c r="AU25" s="162"/>
    </row>
    <row r="26" spans="2:50" x14ac:dyDescent="0.25">
      <c r="B26" s="223" t="s">
        <v>11117</v>
      </c>
      <c r="C26" s="224" t="s">
        <v>11144</v>
      </c>
      <c r="D26" s="225" t="s">
        <v>11146</v>
      </c>
      <c r="E26" s="225" t="s">
        <v>11173</v>
      </c>
      <c r="F26" s="227" t="s">
        <v>10629</v>
      </c>
      <c r="G26" s="228">
        <v>1927</v>
      </c>
      <c r="H26" s="229">
        <v>1575</v>
      </c>
      <c r="I26" s="230">
        <v>439400</v>
      </c>
      <c r="J26" s="230">
        <v>546890</v>
      </c>
      <c r="K26" s="230">
        <v>411524</v>
      </c>
      <c r="L26" s="230">
        <v>203747</v>
      </c>
      <c r="M26" s="230">
        <v>180494</v>
      </c>
      <c r="N26" s="230">
        <v>185419</v>
      </c>
      <c r="O26" s="230">
        <v>123452</v>
      </c>
      <c r="P26" s="230">
        <f t="shared" si="0"/>
        <v>278.98412698412699</v>
      </c>
      <c r="Q26" s="230">
        <f t="shared" si="1"/>
        <v>347.23174603174601</v>
      </c>
      <c r="R26" s="230">
        <f t="shared" si="2"/>
        <v>129.3631746031746</v>
      </c>
      <c r="S26" s="230">
        <f t="shared" si="3"/>
        <v>78.382222222222225</v>
      </c>
      <c r="T26" s="232">
        <f t="shared" si="4"/>
        <v>2.5592780999902796</v>
      </c>
      <c r="V26" s="193" t="s">
        <v>11384</v>
      </c>
      <c r="W26" s="194">
        <v>1575</v>
      </c>
      <c r="X26" s="162"/>
      <c r="Y26" s="162"/>
      <c r="Z26" s="162"/>
      <c r="AA26" s="162"/>
      <c r="AB26" s="162"/>
      <c r="AC26" s="162"/>
      <c r="AD26" s="162"/>
      <c r="AE26" s="162"/>
      <c r="AF26" s="162"/>
      <c r="AG26" s="162"/>
      <c r="AH26" s="162"/>
      <c r="AI26" s="162"/>
      <c r="AJ26" s="162"/>
      <c r="AK26" s="162"/>
      <c r="AL26" s="162"/>
      <c r="AM26" s="162"/>
      <c r="AN26" s="162"/>
      <c r="AO26" s="162"/>
      <c r="AP26" s="162"/>
      <c r="AQ26" s="162"/>
      <c r="AR26" s="162">
        <v>443504.49107634183</v>
      </c>
      <c r="AS26" s="162"/>
      <c r="AT26" s="162"/>
      <c r="AU26" s="162"/>
    </row>
    <row r="27" spans="2:50" x14ac:dyDescent="0.25">
      <c r="B27" s="223" t="s">
        <v>11118</v>
      </c>
      <c r="C27" s="224" t="s">
        <v>11144</v>
      </c>
      <c r="D27" s="225" t="s">
        <v>11146</v>
      </c>
      <c r="E27" s="225" t="s">
        <v>11174</v>
      </c>
      <c r="F27" s="227" t="s">
        <v>10629</v>
      </c>
      <c r="G27" s="228">
        <v>1908</v>
      </c>
      <c r="H27" s="229">
        <v>3374.19</v>
      </c>
      <c r="I27" s="230">
        <v>696470</v>
      </c>
      <c r="J27" s="230">
        <v>808620</v>
      </c>
      <c r="K27" s="230">
        <v>814423</v>
      </c>
      <c r="L27" s="230">
        <v>457594</v>
      </c>
      <c r="M27" s="230">
        <v>400878</v>
      </c>
      <c r="N27" s="230">
        <v>421327</v>
      </c>
      <c r="O27" s="230">
        <v>264527</v>
      </c>
      <c r="P27" s="230">
        <f t="shared" si="0"/>
        <v>206.4110201263118</v>
      </c>
      <c r="Q27" s="230">
        <f t="shared" si="1"/>
        <v>239.64862678153867</v>
      </c>
      <c r="R27" s="230">
        <f t="shared" si="2"/>
        <v>135.61595523666421</v>
      </c>
      <c r="S27" s="230">
        <f t="shared" si="3"/>
        <v>78.39718569493715</v>
      </c>
      <c r="T27" s="232">
        <f t="shared" si="4"/>
        <v>1.6328881361826959</v>
      </c>
      <c r="V27" s="193" t="s">
        <v>11385</v>
      </c>
      <c r="W27" s="194">
        <v>3374.19</v>
      </c>
      <c r="X27" s="162"/>
      <c r="Y27" s="162"/>
      <c r="Z27" s="162"/>
      <c r="AA27" s="162"/>
      <c r="AB27" s="162"/>
      <c r="AC27" s="162"/>
      <c r="AD27" s="162"/>
      <c r="AE27" s="162"/>
      <c r="AF27" s="162"/>
      <c r="AG27" s="162"/>
      <c r="AH27" s="162">
        <v>613966.78265524621</v>
      </c>
      <c r="AI27" s="162"/>
      <c r="AJ27" s="162"/>
      <c r="AK27" s="162"/>
      <c r="AL27" s="162"/>
      <c r="AM27" s="162"/>
      <c r="AN27" s="162"/>
      <c r="AO27" s="162"/>
      <c r="AP27" s="162"/>
      <c r="AQ27" s="162"/>
      <c r="AR27" s="162"/>
      <c r="AS27" s="162"/>
      <c r="AT27" s="162"/>
      <c r="AU27" s="162"/>
    </row>
    <row r="28" spans="2:50" x14ac:dyDescent="0.25">
      <c r="B28" s="223" t="s">
        <v>11119</v>
      </c>
      <c r="C28" s="224" t="s">
        <v>11144</v>
      </c>
      <c r="D28" s="225" t="s">
        <v>11146</v>
      </c>
      <c r="E28" s="225" t="s">
        <v>11175</v>
      </c>
      <c r="F28" s="227" t="s">
        <v>10629</v>
      </c>
      <c r="G28" s="228">
        <v>1898</v>
      </c>
      <c r="H28" s="229">
        <v>6352.9650000000001</v>
      </c>
      <c r="I28" s="230">
        <v>1490440</v>
      </c>
      <c r="J28" s="230">
        <v>1653133</v>
      </c>
      <c r="K28" s="230">
        <v>1741353</v>
      </c>
      <c r="L28" s="230">
        <v>795986</v>
      </c>
      <c r="M28" s="230">
        <v>700688</v>
      </c>
      <c r="N28" s="230">
        <v>785880</v>
      </c>
      <c r="O28" s="230">
        <v>526146</v>
      </c>
      <c r="P28" s="230">
        <f t="shared" si="0"/>
        <v>234.60541652598431</v>
      </c>
      <c r="Q28" s="230">
        <f t="shared" si="1"/>
        <v>260.21440382561525</v>
      </c>
      <c r="R28" s="230">
        <f t="shared" si="2"/>
        <v>125.29362274150731</v>
      </c>
      <c r="S28" s="230">
        <f t="shared" si="3"/>
        <v>82.818967206650754</v>
      </c>
      <c r="T28" s="232">
        <f t="shared" si="4"/>
        <v>1.8327498451000293</v>
      </c>
      <c r="V28" s="193" t="s">
        <v>11386</v>
      </c>
      <c r="W28" s="194">
        <v>6352.9650000000001</v>
      </c>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row>
    <row r="29" spans="2:50" x14ac:dyDescent="0.25">
      <c r="B29" s="223" t="s">
        <v>11120</v>
      </c>
      <c r="C29" s="224" t="s">
        <v>11144</v>
      </c>
      <c r="D29" s="225" t="s">
        <v>11146</v>
      </c>
      <c r="E29" s="225" t="s">
        <v>11176</v>
      </c>
      <c r="F29" s="227" t="s">
        <v>10629</v>
      </c>
      <c r="G29" s="228">
        <v>1903</v>
      </c>
      <c r="H29" s="229">
        <v>2061.8150000000001</v>
      </c>
      <c r="I29" s="230">
        <v>735540</v>
      </c>
      <c r="J29" s="230">
        <v>827389</v>
      </c>
      <c r="K29" s="230">
        <v>833952</v>
      </c>
      <c r="L29" s="230">
        <v>472259</v>
      </c>
      <c r="M29" s="230">
        <v>416392</v>
      </c>
      <c r="N29" s="230">
        <v>437815</v>
      </c>
      <c r="O29" s="230">
        <v>274268</v>
      </c>
      <c r="P29" s="230">
        <f t="shared" si="0"/>
        <v>356.74393677415287</v>
      </c>
      <c r="Q29" s="230">
        <f t="shared" si="1"/>
        <v>401.29158047642488</v>
      </c>
      <c r="R29" s="230">
        <f t="shared" si="2"/>
        <v>229.0501330138737</v>
      </c>
      <c r="S29" s="230">
        <f t="shared" si="3"/>
        <v>133.02260387086136</v>
      </c>
      <c r="T29" s="232">
        <f t="shared" si="4"/>
        <v>1.6818294514854084</v>
      </c>
      <c r="V29" s="193" t="s">
        <v>11387</v>
      </c>
      <c r="W29" s="194">
        <v>2061.8150000000001</v>
      </c>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row>
    <row r="30" spans="2:50" x14ac:dyDescent="0.25">
      <c r="B30" s="223" t="s">
        <v>11121</v>
      </c>
      <c r="C30" s="224" t="s">
        <v>11144</v>
      </c>
      <c r="D30" s="225" t="s">
        <v>11146</v>
      </c>
      <c r="E30" s="225" t="s">
        <v>11177</v>
      </c>
      <c r="F30" s="227" t="s">
        <v>10629</v>
      </c>
      <c r="G30" s="228">
        <v>1927</v>
      </c>
      <c r="H30" s="229">
        <v>2285</v>
      </c>
      <c r="I30" s="230">
        <v>735710</v>
      </c>
      <c r="J30" s="230">
        <v>843500</v>
      </c>
      <c r="K30" s="230">
        <v>847708</v>
      </c>
      <c r="L30" s="230">
        <v>383393</v>
      </c>
      <c r="M30" s="230">
        <v>338627</v>
      </c>
      <c r="N30" s="230">
        <v>353690</v>
      </c>
      <c r="O30" s="230">
        <v>225444</v>
      </c>
      <c r="P30" s="230">
        <f t="shared" si="0"/>
        <v>321.97374179431074</v>
      </c>
      <c r="Q30" s="230">
        <f t="shared" si="1"/>
        <v>369.14660831509849</v>
      </c>
      <c r="R30" s="230">
        <f t="shared" si="2"/>
        <v>167.78687089715535</v>
      </c>
      <c r="S30" s="230">
        <f t="shared" si="3"/>
        <v>98.662582056892774</v>
      </c>
      <c r="T30" s="232">
        <f t="shared" si="4"/>
        <v>2.2633824807934566</v>
      </c>
      <c r="V30" s="193" t="s">
        <v>11388</v>
      </c>
      <c r="W30" s="194">
        <v>2285</v>
      </c>
      <c r="X30" s="162"/>
      <c r="Y30" s="162"/>
      <c r="Z30" s="162"/>
      <c r="AA30" s="162"/>
      <c r="AB30" s="162"/>
      <c r="AC30" s="162"/>
      <c r="AD30" s="162"/>
      <c r="AE30" s="162"/>
      <c r="AF30" s="162"/>
      <c r="AG30" s="162"/>
      <c r="AH30" s="162"/>
      <c r="AI30" s="162"/>
      <c r="AJ30" s="162">
        <v>880757.11419591401</v>
      </c>
      <c r="AK30" s="162"/>
      <c r="AL30" s="162"/>
      <c r="AM30" s="162"/>
      <c r="AN30" s="162"/>
      <c r="AO30" s="162"/>
      <c r="AP30" s="162"/>
      <c r="AQ30" s="162"/>
      <c r="AR30" s="162"/>
      <c r="AS30" s="162"/>
      <c r="AT30" s="162"/>
      <c r="AU30" s="162"/>
    </row>
    <row r="31" spans="2:50" x14ac:dyDescent="0.25">
      <c r="B31" s="223" t="s">
        <v>11122</v>
      </c>
      <c r="C31" s="224" t="s">
        <v>11144</v>
      </c>
      <c r="D31" s="225" t="s">
        <v>11146</v>
      </c>
      <c r="E31" s="225" t="s">
        <v>11178</v>
      </c>
      <c r="F31" s="227" t="s">
        <v>10629</v>
      </c>
      <c r="G31" s="228">
        <v>1903</v>
      </c>
      <c r="H31" s="229">
        <v>1454.25</v>
      </c>
      <c r="I31" s="230">
        <v>496660</v>
      </c>
      <c r="J31" s="230">
        <v>568824</v>
      </c>
      <c r="K31" s="230">
        <v>506401</v>
      </c>
      <c r="L31" s="230">
        <v>259855</v>
      </c>
      <c r="M31" s="230">
        <v>256757</v>
      </c>
      <c r="N31" s="230">
        <v>265144</v>
      </c>
      <c r="O31" s="230">
        <v>179511</v>
      </c>
      <c r="P31" s="230">
        <f t="shared" si="0"/>
        <v>341.52312188413271</v>
      </c>
      <c r="Q31" s="230">
        <f t="shared" si="1"/>
        <v>391.14595152140276</v>
      </c>
      <c r="R31" s="230">
        <f t="shared" si="2"/>
        <v>178.68660821729415</v>
      </c>
      <c r="S31" s="230">
        <f t="shared" si="3"/>
        <v>123.43888602372357</v>
      </c>
      <c r="T31" s="232">
        <f t="shared" si="4"/>
        <v>1.7667385285581385</v>
      </c>
      <c r="V31" s="193" t="s">
        <v>11389</v>
      </c>
      <c r="W31" s="194">
        <v>1454.25</v>
      </c>
      <c r="X31" s="162">
        <v>252273.28939617085</v>
      </c>
      <c r="Y31" s="162"/>
      <c r="Z31" s="162"/>
      <c r="AA31" s="162"/>
      <c r="AB31" s="162"/>
      <c r="AC31" s="162"/>
      <c r="AD31" s="162"/>
      <c r="AE31" s="162"/>
      <c r="AF31" s="162"/>
      <c r="AG31" s="162"/>
      <c r="AH31" s="162"/>
      <c r="AI31" s="162"/>
      <c r="AJ31" s="162">
        <v>436050.35358826612</v>
      </c>
      <c r="AK31" s="162"/>
      <c r="AL31" s="162"/>
      <c r="AM31" s="162"/>
      <c r="AN31" s="162"/>
      <c r="AO31" s="162"/>
      <c r="AP31" s="162"/>
      <c r="AQ31" s="162"/>
      <c r="AR31" s="162"/>
      <c r="AS31" s="162"/>
      <c r="AT31" s="162"/>
      <c r="AU31" s="162">
        <v>610000</v>
      </c>
    </row>
    <row r="32" spans="2:50" x14ac:dyDescent="0.25">
      <c r="B32" s="223" t="s">
        <v>11123</v>
      </c>
      <c r="C32" s="224" t="s">
        <v>11144</v>
      </c>
      <c r="D32" s="225" t="s">
        <v>11146</v>
      </c>
      <c r="E32" s="225" t="s">
        <v>11179</v>
      </c>
      <c r="F32" s="227" t="s">
        <v>10629</v>
      </c>
      <c r="G32" s="228">
        <v>1883</v>
      </c>
      <c r="H32" s="229">
        <v>1858.75</v>
      </c>
      <c r="I32" s="230">
        <v>479050</v>
      </c>
      <c r="J32" s="230">
        <v>510480</v>
      </c>
      <c r="K32" s="230">
        <v>499761</v>
      </c>
      <c r="L32" s="230">
        <v>395465</v>
      </c>
      <c r="M32" s="230">
        <v>347601</v>
      </c>
      <c r="N32" s="230">
        <v>363491</v>
      </c>
      <c r="O32" s="230">
        <v>231236</v>
      </c>
      <c r="P32" s="230">
        <f t="shared" si="0"/>
        <v>257.72696704774717</v>
      </c>
      <c r="Q32" s="230">
        <f t="shared" si="1"/>
        <v>274.6361802286483</v>
      </c>
      <c r="R32" s="230">
        <f t="shared" si="2"/>
        <v>212.75857431069267</v>
      </c>
      <c r="S32" s="230">
        <f t="shared" si="3"/>
        <v>124.40403496973772</v>
      </c>
      <c r="T32" s="232">
        <f t="shared" si="4"/>
        <v>1.0716929889809546</v>
      </c>
      <c r="V32" s="193" t="s">
        <v>11390</v>
      </c>
      <c r="W32" s="194">
        <v>1858.75</v>
      </c>
      <c r="X32" s="162"/>
      <c r="Y32" s="162"/>
      <c r="Z32" s="162"/>
      <c r="AA32" s="162"/>
      <c r="AB32" s="162"/>
      <c r="AC32" s="162"/>
      <c r="AD32" s="162"/>
      <c r="AE32" s="162"/>
      <c r="AF32" s="162"/>
      <c r="AG32" s="162"/>
      <c r="AH32" s="162"/>
      <c r="AI32" s="162"/>
      <c r="AJ32" s="162"/>
      <c r="AK32" s="162">
        <v>538946.76783004554</v>
      </c>
      <c r="AL32" s="162">
        <v>550716.26994144404</v>
      </c>
      <c r="AM32" s="162"/>
      <c r="AN32" s="162"/>
      <c r="AO32" s="162"/>
      <c r="AP32" s="162"/>
      <c r="AQ32" s="162"/>
      <c r="AR32" s="162"/>
      <c r="AS32" s="162"/>
      <c r="AT32" s="162"/>
      <c r="AU32" s="162"/>
    </row>
    <row r="33" spans="2:47" x14ac:dyDescent="0.25">
      <c r="B33" s="223" t="s">
        <v>11124</v>
      </c>
      <c r="C33" s="224" t="s">
        <v>11144</v>
      </c>
      <c r="D33" s="225" t="s">
        <v>11146</v>
      </c>
      <c r="E33" s="225" t="s">
        <v>11180</v>
      </c>
      <c r="F33" s="227" t="s">
        <v>10629</v>
      </c>
      <c r="G33" s="228">
        <v>1881</v>
      </c>
      <c r="H33" s="229">
        <v>1062</v>
      </c>
      <c r="I33" s="230">
        <v>530930</v>
      </c>
      <c r="J33" s="230">
        <v>531182</v>
      </c>
      <c r="K33" s="230">
        <v>517603</v>
      </c>
      <c r="L33" s="230">
        <v>280829</v>
      </c>
      <c r="M33" s="230">
        <v>248230</v>
      </c>
      <c r="N33" s="230">
        <v>255830</v>
      </c>
      <c r="O33" s="230">
        <v>168193</v>
      </c>
      <c r="P33" s="230">
        <f t="shared" si="0"/>
        <v>499.93408662900191</v>
      </c>
      <c r="Q33" s="230">
        <f t="shared" si="1"/>
        <v>500.1713747645951</v>
      </c>
      <c r="R33" s="230">
        <f t="shared" si="2"/>
        <v>264.43408662900191</v>
      </c>
      <c r="S33" s="230">
        <f t="shared" si="3"/>
        <v>158.3738229755179</v>
      </c>
      <c r="T33" s="232">
        <f t="shared" si="4"/>
        <v>2.1566712051036605</v>
      </c>
      <c r="V33" s="193" t="s">
        <v>11391</v>
      </c>
      <c r="W33" s="194">
        <v>1062</v>
      </c>
      <c r="X33" s="162"/>
      <c r="Y33" s="162"/>
      <c r="Z33" s="162"/>
      <c r="AA33" s="162"/>
      <c r="AB33" s="162"/>
      <c r="AC33" s="162"/>
      <c r="AD33" s="162"/>
      <c r="AE33" s="162"/>
      <c r="AF33" s="162"/>
      <c r="AG33" s="162"/>
      <c r="AH33" s="162"/>
      <c r="AI33" s="162"/>
      <c r="AJ33" s="162"/>
      <c r="AK33" s="162">
        <v>526471.14820435003</v>
      </c>
      <c r="AL33" s="162"/>
      <c r="AM33" s="162"/>
      <c r="AN33" s="162"/>
      <c r="AO33" s="162"/>
      <c r="AP33" s="162"/>
      <c r="AQ33" s="162"/>
      <c r="AR33" s="162"/>
      <c r="AS33" s="162"/>
      <c r="AT33" s="162"/>
      <c r="AU33" s="162"/>
    </row>
    <row r="34" spans="2:47" x14ac:dyDescent="0.25">
      <c r="B34" s="223" t="s">
        <v>11125</v>
      </c>
      <c r="C34" s="224" t="s">
        <v>11144</v>
      </c>
      <c r="D34" s="225" t="s">
        <v>11146</v>
      </c>
      <c r="E34" s="225" t="s">
        <v>11181</v>
      </c>
      <c r="F34" s="227" t="s">
        <v>10629</v>
      </c>
      <c r="G34" s="228">
        <v>1926</v>
      </c>
      <c r="H34" s="229">
        <v>2229</v>
      </c>
      <c r="I34" s="230">
        <v>675920</v>
      </c>
      <c r="J34" s="230">
        <v>728654</v>
      </c>
      <c r="K34" s="230">
        <v>743589</v>
      </c>
      <c r="L34" s="230">
        <v>401169</v>
      </c>
      <c r="M34" s="230">
        <v>352937</v>
      </c>
      <c r="N34" s="230">
        <v>368555</v>
      </c>
      <c r="O34" s="230">
        <v>236104</v>
      </c>
      <c r="P34" s="230">
        <f t="shared" si="0"/>
        <v>303.23912068192016</v>
      </c>
      <c r="Q34" s="230">
        <f t="shared" si="1"/>
        <v>326.89726334679227</v>
      </c>
      <c r="R34" s="230">
        <f t="shared" si="2"/>
        <v>179.97711978465679</v>
      </c>
      <c r="S34" s="230">
        <f t="shared" si="3"/>
        <v>105.92373261552265</v>
      </c>
      <c r="T34" s="232">
        <f t="shared" si="4"/>
        <v>1.8628062209873615</v>
      </c>
      <c r="V34" s="193" t="s">
        <v>11392</v>
      </c>
      <c r="W34" s="194">
        <v>2229</v>
      </c>
      <c r="X34" s="162"/>
      <c r="Y34" s="162"/>
      <c r="Z34" s="162"/>
      <c r="AA34" s="162"/>
      <c r="AB34" s="162"/>
      <c r="AC34" s="162"/>
      <c r="AD34" s="162"/>
      <c r="AE34" s="162"/>
      <c r="AF34" s="162"/>
      <c r="AG34" s="162"/>
      <c r="AH34" s="162"/>
      <c r="AI34" s="162"/>
      <c r="AJ34" s="162"/>
      <c r="AK34" s="162"/>
      <c r="AL34" s="162"/>
      <c r="AM34" s="162"/>
      <c r="AN34" s="162"/>
      <c r="AO34" s="162"/>
      <c r="AP34" s="162"/>
      <c r="AQ34" s="162">
        <v>620539.41345160478</v>
      </c>
      <c r="AR34" s="162"/>
      <c r="AS34" s="162"/>
      <c r="AT34" s="162">
        <v>637741.99988309585</v>
      </c>
      <c r="AU34" s="162"/>
    </row>
    <row r="35" spans="2:47" x14ac:dyDescent="0.25">
      <c r="B35" s="223" t="s">
        <v>11126</v>
      </c>
      <c r="C35" s="224" t="s">
        <v>11144</v>
      </c>
      <c r="D35" s="225" t="s">
        <v>11146</v>
      </c>
      <c r="E35" s="225" t="s">
        <v>11182</v>
      </c>
      <c r="F35" s="227" t="s">
        <v>10629</v>
      </c>
      <c r="G35" s="228">
        <v>1898</v>
      </c>
      <c r="H35" s="229">
        <v>2291.37</v>
      </c>
      <c r="I35" s="230">
        <v>595810</v>
      </c>
      <c r="J35" s="230">
        <v>667560</v>
      </c>
      <c r="K35" s="230">
        <v>679324</v>
      </c>
      <c r="L35" s="230">
        <v>363284</v>
      </c>
      <c r="M35" s="230">
        <v>323253</v>
      </c>
      <c r="N35" s="230">
        <v>336701</v>
      </c>
      <c r="O35" s="230">
        <v>216494</v>
      </c>
      <c r="P35" s="230">
        <f t="shared" si="0"/>
        <v>260.02347940315184</v>
      </c>
      <c r="Q35" s="230">
        <f t="shared" si="1"/>
        <v>291.33662394113566</v>
      </c>
      <c r="R35" s="230">
        <f t="shared" si="2"/>
        <v>158.54445157263996</v>
      </c>
      <c r="S35" s="230">
        <f t="shared" si="3"/>
        <v>94.48234025932085</v>
      </c>
      <c r="T35" s="232">
        <f t="shared" si="4"/>
        <v>1.7520855081434128</v>
      </c>
      <c r="V35" s="193" t="s">
        <v>11393</v>
      </c>
      <c r="W35" s="194">
        <v>2291.37</v>
      </c>
      <c r="X35" s="162">
        <v>163460.01472754049</v>
      </c>
      <c r="Y35" s="162"/>
      <c r="Z35" s="162"/>
      <c r="AA35" s="162"/>
      <c r="AB35" s="162"/>
      <c r="AC35" s="162">
        <v>388474.15071031498</v>
      </c>
      <c r="AD35" s="162">
        <v>414526.05042016809</v>
      </c>
      <c r="AE35" s="162"/>
      <c r="AF35" s="162"/>
      <c r="AG35" s="162"/>
      <c r="AH35" s="162"/>
      <c r="AI35" s="162"/>
      <c r="AJ35" s="162"/>
      <c r="AK35" s="162"/>
      <c r="AL35" s="162"/>
      <c r="AM35" s="162"/>
      <c r="AN35" s="162"/>
      <c r="AO35" s="162"/>
      <c r="AP35" s="162"/>
      <c r="AQ35" s="162"/>
      <c r="AR35" s="162"/>
      <c r="AS35" s="162"/>
      <c r="AT35" s="162"/>
      <c r="AU35" s="162"/>
    </row>
    <row r="36" spans="2:47" x14ac:dyDescent="0.25">
      <c r="B36" s="223" t="s">
        <v>11127</v>
      </c>
      <c r="C36" s="224" t="s">
        <v>11144</v>
      </c>
      <c r="D36" s="225" t="s">
        <v>11146</v>
      </c>
      <c r="E36" s="225" t="s">
        <v>11183</v>
      </c>
      <c r="F36" s="227" t="s">
        <v>10629</v>
      </c>
      <c r="G36" s="228">
        <v>1883</v>
      </c>
      <c r="H36" s="229">
        <v>2889.25</v>
      </c>
      <c r="I36" s="230">
        <v>730780</v>
      </c>
      <c r="J36" s="230">
        <v>822292</v>
      </c>
      <c r="K36" s="230">
        <v>862747</v>
      </c>
      <c r="L36" s="230">
        <v>479822</v>
      </c>
      <c r="M36" s="230">
        <v>422484</v>
      </c>
      <c r="N36" s="230">
        <v>441578</v>
      </c>
      <c r="O36" s="230">
        <v>283480</v>
      </c>
      <c r="P36" s="230">
        <f t="shared" ref="P36:P52" si="5">I36/H36</f>
        <v>252.9306913558882</v>
      </c>
      <c r="Q36" s="230">
        <f t="shared" ref="Q36:Q52" si="6">J36/H36</f>
        <v>284.60396296616767</v>
      </c>
      <c r="R36" s="230">
        <f t="shared" ref="R36:R52" si="7">L36/H36</f>
        <v>166.07147183525137</v>
      </c>
      <c r="S36" s="230">
        <f t="shared" ref="S36:S52" si="8">O36/H36</f>
        <v>98.115427879207402</v>
      </c>
      <c r="T36" s="232">
        <f t="shared" ref="T36:T53" si="9">((I36-O36)/O36)</f>
        <v>1.5778890927049527</v>
      </c>
      <c r="V36" s="193" t="s">
        <v>11394</v>
      </c>
      <c r="W36" s="194">
        <v>2889.25</v>
      </c>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row>
    <row r="37" spans="2:47" x14ac:dyDescent="0.25">
      <c r="B37" s="223" t="s">
        <v>11128</v>
      </c>
      <c r="C37" s="224" t="s">
        <v>11144</v>
      </c>
      <c r="D37" s="225" t="s">
        <v>11146</v>
      </c>
      <c r="E37" s="225" t="s">
        <v>11184</v>
      </c>
      <c r="F37" s="227" t="s">
        <v>10629</v>
      </c>
      <c r="G37" s="228">
        <v>1896</v>
      </c>
      <c r="H37" s="229">
        <v>2242.12</v>
      </c>
      <c r="I37" s="230">
        <v>640210</v>
      </c>
      <c r="J37" s="230">
        <v>730403</v>
      </c>
      <c r="K37" s="230">
        <v>731508</v>
      </c>
      <c r="L37" s="230">
        <v>437917</v>
      </c>
      <c r="M37" s="230">
        <v>389152</v>
      </c>
      <c r="N37" s="230">
        <v>408579</v>
      </c>
      <c r="O37" s="230">
        <v>160034</v>
      </c>
      <c r="P37" s="230">
        <f t="shared" si="5"/>
        <v>285.53779458726564</v>
      </c>
      <c r="Q37" s="230">
        <f t="shared" si="6"/>
        <v>325.76445506930941</v>
      </c>
      <c r="R37" s="230">
        <f t="shared" si="7"/>
        <v>195.3138101439709</v>
      </c>
      <c r="S37" s="230">
        <f t="shared" si="8"/>
        <v>71.376197527340196</v>
      </c>
      <c r="T37" s="232">
        <f t="shared" si="9"/>
        <v>3.0004624017396302</v>
      </c>
      <c r="V37" s="193" t="s">
        <v>11395</v>
      </c>
      <c r="W37" s="194">
        <v>2242.12</v>
      </c>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row>
    <row r="38" spans="2:47" x14ac:dyDescent="0.25">
      <c r="B38" s="223" t="s">
        <v>11129</v>
      </c>
      <c r="C38" s="224" t="s">
        <v>11144</v>
      </c>
      <c r="D38" s="225" t="s">
        <v>11146</v>
      </c>
      <c r="E38" s="225" t="s">
        <v>11185</v>
      </c>
      <c r="F38" s="227" t="s">
        <v>10629</v>
      </c>
      <c r="G38" s="228">
        <v>1891</v>
      </c>
      <c r="H38" s="229">
        <v>2010</v>
      </c>
      <c r="I38" s="230">
        <v>641600</v>
      </c>
      <c r="J38" s="230">
        <v>784673</v>
      </c>
      <c r="K38" s="230">
        <v>802675</v>
      </c>
      <c r="L38" s="230">
        <v>434316</v>
      </c>
      <c r="M38" s="230">
        <v>381548</v>
      </c>
      <c r="N38" s="230">
        <v>382440</v>
      </c>
      <c r="O38" s="230">
        <v>243473</v>
      </c>
      <c r="P38" s="230">
        <f t="shared" si="5"/>
        <v>319.20398009950247</v>
      </c>
      <c r="Q38" s="230">
        <f t="shared" si="6"/>
        <v>390.38457711442788</v>
      </c>
      <c r="R38" s="230">
        <f t="shared" si="7"/>
        <v>216.07761194029851</v>
      </c>
      <c r="S38" s="230">
        <f t="shared" si="8"/>
        <v>121.13084577114428</v>
      </c>
      <c r="T38" s="232">
        <f t="shared" si="9"/>
        <v>1.6351997962813125</v>
      </c>
      <c r="V38" s="193" t="s">
        <v>11396</v>
      </c>
      <c r="W38" s="194">
        <v>2010</v>
      </c>
      <c r="X38" s="162"/>
      <c r="Y38" s="162">
        <v>360050.0775740479</v>
      </c>
      <c r="Z38" s="162"/>
      <c r="AA38" s="162"/>
      <c r="AB38" s="162"/>
      <c r="AC38" s="162">
        <v>543863.81099444104</v>
      </c>
      <c r="AD38" s="162"/>
      <c r="AE38" s="162"/>
      <c r="AF38" s="162"/>
      <c r="AG38" s="162"/>
      <c r="AH38" s="162"/>
      <c r="AI38" s="162"/>
      <c r="AJ38" s="162"/>
      <c r="AK38" s="162"/>
      <c r="AL38" s="162"/>
      <c r="AM38" s="162"/>
      <c r="AN38" s="162"/>
      <c r="AO38" s="162"/>
      <c r="AP38" s="162"/>
      <c r="AQ38" s="162"/>
      <c r="AR38" s="162"/>
      <c r="AS38" s="162"/>
      <c r="AT38" s="162"/>
      <c r="AU38" s="162"/>
    </row>
    <row r="39" spans="2:47" x14ac:dyDescent="0.25">
      <c r="B39" s="223" t="s">
        <v>11130</v>
      </c>
      <c r="C39" s="224" t="s">
        <v>11144</v>
      </c>
      <c r="D39" s="225" t="s">
        <v>11146</v>
      </c>
      <c r="E39" s="225" t="s">
        <v>11186</v>
      </c>
      <c r="F39" s="227" t="s">
        <v>10629</v>
      </c>
      <c r="G39" s="228">
        <v>1885</v>
      </c>
      <c r="H39" s="229">
        <v>1817</v>
      </c>
      <c r="I39" s="230">
        <v>610900</v>
      </c>
      <c r="J39" s="230">
        <v>681656</v>
      </c>
      <c r="K39" s="230">
        <v>693733</v>
      </c>
      <c r="L39" s="230">
        <v>374491</v>
      </c>
      <c r="M39" s="230">
        <v>430087</v>
      </c>
      <c r="N39" s="230">
        <v>436678</v>
      </c>
      <c r="O39" s="230">
        <v>276111</v>
      </c>
      <c r="P39" s="230">
        <f t="shared" si="5"/>
        <v>336.21353880022014</v>
      </c>
      <c r="Q39" s="230">
        <f t="shared" si="6"/>
        <v>375.15465052283986</v>
      </c>
      <c r="R39" s="230">
        <f t="shared" si="7"/>
        <v>206.10401761144743</v>
      </c>
      <c r="S39" s="230">
        <f t="shared" si="8"/>
        <v>151.95982388552559</v>
      </c>
      <c r="T39" s="232">
        <f t="shared" si="9"/>
        <v>1.2125159808917427</v>
      </c>
      <c r="V39" s="193" t="s">
        <v>11397</v>
      </c>
      <c r="W39" s="194">
        <v>1817</v>
      </c>
      <c r="X39" s="162"/>
      <c r="Y39" s="162"/>
      <c r="Z39" s="162"/>
      <c r="AA39" s="162"/>
      <c r="AB39" s="162"/>
      <c r="AC39" s="162">
        <v>396091.29092032119</v>
      </c>
      <c r="AD39" s="162"/>
      <c r="AE39" s="162"/>
      <c r="AF39" s="162"/>
      <c r="AG39" s="162"/>
      <c r="AH39" s="162"/>
      <c r="AI39" s="162"/>
      <c r="AJ39" s="162"/>
      <c r="AK39" s="162"/>
      <c r="AL39" s="162"/>
      <c r="AM39" s="162"/>
      <c r="AN39" s="162"/>
      <c r="AO39" s="162"/>
      <c r="AP39" s="162"/>
      <c r="AQ39" s="162"/>
      <c r="AR39" s="162"/>
      <c r="AS39" s="162"/>
      <c r="AT39" s="162"/>
      <c r="AU39" s="162"/>
    </row>
    <row r="40" spans="2:47" x14ac:dyDescent="0.25">
      <c r="B40" s="223" t="s">
        <v>11131</v>
      </c>
      <c r="C40" s="224" t="s">
        <v>11144</v>
      </c>
      <c r="D40" s="225" t="s">
        <v>11146</v>
      </c>
      <c r="E40" s="225" t="s">
        <v>11187</v>
      </c>
      <c r="F40" s="227" t="s">
        <v>10629</v>
      </c>
      <c r="G40" s="228">
        <v>1929</v>
      </c>
      <c r="H40" s="229">
        <v>3856.36</v>
      </c>
      <c r="I40" s="230">
        <v>772540</v>
      </c>
      <c r="J40" s="230">
        <v>812752</v>
      </c>
      <c r="K40" s="230">
        <v>852626</v>
      </c>
      <c r="L40" s="230">
        <v>605204</v>
      </c>
      <c r="M40" s="230">
        <v>530838</v>
      </c>
      <c r="N40" s="230">
        <v>557565</v>
      </c>
      <c r="O40" s="230">
        <v>384949</v>
      </c>
      <c r="P40" s="230">
        <f t="shared" si="5"/>
        <v>200.32880747648039</v>
      </c>
      <c r="Q40" s="230">
        <f t="shared" si="6"/>
        <v>210.75625719590494</v>
      </c>
      <c r="R40" s="230">
        <f t="shared" si="7"/>
        <v>156.93659305666483</v>
      </c>
      <c r="S40" s="230">
        <f t="shared" si="8"/>
        <v>99.821852731591449</v>
      </c>
      <c r="T40" s="232">
        <f t="shared" si="9"/>
        <v>1.0068632468197085</v>
      </c>
      <c r="V40" s="193" t="s">
        <v>11398</v>
      </c>
      <c r="W40" s="194">
        <v>3856.36</v>
      </c>
      <c r="X40" s="162"/>
      <c r="Y40" s="162">
        <v>589647.22849083215</v>
      </c>
      <c r="Z40" s="162"/>
      <c r="AA40" s="162"/>
      <c r="AB40" s="162"/>
      <c r="AC40" s="162"/>
      <c r="AD40" s="162"/>
      <c r="AE40" s="162"/>
      <c r="AF40" s="162"/>
      <c r="AG40" s="162"/>
      <c r="AH40" s="162"/>
      <c r="AI40" s="162">
        <v>778178.44919786102</v>
      </c>
      <c r="AJ40" s="162"/>
      <c r="AK40" s="162"/>
      <c r="AL40" s="162"/>
      <c r="AM40" s="162"/>
      <c r="AN40" s="162"/>
      <c r="AO40" s="162"/>
      <c r="AP40" s="162">
        <v>682979.69022370712</v>
      </c>
      <c r="AQ40" s="162"/>
      <c r="AR40" s="162"/>
      <c r="AS40" s="162"/>
      <c r="AT40" s="162"/>
      <c r="AU40" s="162"/>
    </row>
    <row r="41" spans="2:47" x14ac:dyDescent="0.25">
      <c r="B41" s="223" t="s">
        <v>11132</v>
      </c>
      <c r="C41" s="224" t="s">
        <v>11144</v>
      </c>
      <c r="D41" s="225" t="s">
        <v>11146</v>
      </c>
      <c r="E41" s="225" t="s">
        <v>11188</v>
      </c>
      <c r="F41" s="227" t="s">
        <v>10629</v>
      </c>
      <c r="G41" s="228">
        <v>1908</v>
      </c>
      <c r="H41" s="229">
        <v>2490</v>
      </c>
      <c r="I41" s="230">
        <v>724940</v>
      </c>
      <c r="J41" s="230">
        <v>794857</v>
      </c>
      <c r="K41" s="230">
        <v>827692</v>
      </c>
      <c r="L41" s="230">
        <v>731825</v>
      </c>
      <c r="M41" s="230">
        <v>639667</v>
      </c>
      <c r="N41" s="230">
        <v>676170</v>
      </c>
      <c r="O41" s="230">
        <v>510896</v>
      </c>
      <c r="P41" s="230">
        <f t="shared" si="5"/>
        <v>291.14056224899599</v>
      </c>
      <c r="Q41" s="230">
        <f t="shared" si="6"/>
        <v>319.21967871485941</v>
      </c>
      <c r="R41" s="230">
        <f t="shared" si="7"/>
        <v>293.90562248995985</v>
      </c>
      <c r="S41" s="230">
        <f t="shared" si="8"/>
        <v>205.17911646586344</v>
      </c>
      <c r="T41" s="232">
        <f t="shared" si="9"/>
        <v>0.41895806582944473</v>
      </c>
      <c r="V41" s="193" t="s">
        <v>11399</v>
      </c>
      <c r="W41" s="194">
        <v>2490</v>
      </c>
      <c r="X41" s="162"/>
      <c r="Y41" s="162"/>
      <c r="Z41" s="162"/>
      <c r="AA41" s="162"/>
      <c r="AB41" s="162"/>
      <c r="AC41" s="162"/>
      <c r="AD41" s="162">
        <v>510755.31212484994</v>
      </c>
      <c r="AE41" s="162"/>
      <c r="AF41" s="162"/>
      <c r="AG41" s="162"/>
      <c r="AH41" s="162"/>
      <c r="AI41" s="162"/>
      <c r="AJ41" s="162">
        <v>839800.68098480883</v>
      </c>
      <c r="AK41" s="162"/>
      <c r="AL41" s="162"/>
      <c r="AM41" s="162"/>
      <c r="AN41" s="162"/>
      <c r="AO41" s="162"/>
      <c r="AP41" s="162"/>
      <c r="AQ41" s="162"/>
      <c r="AR41" s="162"/>
      <c r="AS41" s="162"/>
      <c r="AT41" s="162"/>
      <c r="AU41" s="162"/>
    </row>
    <row r="42" spans="2:47" x14ac:dyDescent="0.25">
      <c r="B42" s="223" t="s">
        <v>11133</v>
      </c>
      <c r="C42" s="224" t="s">
        <v>11144</v>
      </c>
      <c r="D42" s="225" t="s">
        <v>11146</v>
      </c>
      <c r="E42" s="225" t="s">
        <v>11189</v>
      </c>
      <c r="F42" s="227" t="s">
        <v>10629</v>
      </c>
      <c r="G42" s="228">
        <v>1901</v>
      </c>
      <c r="H42" s="229">
        <v>1730.27</v>
      </c>
      <c r="I42" s="230">
        <v>503200</v>
      </c>
      <c r="J42" s="230">
        <v>542747</v>
      </c>
      <c r="K42" s="230">
        <v>547467</v>
      </c>
      <c r="L42" s="230">
        <v>355188</v>
      </c>
      <c r="M42" s="230">
        <v>315650</v>
      </c>
      <c r="N42" s="230">
        <v>328367</v>
      </c>
      <c r="O42" s="230">
        <v>211882</v>
      </c>
      <c r="P42" s="230">
        <f t="shared" si="5"/>
        <v>290.82166367098779</v>
      </c>
      <c r="Q42" s="230">
        <f t="shared" si="6"/>
        <v>313.67763412646582</v>
      </c>
      <c r="R42" s="230">
        <f t="shared" si="7"/>
        <v>205.27894490455247</v>
      </c>
      <c r="S42" s="230">
        <f t="shared" si="8"/>
        <v>122.45603287348217</v>
      </c>
      <c r="T42" s="232">
        <f t="shared" si="9"/>
        <v>1.374906787740346</v>
      </c>
      <c r="V42" s="193" t="s">
        <v>11400</v>
      </c>
      <c r="W42" s="194">
        <v>1730.27</v>
      </c>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row>
    <row r="43" spans="2:47" x14ac:dyDescent="0.25">
      <c r="B43" s="223" t="s">
        <v>11134</v>
      </c>
      <c r="C43" s="224" t="s">
        <v>11144</v>
      </c>
      <c r="D43" s="225" t="s">
        <v>11146</v>
      </c>
      <c r="E43" s="225" t="s">
        <v>11190</v>
      </c>
      <c r="F43" s="227" t="s">
        <v>10629</v>
      </c>
      <c r="G43" s="228">
        <v>1881</v>
      </c>
      <c r="H43" s="229">
        <v>2998</v>
      </c>
      <c r="I43" s="230">
        <v>779630</v>
      </c>
      <c r="J43" s="230">
        <v>941741</v>
      </c>
      <c r="K43" s="230">
        <v>988605</v>
      </c>
      <c r="L43" s="230">
        <v>550407</v>
      </c>
      <c r="M43" s="230">
        <v>483205</v>
      </c>
      <c r="N43" s="230">
        <v>506439</v>
      </c>
      <c r="O43" s="230">
        <v>319677</v>
      </c>
      <c r="P43" s="230">
        <f t="shared" si="5"/>
        <v>260.05003335557041</v>
      </c>
      <c r="Q43" s="230">
        <f t="shared" si="6"/>
        <v>314.12308205470316</v>
      </c>
      <c r="R43" s="230">
        <f t="shared" si="7"/>
        <v>183.5913942628419</v>
      </c>
      <c r="S43" s="230">
        <f t="shared" si="8"/>
        <v>106.63008672448299</v>
      </c>
      <c r="T43" s="232">
        <f t="shared" si="9"/>
        <v>1.4388054192200253</v>
      </c>
      <c r="V43" s="193" t="s">
        <v>11401</v>
      </c>
      <c r="W43" s="194">
        <v>2998</v>
      </c>
      <c r="X43" s="162"/>
      <c r="Y43" s="162"/>
      <c r="Z43" s="162"/>
      <c r="AA43" s="162"/>
      <c r="AB43" s="162"/>
      <c r="AC43" s="162"/>
      <c r="AD43" s="162"/>
      <c r="AE43" s="162"/>
      <c r="AF43" s="162"/>
      <c r="AG43" s="162"/>
      <c r="AH43" s="162"/>
      <c r="AI43" s="162"/>
      <c r="AJ43" s="162">
        <v>936700.75955997896</v>
      </c>
      <c r="AK43" s="162"/>
      <c r="AL43" s="162"/>
      <c r="AM43" s="162"/>
      <c r="AN43" s="162"/>
      <c r="AO43" s="162"/>
      <c r="AP43" s="162"/>
      <c r="AQ43" s="162"/>
      <c r="AR43" s="162"/>
      <c r="AS43" s="162"/>
      <c r="AT43" s="162"/>
      <c r="AU43" s="162"/>
    </row>
    <row r="44" spans="2:47" x14ac:dyDescent="0.25">
      <c r="B44" s="223" t="s">
        <v>11135</v>
      </c>
      <c r="C44" s="224" t="s">
        <v>11144</v>
      </c>
      <c r="D44" s="225" t="s">
        <v>11146</v>
      </c>
      <c r="E44" s="225" t="s">
        <v>11191</v>
      </c>
      <c r="F44" s="227" t="s">
        <v>10629</v>
      </c>
      <c r="G44" s="228">
        <v>1937</v>
      </c>
      <c r="H44" s="229">
        <v>1464</v>
      </c>
      <c r="I44" s="230">
        <v>403350</v>
      </c>
      <c r="J44" s="230">
        <v>429593</v>
      </c>
      <c r="K44" s="230">
        <v>471014</v>
      </c>
      <c r="L44" s="230">
        <v>234819</v>
      </c>
      <c r="M44" s="230">
        <v>250357</v>
      </c>
      <c r="N44" s="230">
        <v>259264</v>
      </c>
      <c r="O44" s="230">
        <v>167536</v>
      </c>
      <c r="P44" s="230">
        <f t="shared" si="5"/>
        <v>275.51229508196724</v>
      </c>
      <c r="Q44" s="230">
        <f t="shared" si="6"/>
        <v>293.43784153005464</v>
      </c>
      <c r="R44" s="230">
        <f t="shared" si="7"/>
        <v>160.3954918032787</v>
      </c>
      <c r="S44" s="230">
        <f t="shared" si="8"/>
        <v>114.43715846994536</v>
      </c>
      <c r="T44" s="232">
        <f t="shared" si="9"/>
        <v>1.4075422595740616</v>
      </c>
      <c r="V44" s="193" t="s">
        <v>11402</v>
      </c>
      <c r="W44" s="194">
        <v>1464</v>
      </c>
      <c r="X44" s="162"/>
      <c r="Y44" s="162"/>
      <c r="Z44" s="162"/>
      <c r="AA44" s="162"/>
      <c r="AB44" s="162"/>
      <c r="AC44" s="162">
        <v>243748.48672019763</v>
      </c>
      <c r="AD44" s="162"/>
      <c r="AE44" s="162"/>
      <c r="AF44" s="162"/>
      <c r="AG44" s="162"/>
      <c r="AH44" s="162"/>
      <c r="AI44" s="162"/>
      <c r="AJ44" s="162"/>
      <c r="AK44" s="162"/>
      <c r="AL44" s="162"/>
      <c r="AM44" s="162"/>
      <c r="AN44" s="162"/>
      <c r="AO44" s="162"/>
      <c r="AP44" s="162"/>
      <c r="AQ44" s="162"/>
      <c r="AR44" s="162"/>
      <c r="AS44" s="162"/>
      <c r="AT44" s="162"/>
      <c r="AU44" s="162"/>
    </row>
    <row r="45" spans="2:47" x14ac:dyDescent="0.25">
      <c r="B45" s="223" t="s">
        <v>11136</v>
      </c>
      <c r="C45" s="224" t="s">
        <v>11144</v>
      </c>
      <c r="D45" s="225" t="s">
        <v>11146</v>
      </c>
      <c r="E45" s="225" t="s">
        <v>11192</v>
      </c>
      <c r="F45" s="227" t="s">
        <v>10629</v>
      </c>
      <c r="G45" s="228">
        <v>1905</v>
      </c>
      <c r="H45" s="229">
        <v>994.5</v>
      </c>
      <c r="I45" s="230">
        <v>301620</v>
      </c>
      <c r="J45" s="230">
        <v>368729</v>
      </c>
      <c r="K45" s="230">
        <v>406202</v>
      </c>
      <c r="L45" s="230">
        <v>190033</v>
      </c>
      <c r="M45" s="230">
        <v>170456</v>
      </c>
      <c r="N45" s="230">
        <v>173486</v>
      </c>
      <c r="O45" s="230">
        <v>116869</v>
      </c>
      <c r="P45" s="230">
        <f t="shared" si="5"/>
        <v>303.28808446455503</v>
      </c>
      <c r="Q45" s="230">
        <f t="shared" si="6"/>
        <v>370.7682252388135</v>
      </c>
      <c r="R45" s="230">
        <f t="shared" si="7"/>
        <v>191.08396178984415</v>
      </c>
      <c r="S45" s="230">
        <f t="shared" si="8"/>
        <v>117.51533433886375</v>
      </c>
      <c r="T45" s="232">
        <f t="shared" si="9"/>
        <v>1.5808383745903534</v>
      </c>
      <c r="V45" s="193" t="s">
        <v>11403</v>
      </c>
      <c r="W45" s="194">
        <v>994.5</v>
      </c>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row>
    <row r="46" spans="2:47" x14ac:dyDescent="0.25">
      <c r="B46" s="223" t="s">
        <v>11137</v>
      </c>
      <c r="C46" s="224" t="s">
        <v>11144</v>
      </c>
      <c r="D46" s="225" t="s">
        <v>11146</v>
      </c>
      <c r="E46" s="225" t="s">
        <v>11193</v>
      </c>
      <c r="F46" s="227" t="s">
        <v>10629</v>
      </c>
      <c r="G46" s="228">
        <v>1881</v>
      </c>
      <c r="H46" s="229">
        <v>2305.1999999999998</v>
      </c>
      <c r="I46" s="230">
        <v>686790</v>
      </c>
      <c r="J46" s="230">
        <v>772302</v>
      </c>
      <c r="K46" s="230">
        <v>800858</v>
      </c>
      <c r="L46" s="230">
        <v>438738</v>
      </c>
      <c r="M46" s="230">
        <v>387781</v>
      </c>
      <c r="N46" s="230">
        <v>306971</v>
      </c>
      <c r="O46" s="230">
        <v>201622</v>
      </c>
      <c r="P46" s="230">
        <f t="shared" si="5"/>
        <v>297.93076522644458</v>
      </c>
      <c r="Q46" s="230">
        <f t="shared" si="6"/>
        <v>335.02602811035922</v>
      </c>
      <c r="R46" s="230">
        <f t="shared" si="7"/>
        <v>190.32535137948986</v>
      </c>
      <c r="S46" s="230">
        <f t="shared" si="8"/>
        <v>87.463994447336461</v>
      </c>
      <c r="T46" s="232">
        <f t="shared" si="9"/>
        <v>2.406324706629237</v>
      </c>
      <c r="V46" s="193" t="s">
        <v>11404</v>
      </c>
      <c r="W46" s="194">
        <v>2305.1999999999998</v>
      </c>
      <c r="X46" s="162"/>
      <c r="Y46" s="162"/>
      <c r="Z46" s="162"/>
      <c r="AA46" s="162"/>
      <c r="AB46" s="162"/>
      <c r="AC46" s="162"/>
      <c r="AD46" s="162"/>
      <c r="AE46" s="162"/>
      <c r="AF46" s="162"/>
      <c r="AG46" s="162"/>
      <c r="AH46" s="162"/>
      <c r="AI46" s="162"/>
      <c r="AJ46" s="162"/>
      <c r="AK46" s="162"/>
      <c r="AL46" s="162"/>
      <c r="AM46" s="162"/>
      <c r="AN46" s="162"/>
      <c r="AO46" s="162">
        <v>740694.07428676332</v>
      </c>
      <c r="AP46" s="162"/>
      <c r="AQ46" s="162"/>
      <c r="AR46" s="162"/>
      <c r="AS46" s="162"/>
      <c r="AT46" s="162"/>
      <c r="AU46" s="162"/>
    </row>
    <row r="47" spans="2:47" x14ac:dyDescent="0.25">
      <c r="B47" s="223" t="s">
        <v>11138</v>
      </c>
      <c r="C47" s="224" t="s">
        <v>11144</v>
      </c>
      <c r="D47" s="225" t="s">
        <v>11146</v>
      </c>
      <c r="E47" s="225" t="s">
        <v>11194</v>
      </c>
      <c r="F47" s="227" t="s">
        <v>10629</v>
      </c>
      <c r="G47" s="228">
        <v>1903</v>
      </c>
      <c r="H47" s="229">
        <v>930</v>
      </c>
      <c r="I47" s="230">
        <v>263050</v>
      </c>
      <c r="J47" s="230">
        <v>338958</v>
      </c>
      <c r="K47" s="230">
        <v>349159</v>
      </c>
      <c r="L47" s="230">
        <v>154899</v>
      </c>
      <c r="M47" s="230">
        <v>139260</v>
      </c>
      <c r="N47" s="230">
        <v>140173</v>
      </c>
      <c r="O47" s="230">
        <v>97124</v>
      </c>
      <c r="P47" s="230">
        <f t="shared" si="5"/>
        <v>282.84946236559142</v>
      </c>
      <c r="Q47" s="230">
        <f t="shared" si="6"/>
        <v>364.47096774193551</v>
      </c>
      <c r="R47" s="230">
        <f t="shared" si="7"/>
        <v>166.55806451612904</v>
      </c>
      <c r="S47" s="230">
        <f t="shared" si="8"/>
        <v>104.43440860215054</v>
      </c>
      <c r="T47" s="232">
        <f t="shared" si="9"/>
        <v>1.7083933940117788</v>
      </c>
      <c r="V47" s="193" t="s">
        <v>11405</v>
      </c>
      <c r="W47" s="194">
        <v>930</v>
      </c>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row>
    <row r="48" spans="2:47" x14ac:dyDescent="0.25">
      <c r="B48" s="223" t="s">
        <v>11139</v>
      </c>
      <c r="C48" s="224" t="s">
        <v>11144</v>
      </c>
      <c r="D48" s="225" t="s">
        <v>11146</v>
      </c>
      <c r="E48" s="225" t="s">
        <v>11195</v>
      </c>
      <c r="F48" s="227" t="s">
        <v>10629</v>
      </c>
      <c r="G48" s="228">
        <v>1900</v>
      </c>
      <c r="H48" s="229">
        <v>1930.81</v>
      </c>
      <c r="I48" s="230">
        <v>480160</v>
      </c>
      <c r="J48" s="230">
        <v>547454</v>
      </c>
      <c r="K48" s="230">
        <v>552527</v>
      </c>
      <c r="L48" s="230">
        <v>350593</v>
      </c>
      <c r="M48" s="230">
        <v>308802</v>
      </c>
      <c r="N48" s="230">
        <v>321013</v>
      </c>
      <c r="O48" s="230">
        <v>206886</v>
      </c>
      <c r="P48" s="230">
        <f t="shared" si="5"/>
        <v>248.68319513572024</v>
      </c>
      <c r="Q48" s="230">
        <f t="shared" si="6"/>
        <v>283.53592533703471</v>
      </c>
      <c r="R48" s="230">
        <f t="shared" si="7"/>
        <v>181.57819775120288</v>
      </c>
      <c r="S48" s="230">
        <f t="shared" si="8"/>
        <v>107.14984902709226</v>
      </c>
      <c r="T48" s="232">
        <f t="shared" si="9"/>
        <v>1.3208916988099726</v>
      </c>
      <c r="V48" s="193" t="s">
        <v>11406</v>
      </c>
      <c r="W48" s="194">
        <v>1930.81</v>
      </c>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row>
    <row r="49" spans="2:50" x14ac:dyDescent="0.25">
      <c r="B49" s="223" t="s">
        <v>11140</v>
      </c>
      <c r="C49" s="224" t="s">
        <v>11144</v>
      </c>
      <c r="D49" s="225" t="s">
        <v>11146</v>
      </c>
      <c r="E49" s="225" t="s">
        <v>11196</v>
      </c>
      <c r="F49" s="227" t="s">
        <v>10629</v>
      </c>
      <c r="G49" s="228">
        <v>1901</v>
      </c>
      <c r="H49" s="229">
        <v>1884</v>
      </c>
      <c r="I49" s="230">
        <v>604840</v>
      </c>
      <c r="J49" s="230">
        <v>675857</v>
      </c>
      <c r="K49" s="230">
        <v>688031</v>
      </c>
      <c r="L49" s="230">
        <v>329561</v>
      </c>
      <c r="M49" s="230">
        <v>292664</v>
      </c>
      <c r="N49" s="230">
        <v>303373</v>
      </c>
      <c r="O49" s="230">
        <v>217156</v>
      </c>
      <c r="P49" s="230">
        <f t="shared" si="5"/>
        <v>321.04033970276009</v>
      </c>
      <c r="Q49" s="230">
        <f t="shared" si="6"/>
        <v>358.73513800424627</v>
      </c>
      <c r="R49" s="230">
        <f t="shared" si="7"/>
        <v>174.92622080679405</v>
      </c>
      <c r="S49" s="230">
        <f t="shared" si="8"/>
        <v>115.26326963906581</v>
      </c>
      <c r="T49" s="232">
        <f t="shared" si="9"/>
        <v>1.7852787857577042</v>
      </c>
      <c r="V49" s="193" t="s">
        <v>11407</v>
      </c>
      <c r="W49" s="194">
        <v>1884</v>
      </c>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row>
    <row r="50" spans="2:50" x14ac:dyDescent="0.25">
      <c r="B50" s="223" t="s">
        <v>11141</v>
      </c>
      <c r="C50" s="224" t="s">
        <v>11144</v>
      </c>
      <c r="D50" s="225" t="s">
        <v>11146</v>
      </c>
      <c r="E50" s="225" t="s">
        <v>11197</v>
      </c>
      <c r="F50" s="227" t="s">
        <v>10629</v>
      </c>
      <c r="G50" s="228">
        <v>1900</v>
      </c>
      <c r="H50" s="229">
        <v>2075.5</v>
      </c>
      <c r="I50" s="230">
        <v>520630</v>
      </c>
      <c r="J50" s="230">
        <v>602495</v>
      </c>
      <c r="K50" s="230">
        <v>652786</v>
      </c>
      <c r="L50" s="230">
        <v>344528</v>
      </c>
      <c r="M50" s="230">
        <v>273792</v>
      </c>
      <c r="N50" s="230">
        <v>284580</v>
      </c>
      <c r="O50" s="230">
        <v>183198</v>
      </c>
      <c r="P50" s="230">
        <f t="shared" si="5"/>
        <v>250.84557937846301</v>
      </c>
      <c r="Q50" s="230">
        <f t="shared" si="6"/>
        <v>290.28908696699591</v>
      </c>
      <c r="R50" s="230">
        <f t="shared" si="7"/>
        <v>165.9975909419417</v>
      </c>
      <c r="S50" s="230">
        <f t="shared" si="8"/>
        <v>88.266923632859559</v>
      </c>
      <c r="T50" s="232">
        <f t="shared" si="9"/>
        <v>1.8418978373126345</v>
      </c>
      <c r="V50" s="193" t="s">
        <v>11408</v>
      </c>
      <c r="W50" s="194">
        <v>2075.5</v>
      </c>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row>
    <row r="51" spans="2:50" x14ac:dyDescent="0.25">
      <c r="B51" s="223" t="s">
        <v>11142</v>
      </c>
      <c r="C51" s="224" t="s">
        <v>11144</v>
      </c>
      <c r="D51" s="225" t="s">
        <v>11146</v>
      </c>
      <c r="E51" s="225" t="s">
        <v>11198</v>
      </c>
      <c r="F51" s="227" t="s">
        <v>10629</v>
      </c>
      <c r="G51" s="228">
        <v>1920</v>
      </c>
      <c r="H51" s="229">
        <v>1959.1</v>
      </c>
      <c r="I51" s="230">
        <v>664970</v>
      </c>
      <c r="J51" s="230">
        <v>736582</v>
      </c>
      <c r="K51" s="230">
        <v>751976</v>
      </c>
      <c r="L51" s="230">
        <v>416713</v>
      </c>
      <c r="M51" s="230">
        <v>366632</v>
      </c>
      <c r="N51" s="230">
        <v>383420</v>
      </c>
      <c r="O51" s="230">
        <v>245317</v>
      </c>
      <c r="P51" s="230">
        <f t="shared" si="5"/>
        <v>339.42626716349343</v>
      </c>
      <c r="Q51" s="230">
        <f t="shared" si="6"/>
        <v>375.97978663672097</v>
      </c>
      <c r="R51" s="230">
        <f t="shared" si="7"/>
        <v>212.70634475014037</v>
      </c>
      <c r="S51" s="230">
        <f t="shared" si="8"/>
        <v>125.2192333214231</v>
      </c>
      <c r="T51" s="232">
        <f t="shared" si="9"/>
        <v>1.7106560083483819</v>
      </c>
      <c r="V51" s="193" t="s">
        <v>11409</v>
      </c>
      <c r="W51" s="194">
        <v>1959.1</v>
      </c>
      <c r="X51" s="162"/>
      <c r="Y51" s="162"/>
      <c r="Z51" s="162"/>
      <c r="AA51" s="162"/>
      <c r="AB51" s="162"/>
      <c r="AC51" s="162"/>
      <c r="AD51" s="162">
        <v>392319.29771908763</v>
      </c>
      <c r="AE51" s="162"/>
      <c r="AF51" s="162"/>
      <c r="AG51" s="162"/>
      <c r="AH51" s="162"/>
      <c r="AI51" s="162"/>
      <c r="AJ51" s="162"/>
      <c r="AK51" s="162"/>
      <c r="AL51" s="162"/>
      <c r="AM51" s="162"/>
      <c r="AN51" s="162"/>
      <c r="AO51" s="162"/>
      <c r="AP51" s="162"/>
      <c r="AQ51" s="162"/>
      <c r="AR51" s="162"/>
      <c r="AS51" s="162"/>
      <c r="AT51" s="162"/>
      <c r="AU51" s="162"/>
    </row>
    <row r="52" spans="2:50" ht="15.75" thickBot="1" x14ac:dyDescent="0.3">
      <c r="B52" s="223" t="s">
        <v>11143</v>
      </c>
      <c r="C52" s="224" t="s">
        <v>11144</v>
      </c>
      <c r="D52" s="225" t="s">
        <v>11146</v>
      </c>
      <c r="E52" s="225" t="s">
        <v>11199</v>
      </c>
      <c r="F52" s="227" t="s">
        <v>10629</v>
      </c>
      <c r="G52" s="228">
        <v>1900</v>
      </c>
      <c r="H52" s="229">
        <v>2112</v>
      </c>
      <c r="I52" s="230">
        <v>652980</v>
      </c>
      <c r="J52" s="230">
        <v>723843</v>
      </c>
      <c r="K52" s="230">
        <v>663928</v>
      </c>
      <c r="L52" s="230">
        <v>338925</v>
      </c>
      <c r="M52" s="230">
        <v>301041</v>
      </c>
      <c r="N52" s="230">
        <v>312844</v>
      </c>
      <c r="O52" s="230">
        <v>202413</v>
      </c>
      <c r="P52" s="230">
        <f t="shared" si="5"/>
        <v>309.17613636363637</v>
      </c>
      <c r="Q52" s="230">
        <f t="shared" si="6"/>
        <v>342.72869318181819</v>
      </c>
      <c r="R52" s="230">
        <f t="shared" si="7"/>
        <v>160.47585227272728</v>
      </c>
      <c r="S52" s="230">
        <f t="shared" si="8"/>
        <v>95.83948863636364</v>
      </c>
      <c r="T52" s="232">
        <f t="shared" si="9"/>
        <v>2.2259785685702007</v>
      </c>
      <c r="V52" s="193" t="s">
        <v>11410</v>
      </c>
      <c r="W52" s="194">
        <v>2112</v>
      </c>
      <c r="X52" s="162"/>
      <c r="Y52" s="162"/>
      <c r="Z52" s="162"/>
      <c r="AA52" s="162"/>
      <c r="AB52" s="162"/>
      <c r="AC52" s="162"/>
      <c r="AD52" s="162"/>
      <c r="AE52" s="162"/>
      <c r="AF52" s="162"/>
      <c r="AG52" s="162">
        <v>433760.68722943723</v>
      </c>
      <c r="AH52" s="162">
        <v>521541.67558886507</v>
      </c>
      <c r="AI52" s="162"/>
      <c r="AJ52" s="162"/>
      <c r="AK52" s="162"/>
      <c r="AL52" s="162"/>
      <c r="AM52" s="162">
        <v>804897.76229972893</v>
      </c>
      <c r="AN52" s="162"/>
      <c r="AO52" s="162"/>
      <c r="AP52" s="162"/>
      <c r="AQ52" s="162"/>
      <c r="AR52" s="162"/>
      <c r="AS52" s="162"/>
      <c r="AT52" s="162"/>
      <c r="AU52" s="162">
        <v>740000</v>
      </c>
    </row>
    <row r="53" spans="2:50" ht="15.75" x14ac:dyDescent="0.3">
      <c r="B53" s="295"/>
      <c r="C53" s="296"/>
      <c r="D53" s="296"/>
      <c r="E53" s="296"/>
      <c r="F53" s="297"/>
      <c r="G53" s="155" t="s">
        <v>10699</v>
      </c>
      <c r="H53" s="156">
        <f>SUM(H4:H52)</f>
        <v>107191.83</v>
      </c>
      <c r="I53" s="157">
        <f t="shared" ref="I53:N53" si="10">SUM(I4:I52)</f>
        <v>29990440</v>
      </c>
      <c r="J53" s="157">
        <f t="shared" si="10"/>
        <v>34358300</v>
      </c>
      <c r="K53" s="157">
        <f t="shared" si="10"/>
        <v>34669359</v>
      </c>
      <c r="L53" s="157">
        <f t="shared" si="10"/>
        <v>19564229</v>
      </c>
      <c r="M53" s="157">
        <f t="shared" si="10"/>
        <v>17130255</v>
      </c>
      <c r="N53" s="157">
        <f t="shared" si="10"/>
        <v>17843231</v>
      </c>
      <c r="O53" s="157">
        <f>SUM(O4:O52)</f>
        <v>11728543</v>
      </c>
      <c r="P53" s="240">
        <f>I53/$H$53</f>
        <v>279.78289016989447</v>
      </c>
      <c r="Q53" s="199">
        <f t="shared" ref="Q53:S53" si="11">J53/$H$53</f>
        <v>320.53095837621208</v>
      </c>
      <c r="R53" s="199">
        <f t="shared" si="11"/>
        <v>323.43284931323592</v>
      </c>
      <c r="S53" s="199">
        <f t="shared" si="11"/>
        <v>182.51604623225484</v>
      </c>
      <c r="T53" s="200">
        <f t="shared" si="9"/>
        <v>1.5570473672646294</v>
      </c>
      <c r="V53" s="293" t="s">
        <v>10581</v>
      </c>
      <c r="W53" s="294"/>
      <c r="X53" s="170">
        <f>SUM(X4:X52)</f>
        <v>415733.30412371131</v>
      </c>
      <c r="Y53" s="170">
        <f>SUM(Y4:Y52)</f>
        <v>949697.30606487999</v>
      </c>
      <c r="Z53" s="170">
        <f t="shared" ref="Z53:AU53" si="12">SUM(Z4:Z52)</f>
        <v>895519.20892494929</v>
      </c>
      <c r="AA53" s="170">
        <f t="shared" si="12"/>
        <v>1441838.5695623774</v>
      </c>
      <c r="AB53" s="170" t="s">
        <v>10578</v>
      </c>
      <c r="AC53" s="170">
        <f t="shared" si="12"/>
        <v>1572177.7393452749</v>
      </c>
      <c r="AD53" s="170">
        <f t="shared" si="12"/>
        <v>2496039.0036014402</v>
      </c>
      <c r="AE53" s="170">
        <f t="shared" si="12"/>
        <v>242228.48903002311</v>
      </c>
      <c r="AF53" s="170">
        <f t="shared" si="12"/>
        <v>972695.78047435195</v>
      </c>
      <c r="AG53" s="170">
        <f t="shared" si="12"/>
        <v>2551180.1650432902</v>
      </c>
      <c r="AH53" s="170">
        <f t="shared" si="12"/>
        <v>1135508.4582441114</v>
      </c>
      <c r="AI53" s="170">
        <f t="shared" si="12"/>
        <v>3946288</v>
      </c>
      <c r="AJ53" s="170">
        <f t="shared" si="12"/>
        <v>3455069.20167627</v>
      </c>
      <c r="AK53" s="170">
        <f t="shared" si="12"/>
        <v>3373407.5467880624</v>
      </c>
      <c r="AL53" s="170">
        <f t="shared" si="12"/>
        <v>1911941.3663384961</v>
      </c>
      <c r="AM53" s="170">
        <f t="shared" si="12"/>
        <v>1709673.3491184022</v>
      </c>
      <c r="AN53" s="170">
        <f t="shared" si="12"/>
        <v>591333.88956019713</v>
      </c>
      <c r="AO53" s="170">
        <f t="shared" si="12"/>
        <v>1292151.2612557486</v>
      </c>
      <c r="AP53" s="170">
        <f>SUM(AP4:AP52)</f>
        <v>1417462.7669233005</v>
      </c>
      <c r="AQ53" s="170">
        <f t="shared" si="12"/>
        <v>620539.41345160478</v>
      </c>
      <c r="AR53" s="170">
        <f t="shared" si="12"/>
        <v>2628966.3808380743</v>
      </c>
      <c r="AS53" s="170">
        <f t="shared" si="12"/>
        <v>1746881.2816188871</v>
      </c>
      <c r="AT53" s="170">
        <f>SUM(AT4:AT52)</f>
        <v>637741.99988309585</v>
      </c>
      <c r="AU53" s="170">
        <f t="shared" si="12"/>
        <v>1892816</v>
      </c>
      <c r="AW53" s="222"/>
      <c r="AX53" s="222"/>
    </row>
    <row r="54" spans="2:50" ht="15.75" x14ac:dyDescent="0.3">
      <c r="B54" s="191" t="s">
        <v>11150</v>
      </c>
      <c r="V54" s="289" t="s">
        <v>10780</v>
      </c>
      <c r="W54" s="290"/>
      <c r="X54" s="165">
        <f>MEDIAN(X4:X52)</f>
        <v>207866.65206185565</v>
      </c>
      <c r="Y54" s="165">
        <f t="shared" ref="Y54:AU54" si="13">MEDIAN(Y4:Y52)</f>
        <v>474848.65303243999</v>
      </c>
      <c r="Z54" s="165">
        <f t="shared" si="13"/>
        <v>447759.6044624747</v>
      </c>
      <c r="AA54" s="165">
        <f t="shared" si="13"/>
        <v>720919.2847811887</v>
      </c>
      <c r="AB54" s="212" t="s">
        <v>10578</v>
      </c>
      <c r="AC54" s="165">
        <f t="shared" si="13"/>
        <v>392282.72081531805</v>
      </c>
      <c r="AD54" s="165">
        <f t="shared" si="13"/>
        <v>429330.55222088838</v>
      </c>
      <c r="AE54" s="165">
        <f t="shared" si="13"/>
        <v>242228.48903002311</v>
      </c>
      <c r="AF54" s="165">
        <f t="shared" si="13"/>
        <v>486347.89023717598</v>
      </c>
      <c r="AG54" s="165">
        <f t="shared" si="13"/>
        <v>433760.68722943723</v>
      </c>
      <c r="AH54" s="165">
        <f t="shared" si="13"/>
        <v>567754.22912205569</v>
      </c>
      <c r="AI54" s="165">
        <f t="shared" si="13"/>
        <v>615288.55347593583</v>
      </c>
      <c r="AJ54" s="165">
        <f t="shared" si="13"/>
        <v>839800.68098480883</v>
      </c>
      <c r="AK54" s="165">
        <f t="shared" si="13"/>
        <v>565769.35002529086</v>
      </c>
      <c r="AL54" s="165">
        <f t="shared" si="13"/>
        <v>659248.02874834801</v>
      </c>
      <c r="AM54" s="165">
        <f t="shared" si="13"/>
        <v>854836.67455920111</v>
      </c>
      <c r="AN54" s="165">
        <f t="shared" si="13"/>
        <v>591333.88956019713</v>
      </c>
      <c r="AO54" s="165">
        <f t="shared" si="13"/>
        <v>646075.63062787428</v>
      </c>
      <c r="AP54" s="165">
        <f>MEDIAN(AP4:AP52)</f>
        <v>708731.38346165023</v>
      </c>
      <c r="AQ54" s="165">
        <f t="shared" si="13"/>
        <v>620539.41345160478</v>
      </c>
      <c r="AR54" s="165">
        <f t="shared" si="13"/>
        <v>822887.85091273056</v>
      </c>
      <c r="AS54" s="165">
        <f t="shared" si="13"/>
        <v>582293.76053962903</v>
      </c>
      <c r="AT54" s="165">
        <f t="shared" si="13"/>
        <v>637741.99988309585</v>
      </c>
      <c r="AU54" s="165">
        <f t="shared" si="13"/>
        <v>610000</v>
      </c>
      <c r="AV54" s="222"/>
    </row>
    <row r="55" spans="2:50" x14ac:dyDescent="0.25">
      <c r="V55" s="289" t="s">
        <v>10776</v>
      </c>
      <c r="W55" s="290"/>
      <c r="X55" s="165">
        <f>AVERAGE(X4:X52)</f>
        <v>207866.65206185565</v>
      </c>
      <c r="Y55" s="165">
        <f t="shared" ref="Y55:AU55" si="14">AVERAGE(Y4:Y52)</f>
        <v>474848.65303243999</v>
      </c>
      <c r="Z55" s="165">
        <f t="shared" si="14"/>
        <v>447759.60446247464</v>
      </c>
      <c r="AA55" s="165">
        <f t="shared" si="14"/>
        <v>720919.2847811887</v>
      </c>
      <c r="AB55" s="212" t="s">
        <v>10578</v>
      </c>
      <c r="AC55" s="165">
        <f t="shared" si="14"/>
        <v>393044.43483631872</v>
      </c>
      <c r="AD55" s="165">
        <f t="shared" si="14"/>
        <v>416006.50060024002</v>
      </c>
      <c r="AE55" s="165">
        <f t="shared" si="14"/>
        <v>242228.48903002311</v>
      </c>
      <c r="AF55" s="165">
        <f t="shared" si="14"/>
        <v>486347.89023717598</v>
      </c>
      <c r="AG55" s="165">
        <f t="shared" si="14"/>
        <v>510236.03300865804</v>
      </c>
      <c r="AH55" s="165">
        <f t="shared" si="14"/>
        <v>567754.22912205569</v>
      </c>
      <c r="AI55" s="165">
        <f t="shared" si="14"/>
        <v>657714.66666666663</v>
      </c>
      <c r="AJ55" s="165">
        <f t="shared" si="14"/>
        <v>691013.84033525398</v>
      </c>
      <c r="AK55" s="165">
        <f t="shared" si="14"/>
        <v>843351.88669701561</v>
      </c>
      <c r="AL55" s="165">
        <f t="shared" si="14"/>
        <v>637313.78877949866</v>
      </c>
      <c r="AM55" s="165">
        <f t="shared" si="14"/>
        <v>854836.67455920111</v>
      </c>
      <c r="AN55" s="165">
        <f t="shared" si="14"/>
        <v>591333.88956019713</v>
      </c>
      <c r="AO55" s="165">
        <f t="shared" si="14"/>
        <v>646075.63062787428</v>
      </c>
      <c r="AP55" s="165">
        <f t="shared" si="14"/>
        <v>708731.38346165023</v>
      </c>
      <c r="AQ55" s="165">
        <f t="shared" si="14"/>
        <v>620539.41345160478</v>
      </c>
      <c r="AR55" s="165">
        <f t="shared" si="14"/>
        <v>876322.12694602471</v>
      </c>
      <c r="AS55" s="165">
        <f t="shared" si="14"/>
        <v>582293.76053962903</v>
      </c>
      <c r="AT55" s="165">
        <f t="shared" si="14"/>
        <v>637741.99988309585</v>
      </c>
      <c r="AU55" s="165">
        <f t="shared" si="14"/>
        <v>630938.66666666663</v>
      </c>
    </row>
    <row r="56" spans="2:50" ht="15.75" x14ac:dyDescent="0.3">
      <c r="B56" s="274" t="s">
        <v>11070</v>
      </c>
      <c r="C56" s="275"/>
      <c r="D56" s="275"/>
      <c r="E56" s="275"/>
      <c r="F56" s="275"/>
      <c r="G56" s="275"/>
      <c r="H56" s="275"/>
      <c r="I56" s="275"/>
      <c r="J56" s="275"/>
      <c r="K56" s="275"/>
      <c r="L56" s="275"/>
      <c r="M56" s="275"/>
      <c r="N56" s="275"/>
      <c r="O56" s="275"/>
      <c r="P56" s="275"/>
      <c r="Q56" s="275"/>
      <c r="R56" s="275"/>
      <c r="S56" s="275"/>
      <c r="T56" s="275"/>
      <c r="V56" s="289" t="s">
        <v>10777</v>
      </c>
      <c r="W56" s="290"/>
      <c r="X56" s="195">
        <v>2</v>
      </c>
      <c r="Y56" s="195">
        <v>2</v>
      </c>
      <c r="Z56" s="195">
        <v>2</v>
      </c>
      <c r="AA56" s="195">
        <v>3</v>
      </c>
      <c r="AB56" s="195">
        <v>0</v>
      </c>
      <c r="AC56" s="195">
        <v>4</v>
      </c>
      <c r="AD56" s="195">
        <v>7</v>
      </c>
      <c r="AE56" s="195">
        <v>1</v>
      </c>
      <c r="AF56" s="195">
        <v>2</v>
      </c>
      <c r="AG56" s="195">
        <v>5</v>
      </c>
      <c r="AH56" s="195">
        <v>2</v>
      </c>
      <c r="AI56" s="195">
        <v>7</v>
      </c>
      <c r="AJ56" s="195">
        <v>5</v>
      </c>
      <c r="AK56" s="195">
        <v>5</v>
      </c>
      <c r="AL56" s="195">
        <v>3</v>
      </c>
      <c r="AM56" s="195">
        <v>2</v>
      </c>
      <c r="AN56" s="195">
        <v>1</v>
      </c>
      <c r="AO56" s="195">
        <v>2</v>
      </c>
      <c r="AP56" s="195">
        <v>2</v>
      </c>
      <c r="AQ56" s="195">
        <v>1</v>
      </c>
      <c r="AR56" s="195">
        <v>3</v>
      </c>
      <c r="AS56" s="195">
        <v>3</v>
      </c>
      <c r="AT56" s="195">
        <v>1</v>
      </c>
      <c r="AU56" s="195">
        <v>3</v>
      </c>
    </row>
    <row r="57" spans="2:50" ht="30" x14ac:dyDescent="0.25">
      <c r="B57" s="116" t="s">
        <v>10619</v>
      </c>
      <c r="C57" s="116" t="s">
        <v>10620</v>
      </c>
      <c r="D57" s="116" t="s">
        <v>10621</v>
      </c>
      <c r="E57" s="116" t="s">
        <v>10622</v>
      </c>
      <c r="F57" s="116" t="s">
        <v>10623</v>
      </c>
      <c r="G57" s="116" t="s">
        <v>10624</v>
      </c>
      <c r="H57" s="116" t="s">
        <v>10625</v>
      </c>
      <c r="I57" s="116" t="s">
        <v>10692</v>
      </c>
      <c r="J57" s="116" t="s">
        <v>10693</v>
      </c>
      <c r="K57" s="116" t="s">
        <v>10694</v>
      </c>
      <c r="L57" s="116" t="s">
        <v>10695</v>
      </c>
      <c r="M57" s="116" t="s">
        <v>10696</v>
      </c>
      <c r="N57" s="116" t="s">
        <v>11147</v>
      </c>
      <c r="O57" s="116" t="s">
        <v>11148</v>
      </c>
      <c r="P57" s="116" t="s">
        <v>10686</v>
      </c>
      <c r="Q57" s="116" t="s">
        <v>10687</v>
      </c>
      <c r="R57" s="116" t="s">
        <v>10688</v>
      </c>
      <c r="S57" s="116" t="s">
        <v>11203</v>
      </c>
      <c r="T57" s="126" t="s">
        <v>11149</v>
      </c>
      <c r="V57" s="291" t="s">
        <v>10778</v>
      </c>
      <c r="W57" s="292"/>
      <c r="X57" s="172">
        <v>3745.62</v>
      </c>
      <c r="Y57" s="172">
        <v>5866.3600000000006</v>
      </c>
      <c r="Z57" s="172">
        <v>4209</v>
      </c>
      <c r="AA57" s="172">
        <v>13181.5</v>
      </c>
      <c r="AB57" s="212" t="s">
        <v>10578</v>
      </c>
      <c r="AC57" s="172">
        <v>7582.37</v>
      </c>
      <c r="AD57" s="212">
        <v>11273.470000000001</v>
      </c>
      <c r="AE57" s="172">
        <v>1164.1300000000001</v>
      </c>
      <c r="AF57" s="212">
        <v>3527.13</v>
      </c>
      <c r="AG57" s="172">
        <v>10503.69</v>
      </c>
      <c r="AH57" s="212">
        <v>5486.1900000000005</v>
      </c>
      <c r="AI57" s="172">
        <v>12388.490000000002</v>
      </c>
      <c r="AJ57" s="212">
        <v>9859.25</v>
      </c>
      <c r="AK57" s="172">
        <v>9671.75</v>
      </c>
      <c r="AL57" s="172">
        <v>5843</v>
      </c>
      <c r="AM57" s="212">
        <v>4475</v>
      </c>
      <c r="AN57" s="212">
        <v>2720</v>
      </c>
      <c r="AO57" s="212">
        <v>3657.2</v>
      </c>
      <c r="AP57" s="212">
        <v>6312.3600000000006</v>
      </c>
      <c r="AQ57" s="172">
        <v>2229</v>
      </c>
      <c r="AR57" s="172">
        <v>10237.25</v>
      </c>
      <c r="AS57" s="212">
        <v>5395.82</v>
      </c>
      <c r="AT57" s="212">
        <v>3566.25</v>
      </c>
      <c r="AU57" s="172">
        <v>6198.5</v>
      </c>
    </row>
    <row r="58" spans="2:50" ht="26.25" x14ac:dyDescent="0.25">
      <c r="B58" s="233">
        <v>566529303009000</v>
      </c>
      <c r="C58" s="224" t="s">
        <v>10702</v>
      </c>
      <c r="D58" s="234" t="s">
        <v>11200</v>
      </c>
      <c r="E58" s="224" t="s">
        <v>11204</v>
      </c>
      <c r="F58" s="234" t="s">
        <v>10629</v>
      </c>
      <c r="G58" s="234">
        <v>1910</v>
      </c>
      <c r="H58" s="235">
        <v>3045.5</v>
      </c>
      <c r="I58" s="236">
        <v>649210</v>
      </c>
      <c r="J58" s="236">
        <v>711438.21901912277</v>
      </c>
      <c r="K58" s="236">
        <v>711765.18321627099</v>
      </c>
      <c r="L58" s="236">
        <v>361165.21621286176</v>
      </c>
      <c r="M58" s="236">
        <v>317776.84964210319</v>
      </c>
      <c r="N58" s="236">
        <v>332122.45973840036</v>
      </c>
      <c r="O58" s="236">
        <v>211620.26472781497</v>
      </c>
      <c r="P58" s="236">
        <f>I58/H58</f>
        <v>213.17025119028074</v>
      </c>
      <c r="Q58" s="236">
        <f>J58/H58</f>
        <v>233.60309276608859</v>
      </c>
      <c r="R58" s="236">
        <f>L58/H58</f>
        <v>118.58979353566303</v>
      </c>
      <c r="S58" s="236">
        <f>O58/H58</f>
        <v>69.486213996984063</v>
      </c>
      <c r="T58" s="232">
        <f>((I58-O58)/O58)</f>
        <v>2.0678063881784241</v>
      </c>
      <c r="V58" s="289" t="s">
        <v>10779</v>
      </c>
      <c r="W58" s="290"/>
      <c r="X58" s="210">
        <v>110.99185291719697</v>
      </c>
      <c r="Y58" s="210">
        <v>161.88868498777435</v>
      </c>
      <c r="Z58" s="210">
        <v>212.76293868494875</v>
      </c>
      <c r="AA58" s="210">
        <v>109.38349729259777</v>
      </c>
      <c r="AB58" s="212" t="s">
        <v>10578</v>
      </c>
      <c r="AC58" s="210">
        <v>207.34648129084638</v>
      </c>
      <c r="AD58" s="180">
        <v>221.40822689033988</v>
      </c>
      <c r="AE58" s="210">
        <v>208.07683766419822</v>
      </c>
      <c r="AF58" s="180">
        <v>275.77542661437258</v>
      </c>
      <c r="AG58" s="210">
        <v>242.88418308644773</v>
      </c>
      <c r="AH58" s="180">
        <v>206.97578068643472</v>
      </c>
      <c r="AI58" s="210">
        <v>318.54471368181265</v>
      </c>
      <c r="AJ58" s="180">
        <v>350.4393540762502</v>
      </c>
      <c r="AK58" s="210">
        <v>348.78977918040295</v>
      </c>
      <c r="AL58" s="210">
        <v>327.21912824550679</v>
      </c>
      <c r="AM58" s="208">
        <v>382.04991041752004</v>
      </c>
      <c r="AN58" s="180">
        <v>217.40216527948425</v>
      </c>
      <c r="AO58" s="180">
        <v>353.31708992008879</v>
      </c>
      <c r="AP58" s="180">
        <v>224.55353733362804</v>
      </c>
      <c r="AQ58" s="210">
        <v>278.39363546505376</v>
      </c>
      <c r="AR58" s="210">
        <v>256.80396403702889</v>
      </c>
      <c r="AS58" s="180">
        <v>323.74713789913068</v>
      </c>
      <c r="AT58" s="180">
        <v>178.82705920311136</v>
      </c>
      <c r="AU58" s="210">
        <v>305.36678228603694</v>
      </c>
    </row>
    <row r="59" spans="2:50" ht="26.25" x14ac:dyDescent="0.25">
      <c r="B59" s="237">
        <v>566529304009000</v>
      </c>
      <c r="C59" s="224" t="s">
        <v>10702</v>
      </c>
      <c r="D59" s="225" t="s">
        <v>11201</v>
      </c>
      <c r="E59" s="224" t="s">
        <v>11205</v>
      </c>
      <c r="F59" s="225" t="s">
        <v>10629</v>
      </c>
      <c r="G59" s="225">
        <v>1930</v>
      </c>
      <c r="H59" s="238">
        <v>1903</v>
      </c>
      <c r="I59" s="236">
        <v>355910</v>
      </c>
      <c r="J59" s="236">
        <v>580642.12699234718</v>
      </c>
      <c r="K59" s="236">
        <v>579314.4706948013</v>
      </c>
      <c r="L59" s="236">
        <v>317838.72419480729</v>
      </c>
      <c r="M59" s="236">
        <v>279118.33601281664</v>
      </c>
      <c r="N59" s="236">
        <v>291769.52477209939</v>
      </c>
      <c r="O59" s="236">
        <v>184907.9019428152</v>
      </c>
      <c r="P59" s="236">
        <f t="shared" ref="P59:P122" si="15">I59/H59</f>
        <v>187.02574881765634</v>
      </c>
      <c r="Q59" s="236">
        <f t="shared" ref="Q59:Q122" si="16">J59/H59</f>
        <v>305.11935207164856</v>
      </c>
      <c r="R59" s="236">
        <f t="shared" ref="R59:R122" si="17">L59/H59</f>
        <v>167.01982353904745</v>
      </c>
      <c r="S59" s="236">
        <f t="shared" ref="S59:S122" si="18">O59/H59</f>
        <v>97.166527557969104</v>
      </c>
      <c r="T59" s="232">
        <f t="shared" ref="T59:T122" si="19">((I59-O59)/O59)</f>
        <v>0.92479605392996722</v>
      </c>
      <c r="V59" s="191" t="s">
        <v>11412</v>
      </c>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row>
    <row r="60" spans="2:50" ht="26.25" x14ac:dyDescent="0.25">
      <c r="B60" s="237">
        <v>566529305005000</v>
      </c>
      <c r="C60" s="224" t="s">
        <v>10702</v>
      </c>
      <c r="D60" s="225" t="s">
        <v>11201</v>
      </c>
      <c r="E60" s="224" t="s">
        <v>11206</v>
      </c>
      <c r="F60" s="225" t="s">
        <v>10629</v>
      </c>
      <c r="G60" s="225">
        <v>1913</v>
      </c>
      <c r="H60" s="238">
        <v>785</v>
      </c>
      <c r="I60" s="236">
        <v>317790</v>
      </c>
      <c r="J60" s="236">
        <v>396151.28171931644</v>
      </c>
      <c r="K60" s="236">
        <v>384653.49974508613</v>
      </c>
      <c r="L60" s="236">
        <v>187683.80172631654</v>
      </c>
      <c r="M60" s="236">
        <v>166500.5832573777</v>
      </c>
      <c r="N60" s="236">
        <v>170875.30359015209</v>
      </c>
      <c r="O60" s="236">
        <v>114496.05869057626</v>
      </c>
      <c r="P60" s="236">
        <f t="shared" si="15"/>
        <v>404.828025477707</v>
      </c>
      <c r="Q60" s="236">
        <f t="shared" si="16"/>
        <v>504.65131429212283</v>
      </c>
      <c r="R60" s="236">
        <f t="shared" si="17"/>
        <v>239.08764551123127</v>
      </c>
      <c r="S60" s="236">
        <f t="shared" si="18"/>
        <v>145.85485183512898</v>
      </c>
      <c r="T60" s="232">
        <f t="shared" si="19"/>
        <v>1.7755540551733953</v>
      </c>
      <c r="V60" s="191" t="s">
        <v>11093</v>
      </c>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row>
    <row r="61" spans="2:50" ht="26.25" x14ac:dyDescent="0.25">
      <c r="B61" s="237">
        <v>566529305004000</v>
      </c>
      <c r="C61" s="224" t="s">
        <v>10702</v>
      </c>
      <c r="D61" s="225" t="s">
        <v>11201</v>
      </c>
      <c r="E61" s="224" t="s">
        <v>11207</v>
      </c>
      <c r="F61" s="225" t="s">
        <v>10629</v>
      </c>
      <c r="G61" s="225">
        <v>1898</v>
      </c>
      <c r="H61" s="238">
        <v>841</v>
      </c>
      <c r="I61" s="236">
        <v>301980</v>
      </c>
      <c r="J61" s="236">
        <v>372226.85137234593</v>
      </c>
      <c r="K61" s="236">
        <v>359458.16689683165</v>
      </c>
      <c r="L61" s="236">
        <v>170086.52636931764</v>
      </c>
      <c r="M61" s="236">
        <v>152796.94006773291</v>
      </c>
      <c r="N61" s="236">
        <v>155853.29887892996</v>
      </c>
      <c r="O61" s="236">
        <v>92785.250529853263</v>
      </c>
      <c r="P61" s="236">
        <f t="shared" si="15"/>
        <v>359.07253269916765</v>
      </c>
      <c r="Q61" s="236">
        <f t="shared" si="16"/>
        <v>442.60029889696307</v>
      </c>
      <c r="R61" s="236">
        <f t="shared" si="17"/>
        <v>202.24319425602573</v>
      </c>
      <c r="S61" s="236">
        <f t="shared" si="18"/>
        <v>110.32728957176369</v>
      </c>
      <c r="T61" s="232">
        <f t="shared" si="19"/>
        <v>2.254612109958567</v>
      </c>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row>
    <row r="62" spans="2:50" ht="26.25" x14ac:dyDescent="0.25">
      <c r="B62" s="237">
        <v>566529237008000</v>
      </c>
      <c r="C62" s="224" t="s">
        <v>10702</v>
      </c>
      <c r="D62" s="225" t="s">
        <v>11200</v>
      </c>
      <c r="E62" s="224" t="s">
        <v>11208</v>
      </c>
      <c r="F62" s="225" t="s">
        <v>10629</v>
      </c>
      <c r="G62" s="225">
        <v>1899</v>
      </c>
      <c r="H62" s="238">
        <v>1034.5</v>
      </c>
      <c r="I62" s="236">
        <v>328250</v>
      </c>
      <c r="J62" s="236">
        <v>420489.98791645089</v>
      </c>
      <c r="K62" s="236">
        <v>404942.81068559468</v>
      </c>
      <c r="L62" s="236">
        <v>189017.19447520183</v>
      </c>
      <c r="M62" s="236">
        <v>178525.33238081203</v>
      </c>
      <c r="N62" s="236">
        <v>182313.87191856778</v>
      </c>
      <c r="O62" s="236">
        <v>121971.67292066519</v>
      </c>
      <c r="P62" s="236">
        <f t="shared" si="15"/>
        <v>317.30304494925082</v>
      </c>
      <c r="Q62" s="236">
        <f t="shared" si="16"/>
        <v>406.46688053789359</v>
      </c>
      <c r="R62" s="236">
        <f t="shared" si="17"/>
        <v>182.7135760997601</v>
      </c>
      <c r="S62" s="236">
        <f t="shared" si="18"/>
        <v>117.90398542355263</v>
      </c>
      <c r="T62" s="232">
        <f t="shared" si="19"/>
        <v>1.6911986376829129</v>
      </c>
      <c r="V62" s="274" t="s">
        <v>10781</v>
      </c>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row>
    <row r="63" spans="2:50" ht="26.25" x14ac:dyDescent="0.25">
      <c r="B63" s="237">
        <v>566529304008000</v>
      </c>
      <c r="C63" s="224" t="s">
        <v>10702</v>
      </c>
      <c r="D63" s="225" t="s">
        <v>11201</v>
      </c>
      <c r="E63" s="224" t="s">
        <v>11209</v>
      </c>
      <c r="F63" s="225" t="s">
        <v>10629</v>
      </c>
      <c r="G63" s="225">
        <v>1923</v>
      </c>
      <c r="H63" s="238">
        <v>1387.5</v>
      </c>
      <c r="I63" s="236">
        <v>379540</v>
      </c>
      <c r="J63" s="236">
        <v>447958.77831482439</v>
      </c>
      <c r="K63" s="236">
        <v>461866.91960065142</v>
      </c>
      <c r="L63" s="236">
        <v>290179.59697615448</v>
      </c>
      <c r="M63" s="236">
        <v>255534.70889426814</v>
      </c>
      <c r="N63" s="236">
        <v>266288.97295615176</v>
      </c>
      <c r="O63" s="236">
        <v>190171.29008908937</v>
      </c>
      <c r="P63" s="236">
        <f t="shared" si="15"/>
        <v>273.54234234234235</v>
      </c>
      <c r="Q63" s="236">
        <f t="shared" si="16"/>
        <v>322.85317356023381</v>
      </c>
      <c r="R63" s="236">
        <f t="shared" si="17"/>
        <v>209.13844827110233</v>
      </c>
      <c r="S63" s="236">
        <f t="shared" si="18"/>
        <v>137.06038925339774</v>
      </c>
      <c r="T63" s="232">
        <f t="shared" si="19"/>
        <v>0.99577969851388848</v>
      </c>
      <c r="V63" s="116" t="s">
        <v>20</v>
      </c>
      <c r="W63" s="116" t="s">
        <v>10774</v>
      </c>
      <c r="X63" s="116">
        <v>1993</v>
      </c>
      <c r="Y63" s="116">
        <v>1994</v>
      </c>
      <c r="Z63" s="116">
        <v>1995</v>
      </c>
      <c r="AA63" s="116">
        <v>1996</v>
      </c>
      <c r="AB63" s="116">
        <v>1997</v>
      </c>
      <c r="AC63" s="116">
        <v>1998</v>
      </c>
      <c r="AD63" s="116">
        <v>1999</v>
      </c>
      <c r="AE63" s="116">
        <v>2000</v>
      </c>
      <c r="AF63" s="116">
        <v>2001</v>
      </c>
      <c r="AG63" s="116">
        <v>2002</v>
      </c>
      <c r="AH63" s="116">
        <v>2003</v>
      </c>
      <c r="AI63" s="116">
        <v>2004</v>
      </c>
      <c r="AJ63" s="116">
        <v>2005</v>
      </c>
      <c r="AK63" s="116">
        <v>2006</v>
      </c>
      <c r="AL63" s="116">
        <v>2007</v>
      </c>
      <c r="AM63" s="116">
        <v>2008</v>
      </c>
      <c r="AN63" s="116">
        <v>2009</v>
      </c>
      <c r="AO63" s="116">
        <v>2010</v>
      </c>
      <c r="AP63" s="116">
        <v>2011</v>
      </c>
      <c r="AQ63" s="116">
        <v>2012</v>
      </c>
      <c r="AR63" s="116">
        <v>2013</v>
      </c>
      <c r="AS63" s="116">
        <v>2014</v>
      </c>
      <c r="AT63" s="116">
        <v>2015</v>
      </c>
      <c r="AU63" s="116">
        <v>2016</v>
      </c>
    </row>
    <row r="64" spans="2:50" ht="26.25" x14ac:dyDescent="0.25">
      <c r="B64" s="237">
        <v>566529305002000</v>
      </c>
      <c r="C64" s="224" t="s">
        <v>10702</v>
      </c>
      <c r="D64" s="225" t="s">
        <v>11201</v>
      </c>
      <c r="E64" s="224" t="s">
        <v>11210</v>
      </c>
      <c r="F64" s="225" t="s">
        <v>10629</v>
      </c>
      <c r="G64" s="225">
        <v>1901</v>
      </c>
      <c r="H64" s="238">
        <v>1790</v>
      </c>
      <c r="I64" s="236">
        <v>498660</v>
      </c>
      <c r="J64" s="236">
        <v>551769.4017684178</v>
      </c>
      <c r="K64" s="236">
        <v>543392.4119804583</v>
      </c>
      <c r="L64" s="236">
        <v>274205.20095168042</v>
      </c>
      <c r="M64" s="236">
        <v>244415.33196360705</v>
      </c>
      <c r="N64" s="236">
        <v>252890.36218035559</v>
      </c>
      <c r="O64" s="236">
        <v>159905.47236269634</v>
      </c>
      <c r="P64" s="236">
        <f t="shared" si="15"/>
        <v>278.5810055865922</v>
      </c>
      <c r="Q64" s="236">
        <f t="shared" si="16"/>
        <v>308.25106244045685</v>
      </c>
      <c r="R64" s="236">
        <f t="shared" si="17"/>
        <v>153.18726310149745</v>
      </c>
      <c r="S64" s="236">
        <f t="shared" si="18"/>
        <v>89.332666124411361</v>
      </c>
      <c r="T64" s="232">
        <f t="shared" si="19"/>
        <v>2.1184673834610446</v>
      </c>
      <c r="V64" s="193" t="s">
        <v>11413</v>
      </c>
      <c r="W64" s="194">
        <v>3045.5</v>
      </c>
      <c r="X64" s="162">
        <v>163460.01472754049</v>
      </c>
      <c r="Y64" s="162"/>
      <c r="Z64" s="162"/>
      <c r="AA64" s="162"/>
      <c r="AB64" s="162">
        <v>366610.40480708412</v>
      </c>
      <c r="AC64" s="162"/>
      <c r="AD64" s="162"/>
      <c r="AE64" s="162"/>
      <c r="AF64" s="162"/>
      <c r="AG64" s="162"/>
      <c r="AH64" s="162"/>
      <c r="AI64" s="162"/>
      <c r="AJ64" s="162"/>
      <c r="AK64" s="162"/>
      <c r="AL64" s="162"/>
      <c r="AM64" s="162"/>
      <c r="AN64" s="162"/>
      <c r="AO64" s="162"/>
      <c r="AP64" s="162"/>
      <c r="AQ64" s="162"/>
      <c r="AR64" s="162"/>
      <c r="AS64" s="162"/>
      <c r="AT64" s="162"/>
      <c r="AU64" s="162"/>
    </row>
    <row r="65" spans="2:47" ht="26.25" x14ac:dyDescent="0.25">
      <c r="B65" s="237">
        <v>566529304011000</v>
      </c>
      <c r="C65" s="224" t="s">
        <v>10702</v>
      </c>
      <c r="D65" s="225" t="s">
        <v>11200</v>
      </c>
      <c r="E65" s="224" t="s">
        <v>11211</v>
      </c>
      <c r="F65" s="225" t="s">
        <v>10629</v>
      </c>
      <c r="G65" s="225">
        <v>1913</v>
      </c>
      <c r="H65" s="238">
        <v>4001.25</v>
      </c>
      <c r="I65" s="236">
        <v>903770</v>
      </c>
      <c r="J65" s="236">
        <v>325102.97341619199</v>
      </c>
      <c r="K65" s="236">
        <v>919885.04719619476</v>
      </c>
      <c r="L65" s="236">
        <v>200851.05512155846</v>
      </c>
      <c r="M65" s="236">
        <v>178525.33238081203</v>
      </c>
      <c r="N65" s="236">
        <v>182643.03935247901</v>
      </c>
      <c r="O65" s="236">
        <v>148058.84137763039</v>
      </c>
      <c r="P65" s="236">
        <f t="shared" si="15"/>
        <v>225.87191502655421</v>
      </c>
      <c r="Q65" s="236">
        <f t="shared" si="16"/>
        <v>81.250352618854606</v>
      </c>
      <c r="R65" s="236">
        <f t="shared" si="17"/>
        <v>50.19707719376656</v>
      </c>
      <c r="S65" s="236">
        <f t="shared" si="18"/>
        <v>37.003146861013533</v>
      </c>
      <c r="T65" s="232">
        <f t="shared" si="19"/>
        <v>5.1041271942341906</v>
      </c>
      <c r="V65" s="193" t="s">
        <v>11414</v>
      </c>
      <c r="W65" s="194">
        <v>1903</v>
      </c>
      <c r="X65" s="162"/>
      <c r="Y65" s="162"/>
      <c r="Z65" s="162"/>
      <c r="AA65" s="162"/>
      <c r="AB65" s="162"/>
      <c r="AC65" s="162"/>
      <c r="AD65" s="162"/>
      <c r="AE65" s="162"/>
      <c r="AF65" s="162"/>
      <c r="AG65" s="162"/>
      <c r="AH65" s="162"/>
      <c r="AI65" s="162"/>
      <c r="AJ65" s="162"/>
      <c r="AK65" s="162"/>
      <c r="AL65" s="162"/>
      <c r="AM65" s="162"/>
      <c r="AN65" s="162"/>
      <c r="AO65" s="162">
        <v>348288.74966462224</v>
      </c>
      <c r="AP65" s="162"/>
      <c r="AQ65" s="162"/>
      <c r="AR65" s="162"/>
      <c r="AS65" s="162"/>
      <c r="AT65" s="162"/>
      <c r="AU65" s="162"/>
    </row>
    <row r="66" spans="2:47" ht="26.25" x14ac:dyDescent="0.25">
      <c r="B66" s="237">
        <v>566529237007000</v>
      </c>
      <c r="C66" s="224" t="s">
        <v>10702</v>
      </c>
      <c r="D66" s="225" t="s">
        <v>11200</v>
      </c>
      <c r="E66" s="224" t="s">
        <v>11212</v>
      </c>
      <c r="F66" s="225" t="s">
        <v>10629</v>
      </c>
      <c r="G66" s="225">
        <v>1898</v>
      </c>
      <c r="H66" s="238">
        <v>697</v>
      </c>
      <c r="I66" s="236">
        <v>271410</v>
      </c>
      <c r="J66" s="236">
        <v>367324.58714540536</v>
      </c>
      <c r="K66" s="236">
        <v>354243.2913096635</v>
      </c>
      <c r="L66" s="236">
        <v>154699.87583283908</v>
      </c>
      <c r="M66" s="236">
        <v>138803.22617554912</v>
      </c>
      <c r="N66" s="236">
        <v>140988.39680661997</v>
      </c>
      <c r="O66" s="236">
        <v>96600.538993243914</v>
      </c>
      <c r="P66" s="236">
        <f t="shared" si="15"/>
        <v>389.39741750358678</v>
      </c>
      <c r="Q66" s="236">
        <f t="shared" si="16"/>
        <v>527.00801599053852</v>
      </c>
      <c r="R66" s="236">
        <f t="shared" si="17"/>
        <v>221.95104136705751</v>
      </c>
      <c r="S66" s="236">
        <f t="shared" si="18"/>
        <v>138.5947474795465</v>
      </c>
      <c r="T66" s="232">
        <f t="shared" si="19"/>
        <v>1.8096116525704062</v>
      </c>
      <c r="V66" s="193" t="s">
        <v>11415</v>
      </c>
      <c r="W66" s="194">
        <v>785</v>
      </c>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v>374331.70320404723</v>
      </c>
      <c r="AT66" s="162"/>
      <c r="AU66" s="162"/>
    </row>
    <row r="67" spans="2:47" ht="26.25" x14ac:dyDescent="0.25">
      <c r="B67" s="237">
        <v>566529304007000</v>
      </c>
      <c r="C67" s="224" t="s">
        <v>10702</v>
      </c>
      <c r="D67" s="225" t="s">
        <v>11200</v>
      </c>
      <c r="E67" s="224" t="s">
        <v>11213</v>
      </c>
      <c r="F67" s="225" t="s">
        <v>10629</v>
      </c>
      <c r="G67" s="225">
        <v>1878</v>
      </c>
      <c r="H67" s="238">
        <v>1047.5</v>
      </c>
      <c r="I67" s="236">
        <v>535630</v>
      </c>
      <c r="J67" s="236">
        <v>588478.84515794925</v>
      </c>
      <c r="K67" s="236">
        <v>582106.03279727174</v>
      </c>
      <c r="L67" s="236">
        <v>298908.05608892319</v>
      </c>
      <c r="M67" s="236">
        <v>264658.75099231256</v>
      </c>
      <c r="N67" s="236">
        <v>274779.99653545319</v>
      </c>
      <c r="O67" s="236">
        <v>176748.31443077381</v>
      </c>
      <c r="P67" s="236">
        <f t="shared" si="15"/>
        <v>511.34128878281621</v>
      </c>
      <c r="Q67" s="236">
        <f t="shared" si="16"/>
        <v>561.79364692882984</v>
      </c>
      <c r="R67" s="236">
        <f t="shared" si="17"/>
        <v>285.35375282952094</v>
      </c>
      <c r="S67" s="236">
        <f t="shared" si="18"/>
        <v>168.73347439692012</v>
      </c>
      <c r="T67" s="232">
        <f t="shared" si="19"/>
        <v>2.0304673723481965</v>
      </c>
      <c r="V67" s="193" t="s">
        <v>11416</v>
      </c>
      <c r="W67" s="194">
        <v>841</v>
      </c>
      <c r="X67" s="162"/>
      <c r="Y67" s="162"/>
      <c r="Z67" s="162"/>
      <c r="AA67" s="162"/>
      <c r="AB67" s="162"/>
      <c r="AC67" s="162"/>
      <c r="AD67" s="162"/>
      <c r="AE67" s="162"/>
      <c r="AF67" s="162"/>
      <c r="AG67" s="162"/>
      <c r="AH67" s="162"/>
      <c r="AI67" s="162"/>
      <c r="AJ67" s="162"/>
      <c r="AK67" s="162">
        <v>417933.25746079924</v>
      </c>
      <c r="AL67" s="162"/>
      <c r="AM67" s="162"/>
      <c r="AN67" s="162">
        <v>413933.72269213799</v>
      </c>
      <c r="AO67" s="162"/>
      <c r="AP67" s="162"/>
      <c r="AQ67" s="162"/>
      <c r="AR67" s="162"/>
      <c r="AS67" s="162"/>
      <c r="AT67" s="162"/>
      <c r="AU67" s="162"/>
    </row>
    <row r="68" spans="2:47" ht="26.25" x14ac:dyDescent="0.25">
      <c r="B68" s="237">
        <v>566529304004000</v>
      </c>
      <c r="C68" s="224" t="s">
        <v>10702</v>
      </c>
      <c r="D68" s="225" t="s">
        <v>11201</v>
      </c>
      <c r="E68" s="224" t="s">
        <v>11214</v>
      </c>
      <c r="F68" s="225" t="s">
        <v>10629</v>
      </c>
      <c r="G68" s="225">
        <v>1921</v>
      </c>
      <c r="H68" s="238">
        <v>1860</v>
      </c>
      <c r="I68" s="236">
        <v>543630</v>
      </c>
      <c r="J68" s="236">
        <v>634946.78635134362</v>
      </c>
      <c r="K68" s="236">
        <v>631071.2199733702</v>
      </c>
      <c r="L68" s="236">
        <v>344164.45866457478</v>
      </c>
      <c r="M68" s="236">
        <v>302860.18351456808</v>
      </c>
      <c r="N68" s="236">
        <v>284909.37620626733</v>
      </c>
      <c r="O68" s="236">
        <v>182011.70257704807</v>
      </c>
      <c r="P68" s="236">
        <f t="shared" si="15"/>
        <v>292.27419354838707</v>
      </c>
      <c r="Q68" s="236">
        <f t="shared" si="16"/>
        <v>341.36923997384065</v>
      </c>
      <c r="R68" s="236">
        <f t="shared" si="17"/>
        <v>185.03465519600795</v>
      </c>
      <c r="S68" s="236">
        <f t="shared" si="18"/>
        <v>97.855754073681751</v>
      </c>
      <c r="T68" s="232">
        <f t="shared" si="19"/>
        <v>1.9867859720166832</v>
      </c>
      <c r="V68" s="193" t="s">
        <v>11417</v>
      </c>
      <c r="W68" s="194">
        <v>1034.5</v>
      </c>
      <c r="X68" s="162"/>
      <c r="Y68" s="162"/>
      <c r="Z68" s="162"/>
      <c r="AA68" s="162"/>
      <c r="AB68" s="162"/>
      <c r="AC68" s="162"/>
      <c r="AD68" s="162">
        <v>192458.52340936376</v>
      </c>
      <c r="AE68" s="162"/>
      <c r="AF68" s="162"/>
      <c r="AG68" s="162"/>
      <c r="AH68" s="162"/>
      <c r="AI68" s="162"/>
      <c r="AJ68" s="162"/>
      <c r="AK68" s="162"/>
      <c r="AL68" s="162"/>
      <c r="AM68" s="162"/>
      <c r="AN68" s="162"/>
      <c r="AO68" s="162"/>
      <c r="AP68" s="162"/>
      <c r="AQ68" s="162"/>
      <c r="AR68" s="162"/>
      <c r="AS68" s="162"/>
      <c r="AT68" s="162"/>
      <c r="AU68" s="162"/>
    </row>
    <row r="69" spans="2:47" ht="26.25" x14ac:dyDescent="0.25">
      <c r="B69" s="237">
        <v>566529237006000</v>
      </c>
      <c r="C69" s="224" t="s">
        <v>10702</v>
      </c>
      <c r="D69" s="225" t="s">
        <v>11200</v>
      </c>
      <c r="E69" s="224" t="s">
        <v>11215</v>
      </c>
      <c r="F69" s="225" t="s">
        <v>10629</v>
      </c>
      <c r="G69" s="225">
        <v>1890</v>
      </c>
      <c r="H69" s="238">
        <v>2370</v>
      </c>
      <c r="I69" s="236">
        <v>590610</v>
      </c>
      <c r="J69" s="236">
        <v>666535.31992634793</v>
      </c>
      <c r="K69" s="236">
        <v>664427.41735097452</v>
      </c>
      <c r="L69" s="236">
        <v>290030.46752397658</v>
      </c>
      <c r="M69" s="236">
        <v>258725.48662219694</v>
      </c>
      <c r="N69" s="236">
        <v>268570.7017594002</v>
      </c>
      <c r="O69" s="236">
        <v>174119.29212826936</v>
      </c>
      <c r="P69" s="236">
        <f t="shared" si="15"/>
        <v>249.20253164556962</v>
      </c>
      <c r="Q69" s="236">
        <f t="shared" si="16"/>
        <v>281.23853161449279</v>
      </c>
      <c r="R69" s="236">
        <f t="shared" si="17"/>
        <v>122.375724693661</v>
      </c>
      <c r="S69" s="236">
        <f t="shared" si="18"/>
        <v>73.468055750324623</v>
      </c>
      <c r="T69" s="232">
        <f t="shared" si="19"/>
        <v>2.3919848443038254</v>
      </c>
      <c r="V69" s="193" t="s">
        <v>11418</v>
      </c>
      <c r="W69" s="194">
        <v>1387.5</v>
      </c>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row>
    <row r="70" spans="2:47" ht="26.25" x14ac:dyDescent="0.25">
      <c r="B70" s="237">
        <v>566529304006000</v>
      </c>
      <c r="C70" s="224" t="s">
        <v>10702</v>
      </c>
      <c r="D70" s="225" t="s">
        <v>11200</v>
      </c>
      <c r="E70" s="224" t="s">
        <v>11216</v>
      </c>
      <c r="F70" s="225" t="s">
        <v>10629</v>
      </c>
      <c r="G70" s="225">
        <v>1888</v>
      </c>
      <c r="H70" s="238">
        <v>1139.25</v>
      </c>
      <c r="I70" s="236">
        <v>381000</v>
      </c>
      <c r="J70" s="236">
        <v>559283.90538389247</v>
      </c>
      <c r="K70" s="236">
        <v>556364.26651619328</v>
      </c>
      <c r="L70" s="236">
        <v>239300.13682132223</v>
      </c>
      <c r="M70" s="236">
        <v>212463.60457787331</v>
      </c>
      <c r="N70" s="236">
        <v>220055.9106477091</v>
      </c>
      <c r="O70" s="236">
        <v>84625.663017811923</v>
      </c>
      <c r="P70" s="236">
        <f t="shared" si="15"/>
        <v>334.43054641211324</v>
      </c>
      <c r="Q70" s="236">
        <f t="shared" si="16"/>
        <v>490.92289259064512</v>
      </c>
      <c r="R70" s="236">
        <f t="shared" si="17"/>
        <v>210.05059189933925</v>
      </c>
      <c r="S70" s="236">
        <f t="shared" si="18"/>
        <v>74.281907410850934</v>
      </c>
      <c r="T70" s="232">
        <f t="shared" si="19"/>
        <v>3.5021803837425471</v>
      </c>
      <c r="V70" s="193" t="s">
        <v>11419</v>
      </c>
      <c r="W70" s="194">
        <v>1790</v>
      </c>
      <c r="X70" s="162"/>
      <c r="Y70" s="162"/>
      <c r="Z70" s="162"/>
      <c r="AA70" s="162"/>
      <c r="AB70" s="162">
        <v>257407.30550284631</v>
      </c>
      <c r="AC70" s="162"/>
      <c r="AD70" s="162"/>
      <c r="AE70" s="162"/>
      <c r="AF70" s="162"/>
      <c r="AG70" s="162"/>
      <c r="AH70" s="162"/>
      <c r="AI70" s="162"/>
      <c r="AJ70" s="162"/>
      <c r="AK70" s="162"/>
      <c r="AL70" s="162"/>
      <c r="AM70" s="162"/>
      <c r="AN70" s="162"/>
      <c r="AO70" s="162"/>
      <c r="AP70" s="162"/>
      <c r="AQ70" s="162"/>
      <c r="AR70" s="162"/>
      <c r="AS70" s="162"/>
      <c r="AT70" s="162"/>
      <c r="AU70" s="162"/>
    </row>
    <row r="71" spans="2:47" ht="26.25" x14ac:dyDescent="0.25">
      <c r="B71" s="237">
        <v>566529237005000</v>
      </c>
      <c r="C71" s="224" t="s">
        <v>10702</v>
      </c>
      <c r="D71" s="225" t="s">
        <v>11200</v>
      </c>
      <c r="E71" s="224" t="s">
        <v>11217</v>
      </c>
      <c r="F71" s="225" t="s">
        <v>10629</v>
      </c>
      <c r="G71" s="225">
        <v>1911</v>
      </c>
      <c r="H71" s="238">
        <v>1632.5</v>
      </c>
      <c r="I71" s="236">
        <v>382760</v>
      </c>
      <c r="J71" s="236">
        <v>456209.77233059058</v>
      </c>
      <c r="K71" s="236">
        <v>447897.23010062915</v>
      </c>
      <c r="L71" s="236">
        <v>305846.96177555626</v>
      </c>
      <c r="M71" s="236">
        <v>234526.55801341432</v>
      </c>
      <c r="N71" s="236">
        <v>282792.23111997452</v>
      </c>
      <c r="O71" s="236">
        <v>106603.64824179756</v>
      </c>
      <c r="P71" s="236">
        <f t="shared" si="15"/>
        <v>234.4624808575804</v>
      </c>
      <c r="Q71" s="236">
        <f t="shared" si="16"/>
        <v>279.45468442915194</v>
      </c>
      <c r="R71" s="236">
        <f t="shared" si="17"/>
        <v>187.34882804015697</v>
      </c>
      <c r="S71" s="236">
        <f t="shared" si="18"/>
        <v>65.300856503398208</v>
      </c>
      <c r="T71" s="232">
        <f t="shared" si="19"/>
        <v>2.5904962570495407</v>
      </c>
      <c r="V71" s="193" t="s">
        <v>11420</v>
      </c>
      <c r="W71" s="194">
        <v>4001.25</v>
      </c>
      <c r="X71" s="162"/>
      <c r="Y71" s="162"/>
      <c r="Z71" s="162"/>
      <c r="AA71" s="162"/>
      <c r="AB71" s="162"/>
      <c r="AC71" s="162">
        <v>243748.48672019763</v>
      </c>
      <c r="AD71" s="162">
        <v>247975.40516206482</v>
      </c>
      <c r="AE71" s="162"/>
      <c r="AF71" s="162">
        <v>333301.3513513513</v>
      </c>
      <c r="AG71" s="162"/>
      <c r="AH71" s="162"/>
      <c r="AI71" s="162"/>
      <c r="AJ71" s="162"/>
      <c r="AK71" s="162"/>
      <c r="AL71" s="162"/>
      <c r="AM71" s="162"/>
      <c r="AN71" s="162"/>
      <c r="AO71" s="162"/>
      <c r="AP71" s="162"/>
      <c r="AQ71" s="162"/>
      <c r="AR71" s="162"/>
      <c r="AS71" s="162"/>
      <c r="AT71" s="162"/>
      <c r="AU71" s="162"/>
    </row>
    <row r="72" spans="2:47" ht="26.25" x14ac:dyDescent="0.25">
      <c r="B72" s="237">
        <v>566529311019000</v>
      </c>
      <c r="C72" s="224" t="s">
        <v>10702</v>
      </c>
      <c r="D72" s="225" t="s">
        <v>11201</v>
      </c>
      <c r="E72" s="224" t="s">
        <v>11218</v>
      </c>
      <c r="F72" s="225" t="s">
        <v>10629</v>
      </c>
      <c r="G72" s="225">
        <v>1903</v>
      </c>
      <c r="H72" s="238">
        <v>816</v>
      </c>
      <c r="I72" s="236">
        <v>344650</v>
      </c>
      <c r="J72" s="236">
        <v>394344.57870610122</v>
      </c>
      <c r="K72" s="236">
        <v>378286.36235391948</v>
      </c>
      <c r="L72" s="236">
        <v>174086.70461597343</v>
      </c>
      <c r="M72" s="236">
        <v>155697.64709312274</v>
      </c>
      <c r="N72" s="236">
        <v>286869.41865364788</v>
      </c>
      <c r="O72" s="236">
        <v>185431.56898680993</v>
      </c>
      <c r="P72" s="236">
        <f t="shared" si="15"/>
        <v>422.36519607843138</v>
      </c>
      <c r="Q72" s="236">
        <f t="shared" si="16"/>
        <v>483.26541508100638</v>
      </c>
      <c r="R72" s="236">
        <f t="shared" si="17"/>
        <v>213.34154977447724</v>
      </c>
      <c r="S72" s="236">
        <f t="shared" si="18"/>
        <v>227.24456983677686</v>
      </c>
      <c r="T72" s="232">
        <f t="shared" si="19"/>
        <v>0.85863713435178646</v>
      </c>
      <c r="V72" s="193" t="s">
        <v>11421</v>
      </c>
      <c r="W72" s="194">
        <v>697</v>
      </c>
      <c r="X72" s="162"/>
      <c r="Y72" s="162"/>
      <c r="Z72" s="162">
        <v>285999.1514536849</v>
      </c>
      <c r="AA72" s="162"/>
      <c r="AB72" s="162">
        <v>208265.91081593928</v>
      </c>
      <c r="AC72" s="162"/>
      <c r="AD72" s="162">
        <v>222067.52701080433</v>
      </c>
      <c r="AE72" s="162"/>
      <c r="AF72" s="162"/>
      <c r="AG72" s="162"/>
      <c r="AH72" s="162">
        <v>302362.13597430405</v>
      </c>
      <c r="AI72" s="162"/>
      <c r="AJ72" s="162"/>
      <c r="AK72" s="162"/>
      <c r="AL72" s="162"/>
      <c r="AM72" s="162"/>
      <c r="AN72" s="162"/>
      <c r="AO72" s="162"/>
      <c r="AP72" s="162"/>
      <c r="AQ72" s="162"/>
      <c r="AR72" s="162"/>
      <c r="AS72" s="162"/>
      <c r="AT72" s="162"/>
      <c r="AU72" s="162"/>
    </row>
    <row r="73" spans="2:47" ht="26.25" x14ac:dyDescent="0.25">
      <c r="B73" s="237">
        <v>566529305001000</v>
      </c>
      <c r="C73" s="224" t="s">
        <v>10702</v>
      </c>
      <c r="D73" s="225" t="s">
        <v>11201</v>
      </c>
      <c r="E73" s="224" t="s">
        <v>11219</v>
      </c>
      <c r="F73" s="225" t="s">
        <v>10629</v>
      </c>
      <c r="G73" s="225">
        <v>1906</v>
      </c>
      <c r="H73" s="238">
        <v>1386</v>
      </c>
      <c r="I73" s="236">
        <v>502840</v>
      </c>
      <c r="J73" s="236">
        <v>555958.19092007598</v>
      </c>
      <c r="K73" s="236">
        <v>508658.25203312398</v>
      </c>
      <c r="L73" s="236">
        <v>222737.9953088527</v>
      </c>
      <c r="M73" s="236">
        <v>198461.10066440052</v>
      </c>
      <c r="N73" s="236">
        <v>203552.65248388634</v>
      </c>
      <c r="O73" s="236">
        <v>134635.86571931487</v>
      </c>
      <c r="P73" s="236">
        <f t="shared" si="15"/>
        <v>362.79942279942281</v>
      </c>
      <c r="Q73" s="236">
        <f t="shared" si="16"/>
        <v>401.12423587307069</v>
      </c>
      <c r="R73" s="236">
        <f t="shared" si="17"/>
        <v>160.70562432096153</v>
      </c>
      <c r="S73" s="236">
        <f t="shared" si="18"/>
        <v>97.139874256359931</v>
      </c>
      <c r="T73" s="232">
        <f t="shared" si="19"/>
        <v>2.7348146224892771</v>
      </c>
      <c r="V73" s="193" t="s">
        <v>11422</v>
      </c>
      <c r="W73" s="194">
        <v>1047.5</v>
      </c>
      <c r="X73" s="162"/>
      <c r="Y73" s="162"/>
      <c r="Z73" s="162"/>
      <c r="AA73" s="162"/>
      <c r="AB73" s="162"/>
      <c r="AC73" s="162">
        <v>256545.28227300805</v>
      </c>
      <c r="AD73" s="162">
        <v>318296.78871548618</v>
      </c>
      <c r="AE73" s="162"/>
      <c r="AF73" s="162"/>
      <c r="AG73" s="162"/>
      <c r="AH73" s="162"/>
      <c r="AI73" s="162"/>
      <c r="AJ73" s="162"/>
      <c r="AK73" s="162"/>
      <c r="AL73" s="162"/>
      <c r="AM73" s="162"/>
      <c r="AN73" s="162"/>
      <c r="AO73" s="162"/>
      <c r="AP73" s="162"/>
      <c r="AQ73" s="162"/>
      <c r="AR73" s="162"/>
      <c r="AS73" s="162"/>
      <c r="AT73" s="162"/>
      <c r="AU73" s="162"/>
    </row>
    <row r="74" spans="2:47" ht="26.25" x14ac:dyDescent="0.25">
      <c r="B74" s="237">
        <v>566529310012000</v>
      </c>
      <c r="C74" s="224" t="s">
        <v>10702</v>
      </c>
      <c r="D74" s="225" t="s">
        <v>11200</v>
      </c>
      <c r="E74" s="224" t="s">
        <v>11220</v>
      </c>
      <c r="F74" s="225" t="s">
        <v>10629</v>
      </c>
      <c r="G74" s="225">
        <v>1908</v>
      </c>
      <c r="H74" s="238">
        <v>998</v>
      </c>
      <c r="I74" s="236">
        <v>349060</v>
      </c>
      <c r="J74" s="236">
        <v>411502.50350039324</v>
      </c>
      <c r="K74" s="236">
        <v>400761.40702572401</v>
      </c>
      <c r="L74" s="236">
        <v>196403.48851836883</v>
      </c>
      <c r="M74" s="236">
        <v>173963.3113317898</v>
      </c>
      <c r="N74" s="236">
        <v>178722.95445771786</v>
      </c>
      <c r="O74" s="236">
        <v>118706.76920759563</v>
      </c>
      <c r="P74" s="236">
        <f t="shared" si="15"/>
        <v>349.75951903807618</v>
      </c>
      <c r="Q74" s="236">
        <f t="shared" si="16"/>
        <v>412.32715781602531</v>
      </c>
      <c r="R74" s="236">
        <f t="shared" si="17"/>
        <v>196.79708268373631</v>
      </c>
      <c r="S74" s="236">
        <f t="shared" si="18"/>
        <v>118.94465852464492</v>
      </c>
      <c r="T74" s="232">
        <f t="shared" si="19"/>
        <v>1.9405231254298587</v>
      </c>
      <c r="V74" s="193" t="s">
        <v>11423</v>
      </c>
      <c r="W74" s="194">
        <v>1860</v>
      </c>
      <c r="X74" s="162"/>
      <c r="Y74" s="162"/>
      <c r="Z74" s="162">
        <v>371048.46179851249</v>
      </c>
      <c r="AA74" s="162"/>
      <c r="AB74" s="162"/>
      <c r="AC74" s="162"/>
      <c r="AD74" s="162"/>
      <c r="AE74" s="162"/>
      <c r="AF74" s="162"/>
      <c r="AG74" s="162"/>
      <c r="AH74" s="162"/>
      <c r="AI74" s="162"/>
      <c r="AJ74" s="162"/>
      <c r="AK74" s="162"/>
      <c r="AL74" s="162"/>
      <c r="AM74" s="162"/>
      <c r="AN74" s="162"/>
      <c r="AO74" s="162"/>
      <c r="AP74" s="162"/>
      <c r="AQ74" s="162"/>
      <c r="AR74" s="162"/>
      <c r="AS74" s="162"/>
      <c r="AT74" s="162"/>
      <c r="AU74" s="162"/>
    </row>
    <row r="75" spans="2:47" ht="26.25" x14ac:dyDescent="0.25">
      <c r="B75" s="237">
        <v>566529303014000</v>
      </c>
      <c r="C75" s="224" t="s">
        <v>10702</v>
      </c>
      <c r="D75" s="225" t="s">
        <v>11200</v>
      </c>
      <c r="E75" s="224" t="s">
        <v>11221</v>
      </c>
      <c r="F75" s="225" t="s">
        <v>10629</v>
      </c>
      <c r="G75" s="225">
        <v>1898</v>
      </c>
      <c r="H75" s="238">
        <v>1519</v>
      </c>
      <c r="I75" s="236">
        <v>565710</v>
      </c>
      <c r="J75" s="236">
        <v>618410.27533229766</v>
      </c>
      <c r="K75" s="236">
        <v>585836.03492567909</v>
      </c>
      <c r="L75" s="236">
        <v>234431.49882374777</v>
      </c>
      <c r="M75" s="236">
        <v>208349.87461459322</v>
      </c>
      <c r="N75" s="236">
        <v>283764.77126562141</v>
      </c>
      <c r="O75" s="236">
        <v>158852.79473344146</v>
      </c>
      <c r="P75" s="236">
        <f t="shared" si="15"/>
        <v>372.42264647794599</v>
      </c>
      <c r="Q75" s="236">
        <f t="shared" si="16"/>
        <v>407.11670528788522</v>
      </c>
      <c r="R75" s="236">
        <f t="shared" si="17"/>
        <v>154.33278395243434</v>
      </c>
      <c r="S75" s="236">
        <f t="shared" si="18"/>
        <v>104.57721838936239</v>
      </c>
      <c r="T75" s="232">
        <f t="shared" si="19"/>
        <v>2.561221575920487</v>
      </c>
      <c r="V75" s="193" t="s">
        <v>11424</v>
      </c>
      <c r="W75" s="194">
        <v>2370</v>
      </c>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row>
    <row r="76" spans="2:47" ht="26.25" x14ac:dyDescent="0.25">
      <c r="B76" s="237">
        <v>566529304014000</v>
      </c>
      <c r="C76" s="224" t="s">
        <v>10702</v>
      </c>
      <c r="D76" s="225" t="s">
        <v>11201</v>
      </c>
      <c r="E76" s="224" t="s">
        <v>11222</v>
      </c>
      <c r="F76" s="225" t="s">
        <v>10629</v>
      </c>
      <c r="G76" s="225">
        <v>1898</v>
      </c>
      <c r="H76" s="238">
        <v>1256</v>
      </c>
      <c r="I76" s="236">
        <v>437770</v>
      </c>
      <c r="J76" s="236">
        <v>538512.57456317008</v>
      </c>
      <c r="K76" s="236">
        <v>447089.45893906319</v>
      </c>
      <c r="L76" s="236">
        <v>309847.14002221206</v>
      </c>
      <c r="M76" s="236">
        <v>273035.64128078695</v>
      </c>
      <c r="N76" s="236">
        <v>215642.07460208106</v>
      </c>
      <c r="O76" s="236">
        <v>140422.92090958386</v>
      </c>
      <c r="P76" s="236">
        <f t="shared" si="15"/>
        <v>348.54299363057322</v>
      </c>
      <c r="Q76" s="236">
        <f t="shared" si="16"/>
        <v>428.75204981144117</v>
      </c>
      <c r="R76" s="236">
        <f t="shared" si="17"/>
        <v>246.69358282023254</v>
      </c>
      <c r="S76" s="236">
        <f t="shared" si="18"/>
        <v>111.80168862228014</v>
      </c>
      <c r="T76" s="232">
        <f t="shared" si="19"/>
        <v>2.1175109958143752</v>
      </c>
      <c r="V76" s="193" t="s">
        <v>11425</v>
      </c>
      <c r="W76" s="194">
        <v>1139.25</v>
      </c>
      <c r="X76" s="162"/>
      <c r="Y76" s="162"/>
      <c r="Z76" s="162"/>
      <c r="AA76" s="162"/>
      <c r="AB76" s="162"/>
      <c r="AC76" s="162">
        <v>193475.36133415689</v>
      </c>
      <c r="AD76" s="162"/>
      <c r="AE76" s="162">
        <v>313287.87528868363</v>
      </c>
      <c r="AF76" s="162"/>
      <c r="AG76" s="162">
        <v>385713.34956709953</v>
      </c>
      <c r="AH76" s="162"/>
      <c r="AI76" s="162"/>
      <c r="AJ76" s="162"/>
      <c r="AK76" s="162"/>
      <c r="AL76" s="162"/>
      <c r="AM76" s="162"/>
      <c r="AN76" s="162"/>
      <c r="AO76" s="162"/>
      <c r="AP76" s="162"/>
      <c r="AQ76" s="162"/>
      <c r="AR76" s="162">
        <v>325949.08380309457</v>
      </c>
      <c r="AS76" s="162"/>
      <c r="AT76" s="162"/>
      <c r="AU76" s="162"/>
    </row>
    <row r="77" spans="2:47" ht="26.25" x14ac:dyDescent="0.25">
      <c r="B77" s="237">
        <v>566529303012000</v>
      </c>
      <c r="C77" s="224" t="s">
        <v>10702</v>
      </c>
      <c r="D77" s="225" t="s">
        <v>11200</v>
      </c>
      <c r="E77" s="224" t="s">
        <v>11223</v>
      </c>
      <c r="F77" s="225" t="s">
        <v>10629</v>
      </c>
      <c r="G77" s="225">
        <v>1907</v>
      </c>
      <c r="H77" s="238">
        <v>1300</v>
      </c>
      <c r="I77" s="236">
        <v>414830</v>
      </c>
      <c r="J77" s="236">
        <v>459477.94848188426</v>
      </c>
      <c r="K77" s="236">
        <v>466000.80730984174</v>
      </c>
      <c r="L77" s="236">
        <v>230422.54825637562</v>
      </c>
      <c r="M77" s="236">
        <v>205616.17799369546</v>
      </c>
      <c r="N77" s="236">
        <v>211564.88706840776</v>
      </c>
      <c r="O77" s="236">
        <v>140294.67591921781</v>
      </c>
      <c r="P77" s="236">
        <f t="shared" si="15"/>
        <v>319.10000000000002</v>
      </c>
      <c r="Q77" s="236">
        <f t="shared" si="16"/>
        <v>353.4445757552956</v>
      </c>
      <c r="R77" s="236">
        <f t="shared" si="17"/>
        <v>177.24811404336586</v>
      </c>
      <c r="S77" s="236">
        <f t="shared" si="18"/>
        <v>107.91898147632139</v>
      </c>
      <c r="T77" s="232">
        <f t="shared" si="19"/>
        <v>1.9568477726044331</v>
      </c>
      <c r="V77" s="193" t="s">
        <v>11426</v>
      </c>
      <c r="W77" s="194">
        <v>1632.5</v>
      </c>
      <c r="X77" s="162"/>
      <c r="Y77" s="162"/>
      <c r="Z77" s="162"/>
      <c r="AA77" s="162"/>
      <c r="AB77" s="162"/>
      <c r="AC77" s="162"/>
      <c r="AD77" s="162"/>
      <c r="AE77" s="162"/>
      <c r="AF77" s="162">
        <v>326499.2829564258</v>
      </c>
      <c r="AG77" s="162"/>
      <c r="AH77" s="162"/>
      <c r="AI77" s="162"/>
      <c r="AJ77" s="162"/>
      <c r="AK77" s="162"/>
      <c r="AL77" s="162"/>
      <c r="AM77" s="162"/>
      <c r="AN77" s="162"/>
      <c r="AO77" s="162"/>
      <c r="AP77" s="162"/>
      <c r="AQ77" s="162"/>
      <c r="AR77" s="162"/>
      <c r="AS77" s="162"/>
      <c r="AT77" s="162">
        <v>483029.33455560647</v>
      </c>
      <c r="AU77" s="162"/>
    </row>
    <row r="78" spans="2:47" ht="26.25" x14ac:dyDescent="0.25">
      <c r="B78" s="237">
        <v>566529310010000</v>
      </c>
      <c r="C78" s="224" t="s">
        <v>10702</v>
      </c>
      <c r="D78" s="225" t="s">
        <v>11200</v>
      </c>
      <c r="E78" s="224" t="s">
        <v>11224</v>
      </c>
      <c r="F78" s="225" t="s">
        <v>10629</v>
      </c>
      <c r="G78" s="225">
        <v>1925</v>
      </c>
      <c r="H78" s="238">
        <v>1116</v>
      </c>
      <c r="I78" s="236">
        <v>382670</v>
      </c>
      <c r="J78" s="236">
        <v>474955.75455051119</v>
      </c>
      <c r="K78" s="236">
        <v>462282.6841691045</v>
      </c>
      <c r="L78" s="236">
        <v>227913.66453149947</v>
      </c>
      <c r="M78" s="236">
        <v>201968.31915873548</v>
      </c>
      <c r="N78" s="236">
        <v>207472.73737864749</v>
      </c>
      <c r="O78" s="236">
        <v>138055.73212907679</v>
      </c>
      <c r="P78" s="236">
        <f t="shared" si="15"/>
        <v>342.89426523297493</v>
      </c>
      <c r="Q78" s="236">
        <f t="shared" si="16"/>
        <v>425.58759368325377</v>
      </c>
      <c r="R78" s="236">
        <f t="shared" si="17"/>
        <v>204.22371373790276</v>
      </c>
      <c r="S78" s="236">
        <f t="shared" si="18"/>
        <v>123.70585316225518</v>
      </c>
      <c r="T78" s="232">
        <f t="shared" si="19"/>
        <v>1.7718515855771806</v>
      </c>
      <c r="V78" s="193" t="s">
        <v>11427</v>
      </c>
      <c r="W78" s="194">
        <v>816</v>
      </c>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row>
    <row r="79" spans="2:47" ht="26.25" x14ac:dyDescent="0.25">
      <c r="B79" s="237">
        <v>566529310008000</v>
      </c>
      <c r="C79" s="224" t="s">
        <v>10702</v>
      </c>
      <c r="D79" s="225" t="s">
        <v>11200</v>
      </c>
      <c r="E79" s="224" t="s">
        <v>11225</v>
      </c>
      <c r="F79" s="225" t="s">
        <v>10629</v>
      </c>
      <c r="G79" s="225">
        <v>1925</v>
      </c>
      <c r="H79" s="238">
        <v>1316</v>
      </c>
      <c r="I79" s="236">
        <v>369000</v>
      </c>
      <c r="J79" s="236">
        <v>460801.32966990815</v>
      </c>
      <c r="K79" s="236">
        <v>447374.55464314535</v>
      </c>
      <c r="L79" s="236">
        <v>217264.06718185006</v>
      </c>
      <c r="M79" s="236">
        <v>192369.61591108175</v>
      </c>
      <c r="N79" s="236">
        <v>197014.19027392214</v>
      </c>
      <c r="O79" s="236">
        <v>130686.98872429288</v>
      </c>
      <c r="P79" s="236">
        <f t="shared" si="15"/>
        <v>280.3951367781155</v>
      </c>
      <c r="Q79" s="236">
        <f t="shared" si="16"/>
        <v>350.15298607135878</v>
      </c>
      <c r="R79" s="236">
        <f t="shared" si="17"/>
        <v>165.09427597405019</v>
      </c>
      <c r="S79" s="236">
        <f t="shared" si="18"/>
        <v>99.306222434873007</v>
      </c>
      <c r="T79" s="232">
        <f t="shared" si="19"/>
        <v>1.8235404580211898</v>
      </c>
      <c r="V79" s="193" t="s">
        <v>11428</v>
      </c>
      <c r="W79" s="194">
        <v>1386</v>
      </c>
      <c r="X79" s="162"/>
      <c r="Y79" s="162"/>
      <c r="Z79" s="162"/>
      <c r="AA79" s="162"/>
      <c r="AB79" s="162"/>
      <c r="AC79" s="162"/>
      <c r="AD79" s="162"/>
      <c r="AE79" s="162"/>
      <c r="AF79" s="162"/>
      <c r="AG79" s="162"/>
      <c r="AH79" s="162"/>
      <c r="AI79" s="162"/>
      <c r="AJ79" s="162"/>
      <c r="AK79" s="162"/>
      <c r="AL79" s="162"/>
      <c r="AM79" s="162">
        <v>675644.10703991842</v>
      </c>
      <c r="AN79" s="162"/>
      <c r="AO79" s="162"/>
      <c r="AP79" s="162"/>
      <c r="AQ79" s="162"/>
      <c r="AR79" s="162"/>
      <c r="AS79" s="162"/>
      <c r="AT79" s="162"/>
      <c r="AU79" s="162"/>
    </row>
    <row r="80" spans="2:47" ht="26.25" x14ac:dyDescent="0.25">
      <c r="B80" s="237">
        <v>566529229001000</v>
      </c>
      <c r="C80" s="224" t="s">
        <v>10702</v>
      </c>
      <c r="D80" s="225" t="s">
        <v>11200</v>
      </c>
      <c r="E80" s="224" t="s">
        <v>11226</v>
      </c>
      <c r="F80" s="225" t="s">
        <v>10629</v>
      </c>
      <c r="G80" s="225">
        <v>1901</v>
      </c>
      <c r="H80" s="238">
        <v>1203</v>
      </c>
      <c r="I80" s="236">
        <v>362320</v>
      </c>
      <c r="J80" s="236">
        <v>446140.56763910473</v>
      </c>
      <c r="K80" s="236">
        <v>437218.02018522099</v>
      </c>
      <c r="L80" s="236">
        <v>270600.96938775509</v>
      </c>
      <c r="M80" s="236">
        <v>238631.4979554055</v>
      </c>
      <c r="N80" s="236">
        <v>248154.83977885969</v>
      </c>
      <c r="O80" s="236">
        <v>195568.26676699493</v>
      </c>
      <c r="P80" s="236">
        <f t="shared" si="15"/>
        <v>301.18038237738983</v>
      </c>
      <c r="Q80" s="236">
        <f t="shared" si="16"/>
        <v>370.85666470416021</v>
      </c>
      <c r="R80" s="236">
        <f t="shared" si="17"/>
        <v>224.93846166895685</v>
      </c>
      <c r="S80" s="236">
        <f t="shared" si="18"/>
        <v>162.56713779467574</v>
      </c>
      <c r="T80" s="232">
        <f t="shared" si="19"/>
        <v>0.85265230392248337</v>
      </c>
      <c r="V80" s="193" t="s">
        <v>11429</v>
      </c>
      <c r="W80" s="194">
        <v>998</v>
      </c>
      <c r="X80" s="162"/>
      <c r="Y80" s="162"/>
      <c r="Z80" s="162"/>
      <c r="AA80" s="162">
        <v>209429.06596995427</v>
      </c>
      <c r="AB80" s="162">
        <v>229326.50853889945</v>
      </c>
      <c r="AC80" s="162"/>
      <c r="AD80" s="162"/>
      <c r="AE80" s="162"/>
      <c r="AF80" s="162"/>
      <c r="AG80" s="162"/>
      <c r="AH80" s="162"/>
      <c r="AI80" s="162"/>
      <c r="AJ80" s="162"/>
      <c r="AK80" s="162"/>
      <c r="AL80" s="162"/>
      <c r="AM80" s="162"/>
      <c r="AN80" s="162"/>
      <c r="AO80" s="162">
        <v>377312.81213667407</v>
      </c>
      <c r="AP80" s="162"/>
      <c r="AQ80" s="162"/>
      <c r="AR80" s="162"/>
      <c r="AS80" s="162"/>
      <c r="AT80" s="162"/>
      <c r="AU80" s="162"/>
    </row>
    <row r="81" spans="2:47" ht="26.25" x14ac:dyDescent="0.25">
      <c r="B81" s="237">
        <v>566529228017000</v>
      </c>
      <c r="C81" s="224" t="s">
        <v>10702</v>
      </c>
      <c r="D81" s="225" t="s">
        <v>11200</v>
      </c>
      <c r="E81" s="224" t="s">
        <v>11227</v>
      </c>
      <c r="F81" s="225" t="s">
        <v>10629</v>
      </c>
      <c r="G81" s="225">
        <v>1898</v>
      </c>
      <c r="H81" s="238">
        <v>1060</v>
      </c>
      <c r="I81" s="236">
        <v>364860</v>
      </c>
      <c r="J81" s="236">
        <v>422618.90547979361</v>
      </c>
      <c r="K81" s="236">
        <v>407841.2836770959</v>
      </c>
      <c r="L81" s="236">
        <v>194341.99315002648</v>
      </c>
      <c r="M81" s="236">
        <v>174103.95167241475</v>
      </c>
      <c r="N81" s="236">
        <v>177742.93323402759</v>
      </c>
      <c r="O81" s="236">
        <v>126209.10114401086</v>
      </c>
      <c r="P81" s="236">
        <f t="shared" si="15"/>
        <v>344.20754716981133</v>
      </c>
      <c r="Q81" s="236">
        <f t="shared" si="16"/>
        <v>398.69708064131476</v>
      </c>
      <c r="R81" s="236">
        <f t="shared" si="17"/>
        <v>183.34150297172309</v>
      </c>
      <c r="S81" s="236">
        <f t="shared" si="18"/>
        <v>119.06518975850081</v>
      </c>
      <c r="T81" s="232">
        <f t="shared" si="19"/>
        <v>1.8909167143475385</v>
      </c>
      <c r="V81" s="193" t="s">
        <v>11430</v>
      </c>
      <c r="W81" s="194">
        <v>1519</v>
      </c>
      <c r="X81" s="162"/>
      <c r="Y81" s="162"/>
      <c r="Z81" s="162"/>
      <c r="AA81" s="162"/>
      <c r="AB81" s="162"/>
      <c r="AC81" s="162"/>
      <c r="AD81" s="162"/>
      <c r="AE81" s="162"/>
      <c r="AF81" s="162"/>
      <c r="AG81" s="162"/>
      <c r="AH81" s="162"/>
      <c r="AI81" s="162"/>
      <c r="AJ81" s="162"/>
      <c r="AK81" s="162"/>
      <c r="AL81" s="162">
        <v>640935.58350533841</v>
      </c>
      <c r="AM81" s="162"/>
      <c r="AN81" s="162"/>
      <c r="AO81" s="162"/>
      <c r="AP81" s="162"/>
      <c r="AQ81" s="162"/>
      <c r="AR81" s="162"/>
      <c r="AS81" s="162"/>
      <c r="AT81" s="162"/>
      <c r="AU81" s="162"/>
    </row>
    <row r="82" spans="2:47" ht="26.25" x14ac:dyDescent="0.25">
      <c r="B82" s="237">
        <v>566529228009000</v>
      </c>
      <c r="C82" s="224" t="s">
        <v>10702</v>
      </c>
      <c r="D82" s="225" t="s">
        <v>11200</v>
      </c>
      <c r="E82" s="224" t="s">
        <v>11228</v>
      </c>
      <c r="F82" s="225" t="s">
        <v>10629</v>
      </c>
      <c r="G82" s="225">
        <v>1898</v>
      </c>
      <c r="H82" s="238">
        <v>1371.25</v>
      </c>
      <c r="I82" s="236">
        <v>435080</v>
      </c>
      <c r="J82" s="236">
        <v>538328.45196309721</v>
      </c>
      <c r="K82" s="236">
        <v>529232.65867771453</v>
      </c>
      <c r="L82" s="236">
        <v>282635.4011600932</v>
      </c>
      <c r="M82" s="236">
        <v>250049.73560989468</v>
      </c>
      <c r="N82" s="236">
        <v>259264.24067336417</v>
      </c>
      <c r="O82" s="236">
        <v>168059.7163334724</v>
      </c>
      <c r="P82" s="236">
        <f t="shared" si="15"/>
        <v>317.28714676390155</v>
      </c>
      <c r="Q82" s="236">
        <f t="shared" si="16"/>
        <v>392.58228037418212</v>
      </c>
      <c r="R82" s="236">
        <f t="shared" si="17"/>
        <v>206.11515125622111</v>
      </c>
      <c r="S82" s="236">
        <f t="shared" si="18"/>
        <v>122.55950142823876</v>
      </c>
      <c r="T82" s="232">
        <f t="shared" si="19"/>
        <v>1.5888416896806652</v>
      </c>
      <c r="V82" s="193" t="s">
        <v>11431</v>
      </c>
      <c r="W82" s="194">
        <v>1256</v>
      </c>
      <c r="X82" s="162"/>
      <c r="Y82" s="162"/>
      <c r="Z82" s="162"/>
      <c r="AA82" s="162"/>
      <c r="AB82" s="162">
        <v>260527.39405439596</v>
      </c>
      <c r="AC82" s="162"/>
      <c r="AD82" s="162"/>
      <c r="AE82" s="162"/>
      <c r="AF82" s="162"/>
      <c r="AG82" s="162"/>
      <c r="AH82" s="162"/>
      <c r="AI82" s="162"/>
      <c r="AJ82" s="162"/>
      <c r="AK82" s="162">
        <v>477816.23166413762</v>
      </c>
      <c r="AL82" s="162"/>
      <c r="AM82" s="162">
        <v>475888.45800202951</v>
      </c>
      <c r="AN82" s="162">
        <v>591333.88956019713</v>
      </c>
      <c r="AO82" s="162"/>
      <c r="AP82" s="162"/>
      <c r="AQ82" s="162"/>
      <c r="AR82" s="162"/>
      <c r="AS82" s="162"/>
      <c r="AT82" s="162"/>
      <c r="AU82" s="162"/>
    </row>
    <row r="83" spans="2:47" ht="26.25" x14ac:dyDescent="0.25">
      <c r="B83" s="237">
        <v>566529229006000</v>
      </c>
      <c r="C83" s="224" t="s">
        <v>10702</v>
      </c>
      <c r="D83" s="225" t="s">
        <v>11201</v>
      </c>
      <c r="E83" s="224" t="s">
        <v>11229</v>
      </c>
      <c r="F83" s="225" t="s">
        <v>10629</v>
      </c>
      <c r="G83" s="225">
        <v>1913</v>
      </c>
      <c r="H83" s="238">
        <v>2773</v>
      </c>
      <c r="I83" s="236">
        <v>705630</v>
      </c>
      <c r="J83" s="236">
        <v>639918.09655331145</v>
      </c>
      <c r="K83" s="236">
        <v>665401.49433992151</v>
      </c>
      <c r="L83" s="236">
        <v>510250.80678723654</v>
      </c>
      <c r="M83" s="236">
        <v>518215.70509654214</v>
      </c>
      <c r="N83" s="236">
        <v>501531.47203203873</v>
      </c>
      <c r="O83" s="236">
        <v>431143.62698693911</v>
      </c>
      <c r="P83" s="236">
        <f t="shared" si="15"/>
        <v>254.46447890371439</v>
      </c>
      <c r="Q83" s="236">
        <f t="shared" si="16"/>
        <v>230.76743474695689</v>
      </c>
      <c r="R83" s="236">
        <f t="shared" si="17"/>
        <v>184.006782108632</v>
      </c>
      <c r="S83" s="236">
        <f t="shared" si="18"/>
        <v>155.47912981858605</v>
      </c>
      <c r="T83" s="232">
        <f t="shared" si="19"/>
        <v>0.63664717702385532</v>
      </c>
      <c r="V83" s="193" t="s">
        <v>11432</v>
      </c>
      <c r="W83" s="194">
        <v>1300</v>
      </c>
      <c r="X83" s="162"/>
      <c r="Y83" s="162"/>
      <c r="Z83" s="162"/>
      <c r="AA83" s="162"/>
      <c r="AB83" s="162"/>
      <c r="AC83" s="162">
        <v>265076.47930821491</v>
      </c>
      <c r="AD83" s="162"/>
      <c r="AE83" s="162"/>
      <c r="AF83" s="162"/>
      <c r="AG83" s="162"/>
      <c r="AH83" s="162"/>
      <c r="AI83" s="162"/>
      <c r="AJ83" s="162"/>
      <c r="AK83" s="162"/>
      <c r="AL83" s="162"/>
      <c r="AM83" s="162"/>
      <c r="AN83" s="162"/>
      <c r="AO83" s="162"/>
      <c r="AP83" s="162"/>
      <c r="AQ83" s="162"/>
      <c r="AR83" s="162"/>
      <c r="AS83" s="162"/>
      <c r="AT83" s="162"/>
      <c r="AU83" s="162"/>
    </row>
    <row r="84" spans="2:47" ht="26.25" x14ac:dyDescent="0.25">
      <c r="B84" s="237">
        <v>566529228003000</v>
      </c>
      <c r="C84" s="224" t="s">
        <v>10702</v>
      </c>
      <c r="D84" s="225" t="s">
        <v>11200</v>
      </c>
      <c r="E84" s="224" t="s">
        <v>11230</v>
      </c>
      <c r="F84" s="225" t="s">
        <v>10629</v>
      </c>
      <c r="G84" s="225">
        <v>1903</v>
      </c>
      <c r="H84" s="238">
        <v>1215</v>
      </c>
      <c r="I84" s="236">
        <v>374150</v>
      </c>
      <c r="J84" s="236">
        <v>425334.71383086871</v>
      </c>
      <c r="K84" s="236">
        <v>415812.08440372429</v>
      </c>
      <c r="L84" s="236">
        <v>209272.48300925488</v>
      </c>
      <c r="M84" s="236">
        <v>206222.68946264061</v>
      </c>
      <c r="N84" s="236">
        <v>213352.86472078925</v>
      </c>
      <c r="O84" s="236">
        <v>139241.99828996291</v>
      </c>
      <c r="P84" s="236">
        <f t="shared" si="15"/>
        <v>307.94238683127571</v>
      </c>
      <c r="Q84" s="236">
        <f t="shared" si="16"/>
        <v>350.06972331758743</v>
      </c>
      <c r="R84" s="236">
        <f t="shared" si="17"/>
        <v>172.24072675658837</v>
      </c>
      <c r="S84" s="236">
        <f t="shared" si="18"/>
        <v>114.60246772836453</v>
      </c>
      <c r="T84" s="232">
        <f t="shared" si="19"/>
        <v>1.6870484810254993</v>
      </c>
      <c r="V84" s="193" t="s">
        <v>11433</v>
      </c>
      <c r="W84" s="194">
        <v>1116</v>
      </c>
      <c r="X84" s="162"/>
      <c r="Y84" s="162"/>
      <c r="Z84" s="162"/>
      <c r="AA84" s="162"/>
      <c r="AB84" s="162">
        <v>257407.30550284631</v>
      </c>
      <c r="AC84" s="162"/>
      <c r="AD84" s="162"/>
      <c r="AE84" s="162"/>
      <c r="AF84" s="162"/>
      <c r="AG84" s="162"/>
      <c r="AH84" s="162"/>
      <c r="AI84" s="162"/>
      <c r="AJ84" s="162"/>
      <c r="AK84" s="162"/>
      <c r="AL84" s="162">
        <v>500540.16997559759</v>
      </c>
      <c r="AM84" s="162"/>
      <c r="AN84" s="162"/>
      <c r="AO84" s="162"/>
      <c r="AP84" s="162"/>
      <c r="AQ84" s="162"/>
      <c r="AR84" s="162"/>
      <c r="AS84" s="162"/>
      <c r="AT84" s="162"/>
      <c r="AU84" s="162"/>
    </row>
    <row r="85" spans="2:47" ht="26.25" x14ac:dyDescent="0.25">
      <c r="B85" s="237">
        <v>566529228005000</v>
      </c>
      <c r="C85" s="224" t="s">
        <v>10702</v>
      </c>
      <c r="D85" s="225" t="s">
        <v>11200</v>
      </c>
      <c r="E85" s="224" t="s">
        <v>11231</v>
      </c>
      <c r="F85" s="225" t="s">
        <v>10629</v>
      </c>
      <c r="G85" s="225">
        <v>1903</v>
      </c>
      <c r="H85" s="238">
        <v>1293</v>
      </c>
      <c r="I85" s="236">
        <v>361890</v>
      </c>
      <c r="J85" s="236">
        <v>470030.47499856149</v>
      </c>
      <c r="K85" s="236">
        <v>438595.98275495099</v>
      </c>
      <c r="L85" s="236">
        <v>212974.40235155472</v>
      </c>
      <c r="M85" s="236">
        <v>188264.67596909072</v>
      </c>
      <c r="N85" s="236">
        <v>193917.02396393905</v>
      </c>
      <c r="O85" s="236">
        <v>138322.90919233946</v>
      </c>
      <c r="P85" s="236">
        <f t="shared" si="15"/>
        <v>279.88399071925755</v>
      </c>
      <c r="Q85" s="236">
        <f t="shared" si="16"/>
        <v>363.51931554413108</v>
      </c>
      <c r="R85" s="236">
        <f t="shared" si="17"/>
        <v>164.71338155572678</v>
      </c>
      <c r="S85" s="236">
        <f t="shared" si="18"/>
        <v>106.97827470405217</v>
      </c>
      <c r="T85" s="232">
        <f t="shared" si="19"/>
        <v>1.6162694387578862</v>
      </c>
      <c r="V85" s="193" t="s">
        <v>11434</v>
      </c>
      <c r="W85" s="194">
        <v>1316</v>
      </c>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row>
    <row r="86" spans="2:47" ht="26.25" x14ac:dyDescent="0.25">
      <c r="B86" s="237">
        <v>566529228015000</v>
      </c>
      <c r="C86" s="224" t="s">
        <v>10702</v>
      </c>
      <c r="D86" s="225" t="s">
        <v>11200</v>
      </c>
      <c r="E86" s="224" t="s">
        <v>11232</v>
      </c>
      <c r="F86" s="225" t="s">
        <v>10629</v>
      </c>
      <c r="G86" s="225">
        <v>1881</v>
      </c>
      <c r="H86" s="238">
        <v>2224</v>
      </c>
      <c r="I86" s="236">
        <v>691960</v>
      </c>
      <c r="J86" s="236">
        <v>744361.64144465537</v>
      </c>
      <c r="K86" s="236">
        <v>746511.22215127537</v>
      </c>
      <c r="L86" s="236">
        <v>421808.26932499208</v>
      </c>
      <c r="M86" s="236">
        <v>370288.43682294863</v>
      </c>
      <c r="N86" s="236">
        <v>362510.59875084279</v>
      </c>
      <c r="O86" s="236">
        <v>229654.71649804388</v>
      </c>
      <c r="P86" s="236">
        <f t="shared" si="15"/>
        <v>311.13309352517985</v>
      </c>
      <c r="Q86" s="236">
        <f t="shared" si="16"/>
        <v>334.69498266396374</v>
      </c>
      <c r="R86" s="236">
        <f t="shared" si="17"/>
        <v>189.66199160296406</v>
      </c>
      <c r="S86" s="236">
        <f t="shared" si="18"/>
        <v>103.26201281386865</v>
      </c>
      <c r="T86" s="232">
        <f t="shared" si="19"/>
        <v>2.0130450205924419</v>
      </c>
      <c r="V86" s="193" t="s">
        <v>11435</v>
      </c>
      <c r="W86" s="194">
        <v>1203</v>
      </c>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row>
    <row r="87" spans="2:47" ht="26.25" x14ac:dyDescent="0.25">
      <c r="B87" s="237">
        <v>566529305011000</v>
      </c>
      <c r="C87" s="224" t="s">
        <v>10702</v>
      </c>
      <c r="D87" s="225" t="s">
        <v>11201</v>
      </c>
      <c r="E87" s="224" t="s">
        <v>11233</v>
      </c>
      <c r="F87" s="225" t="s">
        <v>10629</v>
      </c>
      <c r="G87" s="225">
        <v>1938</v>
      </c>
      <c r="H87" s="238">
        <v>628</v>
      </c>
      <c r="I87" s="236">
        <v>345950</v>
      </c>
      <c r="J87" s="236">
        <v>399787.70307075593</v>
      </c>
      <c r="K87" s="236">
        <v>382978.56248360383</v>
      </c>
      <c r="L87" s="236">
        <v>174086.70461597343</v>
      </c>
      <c r="M87" s="236">
        <v>156304.15856206793</v>
      </c>
      <c r="N87" s="236">
        <v>128405.22353755837</v>
      </c>
      <c r="O87" s="236">
        <v>109761.68112956209</v>
      </c>
      <c r="P87" s="236">
        <f t="shared" si="15"/>
        <v>550.87579617834399</v>
      </c>
      <c r="Q87" s="236">
        <f t="shared" si="16"/>
        <v>636.60462272413361</v>
      </c>
      <c r="R87" s="236">
        <f t="shared" si="17"/>
        <v>277.20812836938444</v>
      </c>
      <c r="S87" s="236">
        <f t="shared" si="18"/>
        <v>174.77974702159568</v>
      </c>
      <c r="T87" s="232">
        <f t="shared" si="19"/>
        <v>2.1518285474476517</v>
      </c>
      <c r="V87" s="193" t="s">
        <v>11436</v>
      </c>
      <c r="W87" s="194">
        <v>1060</v>
      </c>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row>
    <row r="88" spans="2:47" ht="26.25" x14ac:dyDescent="0.25">
      <c r="B88" s="237">
        <v>566529229012000</v>
      </c>
      <c r="C88" s="224" t="s">
        <v>10702</v>
      </c>
      <c r="D88" s="225" t="s">
        <v>11200</v>
      </c>
      <c r="E88" s="224" t="s">
        <v>11234</v>
      </c>
      <c r="F88" s="225" t="s">
        <v>10629</v>
      </c>
      <c r="G88" s="225">
        <v>1925</v>
      </c>
      <c r="H88" s="238">
        <v>1954.5</v>
      </c>
      <c r="I88" s="236">
        <v>606770</v>
      </c>
      <c r="J88" s="236">
        <v>677341.0150181253</v>
      </c>
      <c r="K88" s="236">
        <v>672730.82973236521</v>
      </c>
      <c r="L88" s="236">
        <v>264888.99635091628</v>
      </c>
      <c r="M88" s="236">
        <v>233920.04654446919</v>
      </c>
      <c r="N88" s="236">
        <v>217115.84697663825</v>
      </c>
      <c r="O88" s="236">
        <v>185960.57957207001</v>
      </c>
      <c r="P88" s="236">
        <f t="shared" si="15"/>
        <v>310.44768482987979</v>
      </c>
      <c r="Q88" s="236">
        <f t="shared" si="16"/>
        <v>346.55462523311604</v>
      </c>
      <c r="R88" s="236">
        <f t="shared" si="17"/>
        <v>135.52775459243605</v>
      </c>
      <c r="S88" s="236">
        <f t="shared" si="18"/>
        <v>95.144834777216687</v>
      </c>
      <c r="T88" s="232">
        <f t="shared" si="19"/>
        <v>2.2628958319891828</v>
      </c>
      <c r="V88" s="193" t="s">
        <v>11437</v>
      </c>
      <c r="W88" s="194">
        <v>1371.25</v>
      </c>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row>
    <row r="89" spans="2:47" ht="26.25" x14ac:dyDescent="0.25">
      <c r="B89" s="237">
        <v>566529229007000</v>
      </c>
      <c r="C89" s="224" t="s">
        <v>10702</v>
      </c>
      <c r="D89" s="225" t="s">
        <v>11200</v>
      </c>
      <c r="E89" s="224" t="s">
        <v>11235</v>
      </c>
      <c r="F89" s="225" t="s">
        <v>10629</v>
      </c>
      <c r="G89" s="225">
        <v>1936</v>
      </c>
      <c r="H89" s="238">
        <v>1655.5</v>
      </c>
      <c r="I89" s="236">
        <v>467850</v>
      </c>
      <c r="J89" s="236">
        <v>521653.84899399662</v>
      </c>
      <c r="K89" s="236">
        <v>566651.4698384885</v>
      </c>
      <c r="L89" s="236">
        <v>285302.18665786373</v>
      </c>
      <c r="M89" s="236">
        <v>251878.06003801915</v>
      </c>
      <c r="N89" s="236">
        <v>260730.53196987789</v>
      </c>
      <c r="O89" s="236">
        <v>224129.49482977224</v>
      </c>
      <c r="P89" s="236">
        <f t="shared" si="15"/>
        <v>282.60344306855933</v>
      </c>
      <c r="Q89" s="236">
        <f t="shared" si="16"/>
        <v>315.10350286559748</v>
      </c>
      <c r="R89" s="236">
        <f t="shared" si="17"/>
        <v>172.33596294645952</v>
      </c>
      <c r="S89" s="236">
        <f t="shared" si="18"/>
        <v>135.38477488962383</v>
      </c>
      <c r="T89" s="232">
        <f t="shared" si="19"/>
        <v>1.0874093360864219</v>
      </c>
      <c r="V89" s="193" t="s">
        <v>11438</v>
      </c>
      <c r="W89" s="194">
        <v>2773</v>
      </c>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row>
    <row r="90" spans="2:47" ht="26.25" x14ac:dyDescent="0.25">
      <c r="B90" s="237">
        <v>566529101004000</v>
      </c>
      <c r="C90" s="224" t="s">
        <v>10702</v>
      </c>
      <c r="D90" s="225" t="s">
        <v>11201</v>
      </c>
      <c r="E90" s="224" t="s">
        <v>11236</v>
      </c>
      <c r="F90" s="225" t="s">
        <v>10629</v>
      </c>
      <c r="G90" s="225">
        <v>1896</v>
      </c>
      <c r="H90" s="238">
        <v>1906.35</v>
      </c>
      <c r="I90" s="236">
        <v>544100</v>
      </c>
      <c r="J90" s="236">
        <v>604796.71058940864</v>
      </c>
      <c r="K90" s="236">
        <v>599069.22719015589</v>
      </c>
      <c r="L90" s="236">
        <v>285889.93214585911</v>
      </c>
      <c r="M90" s="236">
        <v>252176.9207618472</v>
      </c>
      <c r="N90" s="236">
        <v>209926.53097689498</v>
      </c>
      <c r="O90" s="236">
        <v>138322.90919233946</v>
      </c>
      <c r="P90" s="236">
        <f t="shared" si="15"/>
        <v>285.41453563091773</v>
      </c>
      <c r="Q90" s="236">
        <f t="shared" si="16"/>
        <v>317.25376273475945</v>
      </c>
      <c r="R90" s="236">
        <f t="shared" si="17"/>
        <v>149.96717924088395</v>
      </c>
      <c r="S90" s="236">
        <f t="shared" si="18"/>
        <v>72.559031233687136</v>
      </c>
      <c r="T90" s="232">
        <f t="shared" si="19"/>
        <v>2.9335494255938706</v>
      </c>
      <c r="V90" s="193" t="s">
        <v>11439</v>
      </c>
      <c r="W90" s="194">
        <v>1215</v>
      </c>
      <c r="X90" s="162"/>
      <c r="Y90" s="162"/>
      <c r="Z90" s="162"/>
      <c r="AA90" s="162"/>
      <c r="AB90" s="162"/>
      <c r="AC90" s="162"/>
      <c r="AD90" s="162">
        <v>226508.87755102041</v>
      </c>
      <c r="AE90" s="162"/>
      <c r="AF90" s="162"/>
      <c r="AG90" s="162">
        <v>243439.84415584416</v>
      </c>
      <c r="AH90" s="162"/>
      <c r="AI90" s="162"/>
      <c r="AJ90" s="162"/>
      <c r="AK90" s="162"/>
      <c r="AL90" s="162"/>
      <c r="AM90" s="162"/>
      <c r="AN90" s="162"/>
      <c r="AO90" s="162"/>
      <c r="AP90" s="162"/>
      <c r="AQ90" s="162"/>
      <c r="AR90" s="162"/>
      <c r="AS90" s="162"/>
      <c r="AT90" s="162"/>
      <c r="AU90" s="162"/>
    </row>
    <row r="91" spans="2:47" ht="26.25" x14ac:dyDescent="0.25">
      <c r="B91" s="237">
        <v>566529322015000</v>
      </c>
      <c r="C91" s="224" t="s">
        <v>10702</v>
      </c>
      <c r="D91" s="225" t="s">
        <v>11200</v>
      </c>
      <c r="E91" s="224" t="s">
        <v>11237</v>
      </c>
      <c r="F91" s="225" t="s">
        <v>10629</v>
      </c>
      <c r="G91" s="225">
        <v>1902</v>
      </c>
      <c r="H91" s="238">
        <v>824</v>
      </c>
      <c r="I91" s="236">
        <v>409360</v>
      </c>
      <c r="J91" s="236">
        <v>463183.41580835107</v>
      </c>
      <c r="K91" s="236">
        <v>450035.44788124476</v>
      </c>
      <c r="L91" s="236">
        <v>219185.20541873077</v>
      </c>
      <c r="M91" s="236">
        <v>194197.94033920631</v>
      </c>
      <c r="N91" s="236">
        <v>198981.71379934615</v>
      </c>
      <c r="O91" s="236">
        <v>131873.25488517902</v>
      </c>
      <c r="P91" s="236">
        <f t="shared" si="15"/>
        <v>496.79611650485435</v>
      </c>
      <c r="Q91" s="236">
        <f t="shared" si="16"/>
        <v>562.11579588392124</v>
      </c>
      <c r="R91" s="236">
        <f t="shared" si="17"/>
        <v>266.00146288680918</v>
      </c>
      <c r="S91" s="236">
        <f t="shared" si="18"/>
        <v>160.0403578703629</v>
      </c>
      <c r="T91" s="232">
        <f t="shared" si="19"/>
        <v>2.1041927368549938</v>
      </c>
      <c r="V91" s="193" t="s">
        <v>11440</v>
      </c>
      <c r="W91" s="194">
        <v>1293</v>
      </c>
      <c r="X91" s="162"/>
      <c r="Y91" s="162"/>
      <c r="Z91" s="162"/>
      <c r="AA91" s="162"/>
      <c r="AB91" s="162"/>
      <c r="AC91" s="162">
        <v>205662.78567016675</v>
      </c>
      <c r="AD91" s="162"/>
      <c r="AE91" s="162"/>
      <c r="AF91" s="162"/>
      <c r="AG91" s="162"/>
      <c r="AH91" s="162"/>
      <c r="AI91" s="162">
        <v>366007.66042780748</v>
      </c>
      <c r="AJ91" s="162"/>
      <c r="AK91" s="162"/>
      <c r="AL91" s="162"/>
      <c r="AM91" s="162"/>
      <c r="AN91" s="162"/>
      <c r="AO91" s="162"/>
      <c r="AP91" s="162"/>
      <c r="AQ91" s="162"/>
      <c r="AR91" s="162"/>
      <c r="AS91" s="162"/>
      <c r="AT91" s="162"/>
      <c r="AU91" s="162"/>
    </row>
    <row r="92" spans="2:47" ht="26.25" x14ac:dyDescent="0.25">
      <c r="B92" s="237">
        <v>566529323012000</v>
      </c>
      <c r="C92" s="224" t="s">
        <v>10702</v>
      </c>
      <c r="D92" s="225" t="s">
        <v>11200</v>
      </c>
      <c r="E92" s="224" t="s">
        <v>11238</v>
      </c>
      <c r="F92" s="225" t="s">
        <v>10629</v>
      </c>
      <c r="G92" s="225">
        <v>1903</v>
      </c>
      <c r="H92" s="238">
        <v>1223.25</v>
      </c>
      <c r="I92" s="236">
        <v>445280</v>
      </c>
      <c r="J92" s="236">
        <v>543656.49970270635</v>
      </c>
      <c r="K92" s="236">
        <v>539139.7343945672</v>
      </c>
      <c r="L92" s="236">
        <v>295653.52510315704</v>
      </c>
      <c r="M92" s="236">
        <v>260861.46179543863</v>
      </c>
      <c r="N92" s="236">
        <v>270859.91164069204</v>
      </c>
      <c r="O92" s="236">
        <v>175957.47032351638</v>
      </c>
      <c r="P92" s="236">
        <f t="shared" si="15"/>
        <v>364.01389740445535</v>
      </c>
      <c r="Q92" s="236">
        <f t="shared" si="16"/>
        <v>444.43613300854798</v>
      </c>
      <c r="R92" s="236">
        <f t="shared" si="17"/>
        <v>241.69509511805194</v>
      </c>
      <c r="S92" s="236">
        <f t="shared" si="18"/>
        <v>143.8442430603036</v>
      </c>
      <c r="T92" s="232">
        <f t="shared" si="19"/>
        <v>1.5306115118687811</v>
      </c>
      <c r="V92" s="193" t="s">
        <v>11441</v>
      </c>
      <c r="W92" s="194">
        <v>2224</v>
      </c>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row>
    <row r="93" spans="2:47" ht="26.25" x14ac:dyDescent="0.25">
      <c r="B93" s="237">
        <v>566529101003000</v>
      </c>
      <c r="C93" s="224" t="s">
        <v>10702</v>
      </c>
      <c r="D93" s="225" t="s">
        <v>11201</v>
      </c>
      <c r="E93" s="224" t="s">
        <v>11239</v>
      </c>
      <c r="F93" s="225" t="s">
        <v>10629</v>
      </c>
      <c r="G93" s="225">
        <v>1879</v>
      </c>
      <c r="H93" s="238">
        <v>1518.25</v>
      </c>
      <c r="I93" s="236">
        <v>487030</v>
      </c>
      <c r="J93" s="236">
        <v>559019.22914628766</v>
      </c>
      <c r="K93" s="236">
        <v>548274.67591286404</v>
      </c>
      <c r="L93" s="236">
        <v>279529.99962650513</v>
      </c>
      <c r="M93" s="236">
        <v>247008.38824387977</v>
      </c>
      <c r="N93" s="236">
        <v>255336.67470055958</v>
      </c>
      <c r="O93" s="236">
        <v>167140.62723584892</v>
      </c>
      <c r="P93" s="236">
        <f t="shared" si="15"/>
        <v>320.78379713485919</v>
      </c>
      <c r="Q93" s="236">
        <f t="shared" si="16"/>
        <v>368.19972280341688</v>
      </c>
      <c r="R93" s="236">
        <f t="shared" si="17"/>
        <v>184.11328807937107</v>
      </c>
      <c r="S93" s="236">
        <f t="shared" si="18"/>
        <v>110.0876846605295</v>
      </c>
      <c r="T93" s="232">
        <f t="shared" si="19"/>
        <v>1.9138935760529445</v>
      </c>
      <c r="V93" s="193" t="s">
        <v>11442</v>
      </c>
      <c r="W93" s="194">
        <v>628</v>
      </c>
      <c r="X93" s="162"/>
      <c r="Y93" s="162"/>
      <c r="Z93" s="162">
        <v>175101.52129817443</v>
      </c>
      <c r="AA93" s="162"/>
      <c r="AB93" s="162"/>
      <c r="AC93" s="162"/>
      <c r="AD93" s="162"/>
      <c r="AE93" s="162"/>
      <c r="AF93" s="162"/>
      <c r="AG93" s="162"/>
      <c r="AH93" s="162"/>
      <c r="AI93" s="162"/>
      <c r="AJ93" s="162"/>
      <c r="AK93" s="162"/>
      <c r="AL93" s="162"/>
      <c r="AM93" s="162"/>
      <c r="AN93" s="162"/>
      <c r="AO93" s="162"/>
      <c r="AP93" s="162"/>
      <c r="AQ93" s="162"/>
      <c r="AR93" s="162"/>
      <c r="AS93" s="162"/>
      <c r="AT93" s="162"/>
      <c r="AU93" s="162"/>
    </row>
    <row r="94" spans="2:47" ht="26.25" x14ac:dyDescent="0.25">
      <c r="B94" s="237">
        <v>566529323009000</v>
      </c>
      <c r="C94" s="224" t="s">
        <v>10702</v>
      </c>
      <c r="D94" s="225" t="s">
        <v>11200</v>
      </c>
      <c r="E94" s="224" t="s">
        <v>11240</v>
      </c>
      <c r="F94" s="225" t="s">
        <v>10629</v>
      </c>
      <c r="G94" s="225">
        <v>1898</v>
      </c>
      <c r="H94" s="238">
        <v>1066.5</v>
      </c>
      <c r="I94" s="236">
        <v>378680</v>
      </c>
      <c r="J94" s="236">
        <v>558697.01459616015</v>
      </c>
      <c r="K94" s="236">
        <v>518482.17483628588</v>
      </c>
      <c r="L94" s="236">
        <v>288258.45873927372</v>
      </c>
      <c r="M94" s="236">
        <v>255077.62778723706</v>
      </c>
      <c r="N94" s="236">
        <v>265959.80552224058</v>
      </c>
      <c r="O94" s="236">
        <v>172927.68242611791</v>
      </c>
      <c r="P94" s="236">
        <f t="shared" si="15"/>
        <v>355.06797937177686</v>
      </c>
      <c r="Q94" s="236">
        <f t="shared" si="16"/>
        <v>523.8603043564558</v>
      </c>
      <c r="R94" s="236">
        <f t="shared" si="17"/>
        <v>270.28453702697959</v>
      </c>
      <c r="S94" s="236">
        <f t="shared" si="18"/>
        <v>162.145037436585</v>
      </c>
      <c r="T94" s="232">
        <f t="shared" si="19"/>
        <v>1.1898171228992689</v>
      </c>
      <c r="V94" s="193" t="s">
        <v>11443</v>
      </c>
      <c r="W94" s="194">
        <v>1954.5</v>
      </c>
      <c r="X94" s="162"/>
      <c r="Y94" s="162"/>
      <c r="Z94" s="162"/>
      <c r="AA94" s="162"/>
      <c r="AB94" s="162"/>
      <c r="AC94" s="162"/>
      <c r="AD94" s="162"/>
      <c r="AE94" s="162"/>
      <c r="AF94" s="162">
        <v>257254.22669608382</v>
      </c>
      <c r="AG94" s="162"/>
      <c r="AH94" s="162"/>
      <c r="AI94" s="162"/>
      <c r="AJ94" s="162"/>
      <c r="AK94" s="162"/>
      <c r="AL94" s="162"/>
      <c r="AM94" s="162"/>
      <c r="AN94" s="162"/>
      <c r="AO94" s="162"/>
      <c r="AP94" s="162"/>
      <c r="AQ94" s="162"/>
      <c r="AR94" s="162"/>
      <c r="AS94" s="162"/>
      <c r="AT94" s="162"/>
      <c r="AU94" s="162"/>
    </row>
    <row r="95" spans="2:47" ht="26.25" x14ac:dyDescent="0.25">
      <c r="B95" s="237">
        <v>566529322014000</v>
      </c>
      <c r="C95" s="224" t="s">
        <v>10702</v>
      </c>
      <c r="D95" s="225" t="s">
        <v>11200</v>
      </c>
      <c r="E95" s="224" t="s">
        <v>11241</v>
      </c>
      <c r="F95" s="225" t="s">
        <v>10629</v>
      </c>
      <c r="G95" s="225">
        <v>1923</v>
      </c>
      <c r="H95" s="238">
        <v>905</v>
      </c>
      <c r="I95" s="236">
        <v>310920</v>
      </c>
      <c r="J95" s="236">
        <v>386645.95249055378</v>
      </c>
      <c r="K95" s="236">
        <v>396176.1177850705</v>
      </c>
      <c r="L95" s="236">
        <v>195973.6448032677</v>
      </c>
      <c r="M95" s="236">
        <v>174270.96207690687</v>
      </c>
      <c r="N95" s="236">
        <v>177907.51695098318</v>
      </c>
      <c r="O95" s="236">
        <v>104631.88151491919</v>
      </c>
      <c r="P95" s="236">
        <f t="shared" si="15"/>
        <v>343.55801104972375</v>
      </c>
      <c r="Q95" s="236">
        <f t="shared" si="16"/>
        <v>427.23309667464508</v>
      </c>
      <c r="R95" s="236">
        <f t="shared" si="17"/>
        <v>216.54546387101402</v>
      </c>
      <c r="S95" s="236">
        <f t="shared" si="18"/>
        <v>115.61533869051844</v>
      </c>
      <c r="T95" s="232">
        <f t="shared" si="19"/>
        <v>1.9715608235112039</v>
      </c>
      <c r="V95" s="193" t="s">
        <v>11444</v>
      </c>
      <c r="W95" s="194">
        <v>1655.5</v>
      </c>
      <c r="X95" s="162"/>
      <c r="Y95" s="162"/>
      <c r="Z95" s="162"/>
      <c r="AA95" s="162"/>
      <c r="AB95" s="162"/>
      <c r="AC95" s="162">
        <v>354197.01976528723</v>
      </c>
      <c r="AD95" s="162"/>
      <c r="AE95" s="162"/>
      <c r="AF95" s="162"/>
      <c r="AG95" s="162"/>
      <c r="AH95" s="162"/>
      <c r="AI95" s="162"/>
      <c r="AJ95" s="162"/>
      <c r="AK95" s="162"/>
      <c r="AL95" s="162"/>
      <c r="AM95" s="162"/>
      <c r="AN95" s="162"/>
      <c r="AO95" s="162"/>
      <c r="AP95" s="162"/>
      <c r="AQ95" s="162"/>
      <c r="AR95" s="162"/>
      <c r="AS95" s="162"/>
      <c r="AT95" s="162"/>
      <c r="AU95" s="162"/>
    </row>
    <row r="96" spans="2:47" ht="26.25" x14ac:dyDescent="0.25">
      <c r="B96" s="237">
        <v>566529101002000</v>
      </c>
      <c r="C96" s="224" t="s">
        <v>10702</v>
      </c>
      <c r="D96" s="225" t="s">
        <v>11201</v>
      </c>
      <c r="E96" s="224" t="s">
        <v>11242</v>
      </c>
      <c r="F96" s="225" t="s">
        <v>10629</v>
      </c>
      <c r="G96" s="225">
        <v>1898</v>
      </c>
      <c r="H96" s="238">
        <v>2815.9</v>
      </c>
      <c r="I96" s="236">
        <v>722320</v>
      </c>
      <c r="J96" s="236">
        <v>743636.65870686842</v>
      </c>
      <c r="K96" s="236">
        <v>480006.13377287419</v>
      </c>
      <c r="L96" s="236">
        <v>234720.98540738731</v>
      </c>
      <c r="M96" s="236">
        <v>208965.17610482738</v>
      </c>
      <c r="N96" s="236">
        <v>278535.49771325866</v>
      </c>
      <c r="O96" s="236">
        <v>180039.93585016968</v>
      </c>
      <c r="P96" s="236">
        <f t="shared" si="15"/>
        <v>256.51479100820342</v>
      </c>
      <c r="Q96" s="236">
        <f t="shared" si="16"/>
        <v>264.08489602147392</v>
      </c>
      <c r="R96" s="236">
        <f t="shared" si="17"/>
        <v>83.355582729282759</v>
      </c>
      <c r="S96" s="236">
        <f t="shared" si="18"/>
        <v>63.936906797176633</v>
      </c>
      <c r="T96" s="232">
        <f t="shared" si="19"/>
        <v>3.0119987634361243</v>
      </c>
      <c r="V96" s="193" t="s">
        <v>11445</v>
      </c>
      <c r="W96" s="194">
        <v>1906.35</v>
      </c>
      <c r="X96" s="162"/>
      <c r="Y96" s="162"/>
      <c r="Z96" s="162"/>
      <c r="AA96" s="162"/>
      <c r="AB96" s="162"/>
      <c r="AC96" s="162"/>
      <c r="AD96" s="162"/>
      <c r="AE96" s="162"/>
      <c r="AF96" s="162"/>
      <c r="AG96" s="162"/>
      <c r="AH96" s="162"/>
      <c r="AI96" s="162"/>
      <c r="AJ96" s="162"/>
      <c r="AK96" s="162"/>
      <c r="AL96" s="162">
        <v>628727.28667666519</v>
      </c>
      <c r="AM96" s="162"/>
      <c r="AN96" s="162"/>
      <c r="AO96" s="162"/>
      <c r="AP96" s="162"/>
      <c r="AQ96" s="162"/>
      <c r="AR96" s="162"/>
      <c r="AS96" s="162"/>
      <c r="AT96" s="162"/>
      <c r="AU96" s="162"/>
    </row>
    <row r="97" spans="2:47" ht="26.25" x14ac:dyDescent="0.25">
      <c r="B97" s="237">
        <v>566529234007000</v>
      </c>
      <c r="C97" s="224" t="s">
        <v>10702</v>
      </c>
      <c r="D97" s="225" t="s">
        <v>11201</v>
      </c>
      <c r="E97" s="224" t="s">
        <v>11243</v>
      </c>
      <c r="F97" s="225" t="s">
        <v>10629</v>
      </c>
      <c r="G97" s="225">
        <v>1898</v>
      </c>
      <c r="H97" s="238">
        <v>1734</v>
      </c>
      <c r="I97" s="236">
        <v>431500</v>
      </c>
      <c r="J97" s="236">
        <v>561182.66969714407</v>
      </c>
      <c r="K97" s="236">
        <v>553465.79352469195</v>
      </c>
      <c r="L97" s="236">
        <v>288846.20422726916</v>
      </c>
      <c r="M97" s="236">
        <v>255534.70889426814</v>
      </c>
      <c r="N97" s="236">
        <v>264979.78429855028</v>
      </c>
      <c r="O97" s="236">
        <v>170961.25924050482</v>
      </c>
      <c r="P97" s="236">
        <f t="shared" si="15"/>
        <v>248.84659746251441</v>
      </c>
      <c r="Q97" s="236">
        <f t="shared" si="16"/>
        <v>323.63475761080974</v>
      </c>
      <c r="R97" s="236">
        <f t="shared" si="17"/>
        <v>166.57797244940551</v>
      </c>
      <c r="S97" s="236">
        <f t="shared" si="18"/>
        <v>98.593575109864375</v>
      </c>
      <c r="T97" s="232">
        <f t="shared" si="19"/>
        <v>1.5239636272974253</v>
      </c>
      <c r="V97" s="193" t="s">
        <v>11446</v>
      </c>
      <c r="W97" s="194">
        <v>824</v>
      </c>
      <c r="X97" s="162"/>
      <c r="Y97" s="162"/>
      <c r="Z97" s="162"/>
      <c r="AA97" s="162"/>
      <c r="AB97" s="162"/>
      <c r="AC97" s="162"/>
      <c r="AD97" s="162"/>
      <c r="AE97" s="162">
        <v>202213.0831408776</v>
      </c>
      <c r="AF97" s="162"/>
      <c r="AG97" s="162"/>
      <c r="AH97" s="162"/>
      <c r="AI97" s="162"/>
      <c r="AJ97" s="162"/>
      <c r="AK97" s="162"/>
      <c r="AL97" s="162"/>
      <c r="AM97" s="162"/>
      <c r="AN97" s="162"/>
      <c r="AO97" s="162"/>
      <c r="AP97" s="162"/>
      <c r="AQ97" s="162"/>
      <c r="AR97" s="162"/>
      <c r="AS97" s="162"/>
      <c r="AT97" s="162"/>
      <c r="AU97" s="162"/>
    </row>
    <row r="98" spans="2:47" ht="26.25" x14ac:dyDescent="0.25">
      <c r="B98" s="237">
        <v>566529234006000</v>
      </c>
      <c r="C98" s="224" t="s">
        <v>10702</v>
      </c>
      <c r="D98" s="225" t="s">
        <v>11201</v>
      </c>
      <c r="E98" s="224" t="s">
        <v>11244</v>
      </c>
      <c r="F98" s="225" t="s">
        <v>10629</v>
      </c>
      <c r="G98" s="225">
        <v>1898</v>
      </c>
      <c r="H98" s="238">
        <v>543.25</v>
      </c>
      <c r="I98" s="236">
        <v>285340</v>
      </c>
      <c r="J98" s="236">
        <v>225734.30768935688</v>
      </c>
      <c r="K98" s="236">
        <v>270674.61305060162</v>
      </c>
      <c r="L98" s="236">
        <v>112399.74533859752</v>
      </c>
      <c r="M98" s="236">
        <v>100751.22401520764</v>
      </c>
      <c r="N98" s="236">
        <v>100149.19176749558</v>
      </c>
      <c r="O98" s="236">
        <v>71197.343818231122</v>
      </c>
      <c r="P98" s="236">
        <f t="shared" si="15"/>
        <v>525.24620340543026</v>
      </c>
      <c r="Q98" s="236">
        <f t="shared" si="16"/>
        <v>415.52564692012311</v>
      </c>
      <c r="R98" s="236">
        <f t="shared" si="17"/>
        <v>206.90243044380586</v>
      </c>
      <c r="S98" s="236">
        <f t="shared" si="18"/>
        <v>131.0581570515069</v>
      </c>
      <c r="T98" s="232">
        <f t="shared" si="19"/>
        <v>3.0077337818736787</v>
      </c>
      <c r="V98" s="193" t="s">
        <v>11447</v>
      </c>
      <c r="W98" s="194">
        <v>1223.25</v>
      </c>
      <c r="X98" s="162"/>
      <c r="Y98" s="162"/>
      <c r="Z98" s="162">
        <v>258483.19810682893</v>
      </c>
      <c r="AA98" s="162"/>
      <c r="AB98" s="162"/>
      <c r="AC98" s="162"/>
      <c r="AD98" s="162"/>
      <c r="AE98" s="162">
        <v>256326.44341801386</v>
      </c>
      <c r="AF98" s="162"/>
      <c r="AG98" s="162"/>
      <c r="AH98" s="162"/>
      <c r="AI98" s="162"/>
      <c r="AJ98" s="162"/>
      <c r="AK98" s="162"/>
      <c r="AL98" s="162"/>
      <c r="AM98" s="162"/>
      <c r="AN98" s="162"/>
      <c r="AO98" s="162"/>
      <c r="AP98" s="162"/>
      <c r="AQ98" s="162"/>
      <c r="AR98" s="162"/>
      <c r="AS98" s="162"/>
      <c r="AT98" s="162"/>
      <c r="AU98" s="162"/>
    </row>
    <row r="99" spans="2:47" ht="26.25" x14ac:dyDescent="0.25">
      <c r="B99" s="237">
        <v>566529209013000</v>
      </c>
      <c r="C99" s="224" t="s">
        <v>10702</v>
      </c>
      <c r="D99" s="225" t="s">
        <v>11201</v>
      </c>
      <c r="E99" s="224" t="s">
        <v>11245</v>
      </c>
      <c r="F99" s="225" t="s">
        <v>10629</v>
      </c>
      <c r="G99" s="225">
        <v>1879</v>
      </c>
      <c r="H99" s="238">
        <v>2065</v>
      </c>
      <c r="I99" s="236">
        <v>618520</v>
      </c>
      <c r="J99" s="236">
        <v>656132.39302222989</v>
      </c>
      <c r="K99" s="236">
        <v>185062.74891228488</v>
      </c>
      <c r="L99" s="236">
        <v>214456.92455261794</v>
      </c>
      <c r="M99" s="236">
        <v>191306.02333510548</v>
      </c>
      <c r="N99" s="236">
        <v>197837.10885870023</v>
      </c>
      <c r="O99" s="236">
        <v>153851.24010916468</v>
      </c>
      <c r="P99" s="236">
        <f t="shared" si="15"/>
        <v>299.52542372881356</v>
      </c>
      <c r="Q99" s="236">
        <f t="shared" si="16"/>
        <v>317.73965763788374</v>
      </c>
      <c r="R99" s="236">
        <f t="shared" si="17"/>
        <v>103.85323222887068</v>
      </c>
      <c r="S99" s="236">
        <f t="shared" si="18"/>
        <v>74.504232498384837</v>
      </c>
      <c r="T99" s="232">
        <f t="shared" si="19"/>
        <v>3.0202470877786296</v>
      </c>
      <c r="V99" s="193" t="s">
        <v>11448</v>
      </c>
      <c r="W99" s="194">
        <v>1518.25</v>
      </c>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row>
    <row r="100" spans="2:47" ht="26.25" x14ac:dyDescent="0.25">
      <c r="B100" s="237">
        <v>566529234004000</v>
      </c>
      <c r="C100" s="224" t="s">
        <v>10702</v>
      </c>
      <c r="D100" s="225" t="s">
        <v>11201</v>
      </c>
      <c r="E100" s="224" t="s">
        <v>11246</v>
      </c>
      <c r="F100" s="225" t="s">
        <v>10629</v>
      </c>
      <c r="G100" s="225">
        <v>1896</v>
      </c>
      <c r="H100" s="238">
        <v>858</v>
      </c>
      <c r="I100" s="236">
        <v>331370</v>
      </c>
      <c r="J100" s="236">
        <v>389120.09992903314</v>
      </c>
      <c r="K100" s="236">
        <v>378048.78260051773</v>
      </c>
      <c r="L100" s="236">
        <v>184280.1412883726</v>
      </c>
      <c r="M100" s="236">
        <v>164373.39810542515</v>
      </c>
      <c r="N100" s="236">
        <v>168436.4721479915</v>
      </c>
      <c r="O100" s="236">
        <v>111599.85932480911</v>
      </c>
      <c r="P100" s="236">
        <f t="shared" si="15"/>
        <v>386.21212121212119</v>
      </c>
      <c r="Q100" s="236">
        <f t="shared" si="16"/>
        <v>453.51992998721812</v>
      </c>
      <c r="R100" s="236">
        <f t="shared" si="17"/>
        <v>214.77871945031771</v>
      </c>
      <c r="S100" s="236">
        <f t="shared" si="18"/>
        <v>130.06976611283113</v>
      </c>
      <c r="T100" s="232">
        <f t="shared" si="19"/>
        <v>1.9692689758286737</v>
      </c>
      <c r="V100" s="193" t="s">
        <v>11449</v>
      </c>
      <c r="W100" s="194">
        <v>1066.5</v>
      </c>
      <c r="X100" s="162"/>
      <c r="Y100" s="162"/>
      <c r="Z100" s="162">
        <v>221795.26031102095</v>
      </c>
      <c r="AA100" s="162"/>
      <c r="AB100" s="162"/>
      <c r="AC100" s="162">
        <v>270560.82025941939</v>
      </c>
      <c r="AD100" s="162"/>
      <c r="AE100" s="162"/>
      <c r="AF100" s="162"/>
      <c r="AG100" s="162">
        <v>336331.36363636359</v>
      </c>
      <c r="AH100" s="162"/>
      <c r="AI100" s="162"/>
      <c r="AJ100" s="162"/>
      <c r="AK100" s="162"/>
      <c r="AL100" s="162"/>
      <c r="AM100" s="162"/>
      <c r="AN100" s="162"/>
      <c r="AO100" s="162"/>
      <c r="AP100" s="162"/>
      <c r="AQ100" s="162"/>
      <c r="AR100" s="162"/>
      <c r="AS100" s="162"/>
      <c r="AT100" s="162"/>
      <c r="AU100" s="162"/>
    </row>
    <row r="101" spans="2:47" ht="26.25" x14ac:dyDescent="0.25">
      <c r="B101" s="237">
        <v>566529234002000</v>
      </c>
      <c r="C101" s="224" t="s">
        <v>10702</v>
      </c>
      <c r="D101" s="225" t="s">
        <v>11201</v>
      </c>
      <c r="E101" s="224" t="s">
        <v>11247</v>
      </c>
      <c r="F101" s="225" t="s">
        <v>10629</v>
      </c>
      <c r="G101" s="225">
        <v>1898</v>
      </c>
      <c r="H101" s="238">
        <v>867</v>
      </c>
      <c r="I101" s="236">
        <v>342080</v>
      </c>
      <c r="J101" s="236">
        <v>392227.16880526312</v>
      </c>
      <c r="K101" s="236">
        <v>381256.10927144124</v>
      </c>
      <c r="L101" s="236">
        <v>183552.03866891551</v>
      </c>
      <c r="M101" s="236">
        <v>163459.23589136289</v>
      </c>
      <c r="N101" s="236">
        <v>167613.55356321344</v>
      </c>
      <c r="O101" s="236">
        <v>112262.4584417005</v>
      </c>
      <c r="P101" s="236">
        <f t="shared" si="15"/>
        <v>394.55594002306805</v>
      </c>
      <c r="Q101" s="236">
        <f t="shared" si="16"/>
        <v>452.39581177077639</v>
      </c>
      <c r="R101" s="236">
        <f t="shared" si="17"/>
        <v>211.70938716137891</v>
      </c>
      <c r="S101" s="236">
        <f t="shared" si="18"/>
        <v>129.4838044310271</v>
      </c>
      <c r="T101" s="232">
        <f t="shared" si="19"/>
        <v>2.0471450986230364</v>
      </c>
      <c r="V101" s="193" t="s">
        <v>11450</v>
      </c>
      <c r="W101" s="194">
        <v>905</v>
      </c>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row>
    <row r="102" spans="2:47" ht="26.25" x14ac:dyDescent="0.25">
      <c r="B102" s="237">
        <v>566529209012000</v>
      </c>
      <c r="C102" s="224" t="s">
        <v>10702</v>
      </c>
      <c r="D102" s="225" t="s">
        <v>11201</v>
      </c>
      <c r="E102" s="224" t="s">
        <v>11248</v>
      </c>
      <c r="F102" s="225" t="s">
        <v>10629</v>
      </c>
      <c r="G102" s="225">
        <v>1898</v>
      </c>
      <c r="H102" s="238">
        <v>1195</v>
      </c>
      <c r="I102" s="236">
        <v>341580</v>
      </c>
      <c r="J102" s="236">
        <v>439983.96819916763</v>
      </c>
      <c r="K102" s="236">
        <v>431706.16990630055</v>
      </c>
      <c r="L102" s="236">
        <v>222737.9953088527</v>
      </c>
      <c r="M102" s="236">
        <v>197388.71806713517</v>
      </c>
      <c r="N102" s="236">
        <v>204210.98735170884</v>
      </c>
      <c r="O102" s="236">
        <v>131477.83283155033</v>
      </c>
      <c r="P102" s="236">
        <f t="shared" si="15"/>
        <v>285.84100418410043</v>
      </c>
      <c r="Q102" s="236">
        <f t="shared" si="16"/>
        <v>368.18742108716958</v>
      </c>
      <c r="R102" s="236">
        <f t="shared" si="17"/>
        <v>186.39162787351691</v>
      </c>
      <c r="S102" s="236">
        <f t="shared" si="18"/>
        <v>110.02329107242706</v>
      </c>
      <c r="T102" s="232">
        <f t="shared" si="19"/>
        <v>1.5980044897578514</v>
      </c>
      <c r="V102" s="193" t="s">
        <v>11451</v>
      </c>
      <c r="W102" s="194">
        <v>2815.9</v>
      </c>
      <c r="X102" s="162">
        <v>381406.70103092783</v>
      </c>
      <c r="Y102" s="162"/>
      <c r="Z102" s="162"/>
      <c r="AA102" s="162">
        <v>173987.22403657742</v>
      </c>
      <c r="AB102" s="162"/>
      <c r="AC102" s="162"/>
      <c r="AD102" s="162"/>
      <c r="AE102" s="162"/>
      <c r="AF102" s="162"/>
      <c r="AG102" s="162"/>
      <c r="AH102" s="162"/>
      <c r="AI102" s="162">
        <v>382494.49197860964</v>
      </c>
      <c r="AJ102" s="162"/>
      <c r="AK102" s="162"/>
      <c r="AL102" s="162"/>
      <c r="AM102" s="162"/>
      <c r="AN102" s="162"/>
      <c r="AO102" s="162"/>
      <c r="AP102" s="162"/>
      <c r="AQ102" s="162"/>
      <c r="AR102" s="162"/>
      <c r="AS102" s="162"/>
      <c r="AT102" s="162"/>
      <c r="AU102" s="162"/>
    </row>
    <row r="103" spans="2:47" ht="26.25" x14ac:dyDescent="0.25">
      <c r="B103" s="237">
        <v>566529322009000</v>
      </c>
      <c r="C103" s="224" t="s">
        <v>10702</v>
      </c>
      <c r="D103" s="225" t="s">
        <v>11200</v>
      </c>
      <c r="E103" s="224" t="s">
        <v>11249</v>
      </c>
      <c r="F103" s="225" t="s">
        <v>10629</v>
      </c>
      <c r="G103" s="225">
        <v>1900</v>
      </c>
      <c r="H103" s="238">
        <v>1695.5</v>
      </c>
      <c r="I103" s="236">
        <v>673220</v>
      </c>
      <c r="J103" s="236">
        <v>573323.25363944995</v>
      </c>
      <c r="K103" s="236">
        <v>566164.43134401506</v>
      </c>
      <c r="L103" s="236">
        <v>291951.60576085723</v>
      </c>
      <c r="M103" s="236">
        <v>259024.34734602505</v>
      </c>
      <c r="N103" s="236">
        <v>268742.76655439928</v>
      </c>
      <c r="O103" s="236">
        <v>173194.85948938059</v>
      </c>
      <c r="P103" s="236">
        <f t="shared" si="15"/>
        <v>397.06281332940137</v>
      </c>
      <c r="Q103" s="236">
        <f t="shared" si="16"/>
        <v>338.14405994659387</v>
      </c>
      <c r="R103" s="236">
        <f t="shared" si="17"/>
        <v>172.19204114471083</v>
      </c>
      <c r="S103" s="236">
        <f t="shared" si="18"/>
        <v>102.14972544345655</v>
      </c>
      <c r="T103" s="232">
        <f t="shared" si="19"/>
        <v>2.8870668678320581</v>
      </c>
      <c r="V103" s="193" t="s">
        <v>11452</v>
      </c>
      <c r="W103" s="194">
        <v>1734</v>
      </c>
      <c r="X103" s="162">
        <v>381406.70103092783</v>
      </c>
      <c r="Y103" s="162"/>
      <c r="Z103" s="162"/>
      <c r="AA103" s="162"/>
      <c r="AB103" s="162">
        <v>260527.39405439596</v>
      </c>
      <c r="AC103" s="162"/>
      <c r="AD103" s="162"/>
      <c r="AE103" s="162"/>
      <c r="AF103" s="162"/>
      <c r="AG103" s="162"/>
      <c r="AH103" s="162"/>
      <c r="AI103" s="162"/>
      <c r="AJ103" s="162"/>
      <c r="AK103" s="162"/>
      <c r="AL103" s="162"/>
      <c r="AM103" s="162"/>
      <c r="AN103" s="162"/>
      <c r="AO103" s="162"/>
      <c r="AP103" s="162"/>
      <c r="AQ103" s="162"/>
      <c r="AR103" s="162">
        <v>458466.08836566418</v>
      </c>
      <c r="AS103" s="162"/>
      <c r="AT103" s="162"/>
      <c r="AU103" s="162"/>
    </row>
    <row r="104" spans="2:47" ht="26.25" x14ac:dyDescent="0.25">
      <c r="B104" s="237">
        <v>566529322006000</v>
      </c>
      <c r="C104" s="224" t="s">
        <v>10702</v>
      </c>
      <c r="D104" s="225" t="s">
        <v>11200</v>
      </c>
      <c r="E104" s="224" t="s">
        <v>11250</v>
      </c>
      <c r="F104" s="225" t="s">
        <v>10629</v>
      </c>
      <c r="G104" s="225">
        <v>1885</v>
      </c>
      <c r="H104" s="238">
        <v>4029</v>
      </c>
      <c r="I104" s="236">
        <v>1356840</v>
      </c>
      <c r="J104" s="236">
        <v>1455891.9217638145</v>
      </c>
      <c r="K104" s="236">
        <v>1495695.2165283205</v>
      </c>
      <c r="L104" s="236">
        <v>286925.06599038851</v>
      </c>
      <c r="M104" s="236">
        <v>255077.62778723706</v>
      </c>
      <c r="N104" s="236">
        <v>244691.10064474825</v>
      </c>
      <c r="O104" s="236">
        <v>155064.22397637711</v>
      </c>
      <c r="P104" s="236">
        <f t="shared" si="15"/>
        <v>336.76842889054353</v>
      </c>
      <c r="Q104" s="236">
        <f t="shared" si="16"/>
        <v>361.35316995875269</v>
      </c>
      <c r="R104" s="236">
        <f t="shared" si="17"/>
        <v>71.214958051722135</v>
      </c>
      <c r="S104" s="236">
        <f t="shared" si="18"/>
        <v>38.487025062391936</v>
      </c>
      <c r="T104" s="232">
        <f t="shared" si="19"/>
        <v>7.7501808296329173</v>
      </c>
      <c r="V104" s="193" t="s">
        <v>11453</v>
      </c>
      <c r="W104" s="194">
        <v>543.25</v>
      </c>
      <c r="X104" s="162"/>
      <c r="Y104" s="162"/>
      <c r="Z104" s="162"/>
      <c r="AA104" s="162"/>
      <c r="AB104" s="162"/>
      <c r="AC104" s="162"/>
      <c r="AD104" s="162"/>
      <c r="AE104" s="162"/>
      <c r="AF104" s="162"/>
      <c r="AG104" s="162"/>
      <c r="AH104" s="162"/>
      <c r="AI104" s="162"/>
      <c r="AJ104" s="162"/>
      <c r="AK104" s="162"/>
      <c r="AL104" s="162"/>
      <c r="AM104" s="162"/>
      <c r="AN104" s="162">
        <v>236533.55582407888</v>
      </c>
      <c r="AO104" s="162"/>
      <c r="AP104" s="162"/>
      <c r="AQ104" s="162">
        <v>180121.17487798794</v>
      </c>
      <c r="AR104" s="162"/>
      <c r="AS104" s="162"/>
      <c r="AT104" s="162"/>
      <c r="AU104" s="162"/>
    </row>
    <row r="105" spans="2:47" ht="26.25" x14ac:dyDescent="0.25">
      <c r="B105" s="237">
        <v>566529323004000</v>
      </c>
      <c r="C105" s="224" t="s">
        <v>10702</v>
      </c>
      <c r="D105" s="225" t="s">
        <v>11200</v>
      </c>
      <c r="E105" s="224" t="s">
        <v>11251</v>
      </c>
      <c r="F105" s="225" t="s">
        <v>10629</v>
      </c>
      <c r="G105" s="225">
        <v>1904</v>
      </c>
      <c r="H105" s="238">
        <v>2591.3000000000002</v>
      </c>
      <c r="I105" s="236">
        <v>673810</v>
      </c>
      <c r="J105" s="236">
        <v>725845.81247482589</v>
      </c>
      <c r="K105" s="236">
        <v>707678.81145776098</v>
      </c>
      <c r="L105" s="236">
        <v>384096.06256540172</v>
      </c>
      <c r="M105" s="236">
        <v>338327.91941592592</v>
      </c>
      <c r="N105" s="236">
        <v>258605.9058055417</v>
      </c>
      <c r="O105" s="236">
        <v>185169.73546481255</v>
      </c>
      <c r="P105" s="236">
        <f t="shared" si="15"/>
        <v>260.0277852815189</v>
      </c>
      <c r="Q105" s="236">
        <f t="shared" si="16"/>
        <v>280.10875331873029</v>
      </c>
      <c r="R105" s="236">
        <f t="shared" si="17"/>
        <v>148.22523928738536</v>
      </c>
      <c r="S105" s="236">
        <f t="shared" si="18"/>
        <v>71.458239287158008</v>
      </c>
      <c r="T105" s="232">
        <f t="shared" si="19"/>
        <v>2.6388775860623448</v>
      </c>
      <c r="V105" s="193" t="s">
        <v>11454</v>
      </c>
      <c r="W105" s="194">
        <v>2065</v>
      </c>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row>
    <row r="106" spans="2:47" ht="26.25" x14ac:dyDescent="0.25">
      <c r="B106" s="237">
        <v>566529322010000</v>
      </c>
      <c r="C106" s="224" t="s">
        <v>10702</v>
      </c>
      <c r="D106" s="225" t="s">
        <v>11200</v>
      </c>
      <c r="E106" s="224" t="s">
        <v>11252</v>
      </c>
      <c r="F106" s="225" t="s">
        <v>10629</v>
      </c>
      <c r="G106" s="225">
        <v>1908</v>
      </c>
      <c r="H106" s="238">
        <v>2292</v>
      </c>
      <c r="I106" s="236">
        <v>653690</v>
      </c>
      <c r="J106" s="236">
        <v>707306.96817998728</v>
      </c>
      <c r="K106" s="236">
        <v>703426.13387186988</v>
      </c>
      <c r="L106" s="236">
        <v>333514.86131492537</v>
      </c>
      <c r="M106" s="236">
        <v>295713.89620656223</v>
      </c>
      <c r="N106" s="236">
        <v>309739.07423243579</v>
      </c>
      <c r="O106" s="236">
        <v>233731.83848343193</v>
      </c>
      <c r="P106" s="236">
        <f t="shared" si="15"/>
        <v>285.20506108202443</v>
      </c>
      <c r="Q106" s="236">
        <f t="shared" si="16"/>
        <v>308.59815365618994</v>
      </c>
      <c r="R106" s="236">
        <f t="shared" si="17"/>
        <v>145.51259219673881</v>
      </c>
      <c r="S106" s="236">
        <f t="shared" si="18"/>
        <v>101.97724192121812</v>
      </c>
      <c r="T106" s="232">
        <f t="shared" si="19"/>
        <v>1.7967520567222028</v>
      </c>
      <c r="V106" s="193" t="s">
        <v>11455</v>
      </c>
      <c r="W106" s="194">
        <v>858</v>
      </c>
      <c r="X106" s="162"/>
      <c r="Y106" s="162"/>
      <c r="Z106" s="162"/>
      <c r="AA106" s="162"/>
      <c r="AB106" s="162">
        <v>171604.87033523087</v>
      </c>
      <c r="AC106" s="162"/>
      <c r="AD106" s="162"/>
      <c r="AE106" s="162">
        <v>284807.15935334878</v>
      </c>
      <c r="AF106" s="162"/>
      <c r="AG106" s="162"/>
      <c r="AH106" s="162"/>
      <c r="AI106" s="162"/>
      <c r="AJ106" s="162"/>
      <c r="AK106" s="162">
        <v>467835.73596358119</v>
      </c>
      <c r="AL106" s="162"/>
      <c r="AM106" s="162"/>
      <c r="AN106" s="162"/>
      <c r="AO106" s="162"/>
      <c r="AP106" s="162"/>
      <c r="AQ106" s="162"/>
      <c r="AR106" s="162"/>
      <c r="AS106" s="162"/>
      <c r="AT106" s="162"/>
      <c r="AU106" s="162"/>
    </row>
    <row r="107" spans="2:47" ht="26.25" x14ac:dyDescent="0.25">
      <c r="B107" s="237">
        <v>566529323011000</v>
      </c>
      <c r="C107" s="224" t="s">
        <v>10702</v>
      </c>
      <c r="D107" s="225" t="s">
        <v>11201</v>
      </c>
      <c r="E107" s="224" t="s">
        <v>11253</v>
      </c>
      <c r="F107" s="225" t="s">
        <v>10629</v>
      </c>
      <c r="G107" s="225">
        <v>1898</v>
      </c>
      <c r="H107" s="238">
        <v>2647</v>
      </c>
      <c r="I107" s="236">
        <v>742270</v>
      </c>
      <c r="J107" s="236">
        <v>798654.79314114735</v>
      </c>
      <c r="K107" s="236">
        <v>714984.38887486444</v>
      </c>
      <c r="L107" s="236">
        <v>391192.87002492923</v>
      </c>
      <c r="M107" s="236">
        <v>343953.53304092441</v>
      </c>
      <c r="N107" s="236">
        <v>405466.94887625996</v>
      </c>
      <c r="O107" s="236">
        <v>255319.74519505413</v>
      </c>
      <c r="P107" s="236">
        <f t="shared" si="15"/>
        <v>280.41934265205896</v>
      </c>
      <c r="Q107" s="236">
        <f t="shared" si="16"/>
        <v>301.72073786971941</v>
      </c>
      <c r="R107" s="236">
        <f t="shared" si="17"/>
        <v>147.78725728180174</v>
      </c>
      <c r="S107" s="236">
        <f t="shared" si="18"/>
        <v>96.456269435230126</v>
      </c>
      <c r="T107" s="232">
        <f t="shared" si="19"/>
        <v>1.9072173773044276</v>
      </c>
      <c r="V107" s="193" t="s">
        <v>11456</v>
      </c>
      <c r="W107" s="194">
        <v>867</v>
      </c>
      <c r="X107" s="162">
        <v>127680.43372606773</v>
      </c>
      <c r="Y107" s="162"/>
      <c r="Z107" s="162">
        <v>163761.61325219742</v>
      </c>
      <c r="AA107" s="162"/>
      <c r="AB107" s="162"/>
      <c r="AC107" s="162"/>
      <c r="AD107" s="162"/>
      <c r="AE107" s="162"/>
      <c r="AF107" s="162"/>
      <c r="AG107" s="162"/>
      <c r="AH107" s="162"/>
      <c r="AI107" s="162"/>
      <c r="AJ107" s="162">
        <v>381140.30906233628</v>
      </c>
      <c r="AK107" s="162"/>
      <c r="AL107" s="162"/>
      <c r="AM107" s="162"/>
      <c r="AN107" s="162"/>
      <c r="AO107" s="162"/>
      <c r="AP107" s="162"/>
      <c r="AQ107" s="162"/>
      <c r="AR107" s="162"/>
      <c r="AS107" s="162"/>
      <c r="AT107" s="162"/>
      <c r="AU107" s="162"/>
    </row>
    <row r="108" spans="2:47" ht="26.25" x14ac:dyDescent="0.25">
      <c r="B108" s="237">
        <v>566529319003000</v>
      </c>
      <c r="C108" s="224" t="s">
        <v>10702</v>
      </c>
      <c r="D108" s="225" t="s">
        <v>11201</v>
      </c>
      <c r="E108" s="224" t="s">
        <v>11254</v>
      </c>
      <c r="F108" s="225" t="s">
        <v>10629</v>
      </c>
      <c r="G108" s="225">
        <v>1898</v>
      </c>
      <c r="H108" s="238">
        <v>866</v>
      </c>
      <c r="I108" s="236">
        <v>305200</v>
      </c>
      <c r="J108" s="236">
        <v>352571.76381456549</v>
      </c>
      <c r="K108" s="236">
        <v>339881.59521652834</v>
      </c>
      <c r="L108" s="236">
        <v>165498.6026346664</v>
      </c>
      <c r="M108" s="236">
        <v>146872.46571890637</v>
      </c>
      <c r="N108" s="236">
        <v>149808.58781983255</v>
      </c>
      <c r="O108" s="236">
        <v>110418.93670518819</v>
      </c>
      <c r="P108" s="236">
        <f t="shared" si="15"/>
        <v>352.42494226327943</v>
      </c>
      <c r="Q108" s="236">
        <f t="shared" si="16"/>
        <v>407.12674805377077</v>
      </c>
      <c r="R108" s="236">
        <f t="shared" si="17"/>
        <v>191.10693144880648</v>
      </c>
      <c r="S108" s="236">
        <f t="shared" si="18"/>
        <v>127.5045458489471</v>
      </c>
      <c r="T108" s="232">
        <f t="shared" si="19"/>
        <v>1.7640186466825465</v>
      </c>
      <c r="V108" s="193" t="s">
        <v>11457</v>
      </c>
      <c r="W108" s="194">
        <v>1195</v>
      </c>
      <c r="X108" s="162"/>
      <c r="Y108" s="162"/>
      <c r="Z108" s="162"/>
      <c r="AA108" s="162"/>
      <c r="AB108" s="162"/>
      <c r="AC108" s="162"/>
      <c r="AD108" s="162"/>
      <c r="AE108" s="162"/>
      <c r="AF108" s="162"/>
      <c r="AG108" s="162"/>
      <c r="AH108" s="162"/>
      <c r="AI108" s="162"/>
      <c r="AJ108" s="162"/>
      <c r="AK108" s="162"/>
      <c r="AL108" s="162"/>
      <c r="AM108" s="162"/>
      <c r="AN108" s="162">
        <v>413933.72269213799</v>
      </c>
      <c r="AO108" s="162"/>
      <c r="AP108" s="162"/>
      <c r="AQ108" s="162"/>
      <c r="AR108" s="162"/>
      <c r="AS108" s="162"/>
      <c r="AT108" s="162"/>
      <c r="AU108" s="162"/>
    </row>
    <row r="109" spans="2:47" ht="26.25" x14ac:dyDescent="0.25">
      <c r="B109" s="237">
        <v>566529318013000</v>
      </c>
      <c r="C109" s="224" t="s">
        <v>10702</v>
      </c>
      <c r="D109" s="225" t="s">
        <v>11200</v>
      </c>
      <c r="E109" s="224" t="s">
        <v>11255</v>
      </c>
      <c r="F109" s="225" t="s">
        <v>10629</v>
      </c>
      <c r="G109" s="225">
        <v>1903</v>
      </c>
      <c r="H109" s="238">
        <v>1174</v>
      </c>
      <c r="I109" s="236">
        <v>307630</v>
      </c>
      <c r="J109" s="236">
        <v>412043.36363810732</v>
      </c>
      <c r="K109" s="236">
        <v>402234.40149681485</v>
      </c>
      <c r="L109" s="236">
        <v>200552.79621720253</v>
      </c>
      <c r="M109" s="236">
        <v>177303.51942163266</v>
      </c>
      <c r="N109" s="236">
        <v>182478.45563552339</v>
      </c>
      <c r="O109" s="236">
        <v>119898.37890974703</v>
      </c>
      <c r="P109" s="236">
        <f t="shared" si="15"/>
        <v>262.03577512776832</v>
      </c>
      <c r="Q109" s="236">
        <f t="shared" si="16"/>
        <v>350.97390429140319</v>
      </c>
      <c r="R109" s="236">
        <f t="shared" si="17"/>
        <v>170.82861688007029</v>
      </c>
      <c r="S109" s="236">
        <f t="shared" si="18"/>
        <v>102.12809106452046</v>
      </c>
      <c r="T109" s="232">
        <f t="shared" si="19"/>
        <v>1.5657561244557536</v>
      </c>
      <c r="V109" s="193" t="s">
        <v>11458</v>
      </c>
      <c r="W109" s="194">
        <v>1695.5</v>
      </c>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row>
    <row r="110" spans="2:47" ht="26.25" x14ac:dyDescent="0.25">
      <c r="B110" s="237">
        <v>566529319001000</v>
      </c>
      <c r="C110" s="224" t="s">
        <v>10702</v>
      </c>
      <c r="D110" s="225" t="s">
        <v>11200</v>
      </c>
      <c r="E110" s="224" t="s">
        <v>11256</v>
      </c>
      <c r="F110" s="225" t="s">
        <v>10629</v>
      </c>
      <c r="G110" s="225">
        <v>1903</v>
      </c>
      <c r="H110" s="238">
        <v>1123.5</v>
      </c>
      <c r="I110" s="236">
        <v>310000</v>
      </c>
      <c r="J110" s="236">
        <v>403378.09377217718</v>
      </c>
      <c r="K110" s="236">
        <v>387421.30387221643</v>
      </c>
      <c r="L110" s="236">
        <v>269766.40666920709</v>
      </c>
      <c r="M110" s="236">
        <v>239703.88055267074</v>
      </c>
      <c r="N110" s="236">
        <v>247990.25606190413</v>
      </c>
      <c r="O110" s="236">
        <v>160824.56146031985</v>
      </c>
      <c r="P110" s="236">
        <f t="shared" si="15"/>
        <v>275.92345349354696</v>
      </c>
      <c r="Q110" s="236">
        <f t="shared" si="16"/>
        <v>359.03702160407403</v>
      </c>
      <c r="R110" s="236">
        <f t="shared" si="17"/>
        <v>240.11251149907173</v>
      </c>
      <c r="S110" s="236">
        <f t="shared" si="18"/>
        <v>143.14602711198918</v>
      </c>
      <c r="T110" s="232">
        <f t="shared" si="19"/>
        <v>0.92756626963653266</v>
      </c>
      <c r="V110" s="193" t="s">
        <v>11459</v>
      </c>
      <c r="W110" s="194">
        <v>4029</v>
      </c>
      <c r="X110" s="162"/>
      <c r="Y110" s="162"/>
      <c r="Z110" s="162"/>
      <c r="AA110" s="162"/>
      <c r="AB110" s="162">
        <v>275503.81910183426</v>
      </c>
      <c r="AC110" s="162"/>
      <c r="AD110" s="162"/>
      <c r="AE110" s="162"/>
      <c r="AF110" s="162">
        <v>323098.24875896302</v>
      </c>
      <c r="AG110" s="162"/>
      <c r="AH110" s="162"/>
      <c r="AI110" s="162"/>
      <c r="AJ110" s="162"/>
      <c r="AK110" s="162"/>
      <c r="AL110" s="162"/>
      <c r="AM110" s="162"/>
      <c r="AN110" s="162"/>
      <c r="AO110" s="162"/>
      <c r="AP110" s="162"/>
      <c r="AQ110" s="162"/>
      <c r="AR110" s="162"/>
      <c r="AS110" s="162"/>
      <c r="AT110" s="162"/>
      <c r="AU110" s="162"/>
    </row>
    <row r="111" spans="2:47" ht="26.25" x14ac:dyDescent="0.25">
      <c r="B111" s="237">
        <v>566529319017000</v>
      </c>
      <c r="C111" s="224" t="s">
        <v>10702</v>
      </c>
      <c r="D111" s="225" t="s">
        <v>11200</v>
      </c>
      <c r="E111" s="224" t="s">
        <v>11257</v>
      </c>
      <c r="F111" s="225" t="s">
        <v>10629</v>
      </c>
      <c r="G111" s="225">
        <v>1888</v>
      </c>
      <c r="H111" s="238">
        <v>2166</v>
      </c>
      <c r="I111" s="236">
        <v>748970</v>
      </c>
      <c r="J111" s="236">
        <v>857861.71672708448</v>
      </c>
      <c r="K111" s="236">
        <v>901413.22136920947</v>
      </c>
      <c r="L111" s="236">
        <v>459230.98950094287</v>
      </c>
      <c r="M111" s="236">
        <v>404525.56974383799</v>
      </c>
      <c r="N111" s="236">
        <v>422299.3744739939</v>
      </c>
      <c r="O111" s="236">
        <v>317037.64680872631</v>
      </c>
      <c r="P111" s="236">
        <f t="shared" si="15"/>
        <v>345.78485687903969</v>
      </c>
      <c r="Q111" s="236">
        <f t="shared" si="16"/>
        <v>396.05804096356627</v>
      </c>
      <c r="R111" s="236">
        <f t="shared" si="17"/>
        <v>212.01800069295609</v>
      </c>
      <c r="S111" s="236">
        <f t="shared" si="18"/>
        <v>146.37010471317004</v>
      </c>
      <c r="T111" s="232">
        <f t="shared" si="19"/>
        <v>1.3624008301192858</v>
      </c>
      <c r="V111" s="193" t="s">
        <v>11460</v>
      </c>
      <c r="W111" s="194">
        <v>2591.3000000000002</v>
      </c>
      <c r="X111" s="162"/>
      <c r="Y111" s="162"/>
      <c r="Z111" s="162"/>
      <c r="AA111" s="162"/>
      <c r="AB111" s="162"/>
      <c r="AC111" s="162"/>
      <c r="AD111" s="162"/>
      <c r="AE111" s="162">
        <v>462811.63394919172</v>
      </c>
      <c r="AF111" s="162"/>
      <c r="AG111" s="162"/>
      <c r="AH111" s="162"/>
      <c r="AI111" s="162"/>
      <c r="AJ111" s="162"/>
      <c r="AK111" s="162"/>
      <c r="AL111" s="162"/>
      <c r="AM111" s="162"/>
      <c r="AN111" s="162">
        <v>768734.05642825633</v>
      </c>
      <c r="AO111" s="162"/>
      <c r="AP111" s="162"/>
      <c r="AQ111" s="162"/>
      <c r="AR111" s="162"/>
      <c r="AS111" s="162"/>
      <c r="AT111" s="162"/>
      <c r="AU111" s="162"/>
    </row>
    <row r="112" spans="2:47" ht="26.25" x14ac:dyDescent="0.25">
      <c r="B112" s="237">
        <v>566529324009000</v>
      </c>
      <c r="C112" s="224" t="s">
        <v>10702</v>
      </c>
      <c r="D112" s="225" t="s">
        <v>11201</v>
      </c>
      <c r="E112" s="224" t="s">
        <v>11258</v>
      </c>
      <c r="F112" s="225" t="s">
        <v>10629</v>
      </c>
      <c r="G112" s="225">
        <v>1908</v>
      </c>
      <c r="H112" s="238">
        <v>2130</v>
      </c>
      <c r="I112" s="236">
        <v>657210</v>
      </c>
      <c r="J112" s="236">
        <v>709366.83976830286</v>
      </c>
      <c r="K112" s="236">
        <v>390842.45232120139</v>
      </c>
      <c r="L112" s="236">
        <v>193447.21643695876</v>
      </c>
      <c r="M112" s="236">
        <v>171326.30494507172</v>
      </c>
      <c r="N112" s="236">
        <v>175939.99342555917</v>
      </c>
      <c r="O112" s="236">
        <v>116740.34602198254</v>
      </c>
      <c r="P112" s="236">
        <f t="shared" si="15"/>
        <v>308.54929577464787</v>
      </c>
      <c r="Q112" s="236">
        <f t="shared" si="16"/>
        <v>333.03607500859289</v>
      </c>
      <c r="R112" s="236">
        <f t="shared" si="17"/>
        <v>90.820289407022884</v>
      </c>
      <c r="S112" s="236">
        <f t="shared" si="18"/>
        <v>54.807674188724192</v>
      </c>
      <c r="T112" s="232">
        <f t="shared" si="19"/>
        <v>4.6296732226255823</v>
      </c>
      <c r="V112" s="193" t="s">
        <v>11461</v>
      </c>
      <c r="W112" s="194">
        <v>2292</v>
      </c>
      <c r="X112" s="162"/>
      <c r="Y112" s="162"/>
      <c r="Z112" s="162"/>
      <c r="AA112" s="162"/>
      <c r="AB112" s="162">
        <v>368170.44908285898</v>
      </c>
      <c r="AC112" s="162"/>
      <c r="AD112" s="162"/>
      <c r="AE112" s="162"/>
      <c r="AF112" s="162"/>
      <c r="AG112" s="162"/>
      <c r="AH112" s="162"/>
      <c r="AI112" s="162"/>
      <c r="AJ112" s="162">
        <v>789412.6401257203</v>
      </c>
      <c r="AK112" s="162"/>
      <c r="AL112" s="162"/>
      <c r="AM112" s="162"/>
      <c r="AN112" s="162">
        <v>780560.73421946028</v>
      </c>
      <c r="AO112" s="162"/>
      <c r="AP112" s="162"/>
      <c r="AQ112" s="162">
        <v>704669.18171778705</v>
      </c>
      <c r="AR112" s="162"/>
      <c r="AS112" s="162"/>
      <c r="AT112" s="162"/>
      <c r="AU112" s="162"/>
    </row>
    <row r="113" spans="2:47" ht="26.25" x14ac:dyDescent="0.25">
      <c r="B113" s="237">
        <v>566529318010000</v>
      </c>
      <c r="C113" s="224" t="s">
        <v>10702</v>
      </c>
      <c r="D113" s="225" t="s">
        <v>11200</v>
      </c>
      <c r="E113" s="224" t="s">
        <v>11259</v>
      </c>
      <c r="F113" s="225" t="s">
        <v>10629</v>
      </c>
      <c r="G113" s="225">
        <v>1896</v>
      </c>
      <c r="H113" s="238">
        <v>920</v>
      </c>
      <c r="I113" s="236">
        <v>306410</v>
      </c>
      <c r="J113" s="236">
        <v>374516.87621075241</v>
      </c>
      <c r="K113" s="236">
        <v>362689.25154309528</v>
      </c>
      <c r="L113" s="236">
        <v>207351.34477237411</v>
      </c>
      <c r="M113" s="236">
        <v>184458.59675092762</v>
      </c>
      <c r="N113" s="236">
        <v>211564.88706840776</v>
      </c>
      <c r="O113" s="236">
        <v>137131.29949018799</v>
      </c>
      <c r="P113" s="236">
        <f t="shared" si="15"/>
        <v>333.05434782608694</v>
      </c>
      <c r="Q113" s="236">
        <f t="shared" si="16"/>
        <v>407.08356109864394</v>
      </c>
      <c r="R113" s="236">
        <f t="shared" si="17"/>
        <v>225.38189649171099</v>
      </c>
      <c r="S113" s="236">
        <f t="shared" si="18"/>
        <v>149.05576031542174</v>
      </c>
      <c r="T113" s="232">
        <f t="shared" si="19"/>
        <v>1.2344278887397566</v>
      </c>
      <c r="V113" s="193" t="s">
        <v>11462</v>
      </c>
      <c r="W113" s="194">
        <v>2647</v>
      </c>
      <c r="X113" s="162"/>
      <c r="Y113" s="162"/>
      <c r="Z113" s="162"/>
      <c r="AA113" s="162">
        <v>373750.3331156107</v>
      </c>
      <c r="AB113" s="162"/>
      <c r="AC113" s="162"/>
      <c r="AD113" s="162"/>
      <c r="AE113" s="162"/>
      <c r="AF113" s="162"/>
      <c r="AG113" s="162"/>
      <c r="AH113" s="162"/>
      <c r="AI113" s="162"/>
      <c r="AJ113" s="162">
        <v>704140.57097957039</v>
      </c>
      <c r="AK113" s="162">
        <v>1759062.3672230653</v>
      </c>
      <c r="AL113" s="162"/>
      <c r="AM113" s="162"/>
      <c r="AN113" s="162"/>
      <c r="AO113" s="162"/>
      <c r="AP113" s="162">
        <v>688577.88440586859</v>
      </c>
      <c r="AQ113" s="162"/>
      <c r="AR113" s="162"/>
      <c r="AS113" s="162"/>
      <c r="AT113" s="162"/>
      <c r="AU113" s="162"/>
    </row>
    <row r="114" spans="2:47" ht="26.25" x14ac:dyDescent="0.25">
      <c r="B114" s="237">
        <v>566529324012000</v>
      </c>
      <c r="C114" s="224" t="s">
        <v>10702</v>
      </c>
      <c r="D114" s="225" t="s">
        <v>11201</v>
      </c>
      <c r="E114" s="224" t="s">
        <v>11260</v>
      </c>
      <c r="F114" s="225" t="s">
        <v>10629</v>
      </c>
      <c r="G114" s="225">
        <v>1881</v>
      </c>
      <c r="H114" s="238">
        <v>788</v>
      </c>
      <c r="I114" s="236">
        <v>267160</v>
      </c>
      <c r="J114" s="236">
        <v>363619.11981893861</v>
      </c>
      <c r="K114" s="236">
        <v>324225.08946735371</v>
      </c>
      <c r="L114" s="236">
        <v>138137.73432036955</v>
      </c>
      <c r="M114" s="236">
        <v>123130.61821715486</v>
      </c>
      <c r="N114" s="236">
        <v>124328.036003885</v>
      </c>
      <c r="O114" s="236">
        <v>85811.929178698105</v>
      </c>
      <c r="P114" s="236">
        <f t="shared" si="15"/>
        <v>339.03553299492387</v>
      </c>
      <c r="Q114" s="236">
        <f t="shared" si="16"/>
        <v>461.44558352657185</v>
      </c>
      <c r="R114" s="236">
        <f t="shared" si="17"/>
        <v>175.30169329996136</v>
      </c>
      <c r="S114" s="236">
        <f t="shared" si="18"/>
        <v>108.89838728261181</v>
      </c>
      <c r="T114" s="232">
        <f t="shared" si="19"/>
        <v>2.1133200541809938</v>
      </c>
      <c r="V114" s="193" t="s">
        <v>11463</v>
      </c>
      <c r="W114" s="194">
        <v>866</v>
      </c>
      <c r="X114" s="162"/>
      <c r="Y114" s="162"/>
      <c r="Z114" s="162"/>
      <c r="AA114" s="162"/>
      <c r="AB114" s="162"/>
      <c r="AC114" s="162"/>
      <c r="AD114" s="162">
        <v>157964.03421368549</v>
      </c>
      <c r="AE114" s="162"/>
      <c r="AF114" s="162"/>
      <c r="AG114" s="162"/>
      <c r="AH114" s="162"/>
      <c r="AI114" s="162"/>
      <c r="AJ114" s="162"/>
      <c r="AK114" s="162"/>
      <c r="AL114" s="162"/>
      <c r="AM114" s="162"/>
      <c r="AN114" s="162"/>
      <c r="AO114" s="162"/>
      <c r="AP114" s="162"/>
      <c r="AQ114" s="162"/>
      <c r="AR114" s="162"/>
      <c r="AS114" s="162"/>
      <c r="AT114" s="162"/>
      <c r="AU114" s="162"/>
    </row>
    <row r="115" spans="2:47" ht="26.25" x14ac:dyDescent="0.25">
      <c r="B115" s="237">
        <v>566529324007000</v>
      </c>
      <c r="C115" s="224" t="s">
        <v>10702</v>
      </c>
      <c r="D115" s="225" t="s">
        <v>11201</v>
      </c>
      <c r="E115" s="224" t="s">
        <v>11261</v>
      </c>
      <c r="F115" s="225" t="s">
        <v>10629</v>
      </c>
      <c r="G115" s="225">
        <v>1888</v>
      </c>
      <c r="H115" s="238">
        <v>820</v>
      </c>
      <c r="I115" s="236">
        <v>280940</v>
      </c>
      <c r="J115" s="236">
        <v>353319.76187736157</v>
      </c>
      <c r="K115" s="236">
        <v>343908.57203668787</v>
      </c>
      <c r="L115" s="236">
        <v>166831.99538355169</v>
      </c>
      <c r="M115" s="236">
        <v>148692.00012574179</v>
      </c>
      <c r="N115" s="236">
        <v>152426.96513503566</v>
      </c>
      <c r="O115" s="236">
        <v>100811.2495102633</v>
      </c>
      <c r="P115" s="236">
        <f t="shared" si="15"/>
        <v>342.60975609756099</v>
      </c>
      <c r="Q115" s="236">
        <f t="shared" si="16"/>
        <v>430.87775838702629</v>
      </c>
      <c r="R115" s="236">
        <f t="shared" si="17"/>
        <v>203.45365290677034</v>
      </c>
      <c r="S115" s="236">
        <f t="shared" si="18"/>
        <v>122.94054818324793</v>
      </c>
      <c r="T115" s="232">
        <f t="shared" si="19"/>
        <v>1.7867921622318383</v>
      </c>
      <c r="V115" s="193" t="s">
        <v>11464</v>
      </c>
      <c r="W115" s="194">
        <v>1174</v>
      </c>
      <c r="X115" s="162"/>
      <c r="Y115" s="162"/>
      <c r="Z115" s="162"/>
      <c r="AA115" s="162"/>
      <c r="AB115" s="162">
        <v>218406.19860847565</v>
      </c>
      <c r="AC115" s="162"/>
      <c r="AD115" s="162"/>
      <c r="AE115" s="162"/>
      <c r="AF115" s="162"/>
      <c r="AG115" s="162"/>
      <c r="AH115" s="162"/>
      <c r="AI115" s="162"/>
      <c r="AJ115" s="162"/>
      <c r="AK115" s="162"/>
      <c r="AL115" s="162"/>
      <c r="AM115" s="162"/>
      <c r="AN115" s="162"/>
      <c r="AO115" s="162">
        <v>383117.62463108444</v>
      </c>
      <c r="AP115" s="162"/>
      <c r="AQ115" s="162"/>
      <c r="AR115" s="162"/>
      <c r="AS115" s="162"/>
      <c r="AT115" s="162"/>
      <c r="AU115" s="162">
        <v>420000</v>
      </c>
    </row>
    <row r="116" spans="2:47" ht="26.25" x14ac:dyDescent="0.25">
      <c r="B116" s="237">
        <v>566529319013000</v>
      </c>
      <c r="C116" s="224" t="s">
        <v>10702</v>
      </c>
      <c r="D116" s="225" t="s">
        <v>11200</v>
      </c>
      <c r="E116" s="224" t="s">
        <v>11262</v>
      </c>
      <c r="F116" s="225" t="s">
        <v>10629</v>
      </c>
      <c r="G116" s="225">
        <v>1888</v>
      </c>
      <c r="H116" s="238">
        <v>1944</v>
      </c>
      <c r="I116" s="236">
        <v>458660</v>
      </c>
      <c r="J116" s="236">
        <v>549893.65278017533</v>
      </c>
      <c r="K116" s="236">
        <v>541349.22610120324</v>
      </c>
      <c r="L116" s="236">
        <v>268441.78624103818</v>
      </c>
      <c r="M116" s="236">
        <v>236811.96354857003</v>
      </c>
      <c r="N116" s="236">
        <v>244885.60867387758</v>
      </c>
      <c r="O116" s="236">
        <v>159114.62825543887</v>
      </c>
      <c r="P116" s="236">
        <f t="shared" si="15"/>
        <v>235.93621399176953</v>
      </c>
      <c r="Q116" s="236">
        <f t="shared" si="16"/>
        <v>282.86710533959638</v>
      </c>
      <c r="R116" s="236">
        <f t="shared" si="17"/>
        <v>138.08733860135709</v>
      </c>
      <c r="S116" s="236">
        <f t="shared" si="18"/>
        <v>81.849088608764859</v>
      </c>
      <c r="T116" s="232">
        <f t="shared" si="19"/>
        <v>1.8825759455860842</v>
      </c>
      <c r="V116" s="193" t="s">
        <v>11465</v>
      </c>
      <c r="W116" s="194">
        <v>1123.5</v>
      </c>
      <c r="X116" s="162"/>
      <c r="Y116" s="162"/>
      <c r="Z116" s="162"/>
      <c r="AA116" s="162"/>
      <c r="AB116" s="162"/>
      <c r="AC116" s="162"/>
      <c r="AD116" s="162"/>
      <c r="AE116" s="162"/>
      <c r="AF116" s="162">
        <v>204062.05184776612</v>
      </c>
      <c r="AG116" s="162"/>
      <c r="AH116" s="162"/>
      <c r="AI116" s="162"/>
      <c r="AJ116" s="162"/>
      <c r="AK116" s="162"/>
      <c r="AL116" s="162"/>
      <c r="AM116" s="162"/>
      <c r="AN116" s="162"/>
      <c r="AO116" s="162"/>
      <c r="AP116" s="162"/>
      <c r="AQ116" s="162"/>
      <c r="AR116" s="162"/>
      <c r="AS116" s="162"/>
      <c r="AT116" s="162"/>
      <c r="AU116" s="162"/>
    </row>
    <row r="117" spans="2:47" ht="26.25" x14ac:dyDescent="0.25">
      <c r="B117" s="237">
        <v>566529318011000</v>
      </c>
      <c r="C117" s="224" t="s">
        <v>10702</v>
      </c>
      <c r="D117" s="225" t="s">
        <v>11200</v>
      </c>
      <c r="E117" s="224" t="s">
        <v>11263</v>
      </c>
      <c r="F117" s="225" t="s">
        <v>10629</v>
      </c>
      <c r="G117" s="225">
        <v>1903</v>
      </c>
      <c r="H117" s="238">
        <v>2617</v>
      </c>
      <c r="I117" s="236">
        <v>553740</v>
      </c>
      <c r="J117" s="236">
        <v>629469.13899917528</v>
      </c>
      <c r="K117" s="236">
        <v>631308.79972677189</v>
      </c>
      <c r="L117" s="236">
        <v>192859.47094896325</v>
      </c>
      <c r="M117" s="236">
        <v>171976.7665204622</v>
      </c>
      <c r="N117" s="236">
        <v>176762.91201033728</v>
      </c>
      <c r="O117" s="236">
        <v>128581.63346578318</v>
      </c>
      <c r="P117" s="236">
        <f t="shared" si="15"/>
        <v>211.59342758884219</v>
      </c>
      <c r="Q117" s="236">
        <f t="shared" si="16"/>
        <v>240.53081352662412</v>
      </c>
      <c r="R117" s="236">
        <f t="shared" si="17"/>
        <v>73.694868532274839</v>
      </c>
      <c r="S117" s="236">
        <f t="shared" si="18"/>
        <v>49.133218748866327</v>
      </c>
      <c r="T117" s="232">
        <f t="shared" si="19"/>
        <v>3.3065248517577404</v>
      </c>
      <c r="V117" s="193" t="s">
        <v>11466</v>
      </c>
      <c r="W117" s="194">
        <v>2166</v>
      </c>
      <c r="X117" s="162"/>
      <c r="Y117" s="162"/>
      <c r="Z117" s="162"/>
      <c r="AA117" s="162"/>
      <c r="AB117" s="162"/>
      <c r="AC117" s="162">
        <v>632222.6374305127</v>
      </c>
      <c r="AD117" s="162"/>
      <c r="AE117" s="162"/>
      <c r="AF117" s="162"/>
      <c r="AG117" s="162"/>
      <c r="AH117" s="162"/>
      <c r="AI117" s="162"/>
      <c r="AJ117" s="162"/>
      <c r="AK117" s="162"/>
      <c r="AL117" s="162"/>
      <c r="AM117" s="162"/>
      <c r="AN117" s="162"/>
      <c r="AO117" s="162"/>
      <c r="AP117" s="162"/>
      <c r="AQ117" s="162"/>
      <c r="AR117" s="162"/>
      <c r="AS117" s="162"/>
      <c r="AT117" s="162"/>
      <c r="AU117" s="162"/>
    </row>
    <row r="118" spans="2:47" ht="26.25" x14ac:dyDescent="0.25">
      <c r="B118" s="237">
        <v>566529319011000</v>
      </c>
      <c r="C118" s="224" t="s">
        <v>10702</v>
      </c>
      <c r="D118" s="225" t="s">
        <v>11200</v>
      </c>
      <c r="E118" s="224" t="s">
        <v>11264</v>
      </c>
      <c r="F118" s="225" t="s">
        <v>10629</v>
      </c>
      <c r="G118" s="225">
        <v>1890</v>
      </c>
      <c r="H118" s="238">
        <v>1512</v>
      </c>
      <c r="I118" s="236">
        <v>478440</v>
      </c>
      <c r="J118" s="236">
        <v>569445.17137541482</v>
      </c>
      <c r="K118" s="236">
        <v>561923.63274579402</v>
      </c>
      <c r="L118" s="236">
        <v>297136.04730422032</v>
      </c>
      <c r="M118" s="236">
        <v>262680.99620227405</v>
      </c>
      <c r="N118" s="236">
        <v>272655.37037111702</v>
      </c>
      <c r="O118" s="236">
        <v>175433.80327952161</v>
      </c>
      <c r="P118" s="236">
        <f t="shared" si="15"/>
        <v>316.42857142857144</v>
      </c>
      <c r="Q118" s="236">
        <f t="shared" si="16"/>
        <v>376.61717683559181</v>
      </c>
      <c r="R118" s="236">
        <f t="shared" si="17"/>
        <v>196.51854980437852</v>
      </c>
      <c r="S118" s="236">
        <f t="shared" si="18"/>
        <v>116.02764767164128</v>
      </c>
      <c r="T118" s="232">
        <f t="shared" si="19"/>
        <v>1.7271825101898608</v>
      </c>
      <c r="V118" s="193" t="s">
        <v>11467</v>
      </c>
      <c r="W118" s="194">
        <v>2130</v>
      </c>
      <c r="X118" s="162"/>
      <c r="Y118" s="162"/>
      <c r="Z118" s="162"/>
      <c r="AA118" s="162"/>
      <c r="AB118" s="162"/>
      <c r="AC118" s="162"/>
      <c r="AD118" s="162"/>
      <c r="AE118" s="162"/>
      <c r="AF118" s="162"/>
      <c r="AG118" s="162"/>
      <c r="AH118" s="162"/>
      <c r="AI118" s="162">
        <v>302038.75401069521</v>
      </c>
      <c r="AJ118" s="162"/>
      <c r="AK118" s="162"/>
      <c r="AL118" s="162">
        <v>401652.96566334536</v>
      </c>
      <c r="AM118" s="162">
        <v>744971.06758836226</v>
      </c>
      <c r="AN118" s="162"/>
      <c r="AO118" s="162"/>
      <c r="AP118" s="162"/>
      <c r="AQ118" s="162"/>
      <c r="AR118" s="162"/>
      <c r="AS118" s="162"/>
      <c r="AT118" s="162"/>
      <c r="AU118" s="162"/>
    </row>
    <row r="119" spans="2:47" ht="26.25" x14ac:dyDescent="0.25">
      <c r="B119" s="237">
        <v>566529318007000</v>
      </c>
      <c r="C119" s="224" t="s">
        <v>10702</v>
      </c>
      <c r="D119" s="225" t="s">
        <v>11200</v>
      </c>
      <c r="E119" s="224" t="s">
        <v>11265</v>
      </c>
      <c r="F119" s="225" t="s">
        <v>10629</v>
      </c>
      <c r="G119" s="225">
        <v>1903</v>
      </c>
      <c r="H119" s="238">
        <v>732</v>
      </c>
      <c r="I119" s="236">
        <v>351210</v>
      </c>
      <c r="J119" s="236">
        <v>402618.58804687648</v>
      </c>
      <c r="K119" s="236">
        <v>392778.72731142561</v>
      </c>
      <c r="L119" s="236">
        <v>195078.86809019992</v>
      </c>
      <c r="M119" s="236">
        <v>173497.44020346962</v>
      </c>
      <c r="N119" s="236">
        <v>178401.26810185006</v>
      </c>
      <c r="O119" s="236">
        <v>117525.84658797472</v>
      </c>
      <c r="P119" s="236">
        <f t="shared" si="15"/>
        <v>479.79508196721309</v>
      </c>
      <c r="Q119" s="236">
        <f t="shared" si="16"/>
        <v>550.02539350666189</v>
      </c>
      <c r="R119" s="236">
        <f t="shared" si="17"/>
        <v>266.50118591557367</v>
      </c>
      <c r="S119" s="236">
        <f t="shared" si="18"/>
        <v>160.55443522947365</v>
      </c>
      <c r="T119" s="232">
        <f t="shared" si="19"/>
        <v>1.988363923310261</v>
      </c>
      <c r="V119" s="193" t="s">
        <v>11468</v>
      </c>
      <c r="W119" s="194">
        <v>920</v>
      </c>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row>
    <row r="120" spans="2:47" ht="26.25" x14ac:dyDescent="0.25">
      <c r="B120" s="237"/>
      <c r="C120" s="224" t="s">
        <v>10702</v>
      </c>
      <c r="D120" s="225" t="s">
        <v>11201</v>
      </c>
      <c r="E120" s="224" t="s">
        <v>11266</v>
      </c>
      <c r="F120" s="225" t="s">
        <v>10629</v>
      </c>
      <c r="G120" s="225">
        <v>1906</v>
      </c>
      <c r="H120" s="238">
        <v>770.5</v>
      </c>
      <c r="I120" s="236">
        <v>254480</v>
      </c>
      <c r="J120" s="236">
        <v>351202.35197652341</v>
      </c>
      <c r="K120" s="236">
        <v>338099.74706601526</v>
      </c>
      <c r="L120" s="236">
        <v>160919.45122073148</v>
      </c>
      <c r="M120" s="236">
        <v>142908.16611754021</v>
      </c>
      <c r="N120" s="236">
        <v>145394.75177420455</v>
      </c>
      <c r="O120" s="236">
        <v>97915.050144496156</v>
      </c>
      <c r="P120" s="236">
        <f t="shared" si="15"/>
        <v>330.27903958468528</v>
      </c>
      <c r="Q120" s="236">
        <f t="shared" si="16"/>
        <v>455.81096946985519</v>
      </c>
      <c r="R120" s="236">
        <f t="shared" si="17"/>
        <v>208.85068296006682</v>
      </c>
      <c r="S120" s="236">
        <f t="shared" si="18"/>
        <v>127.07988338026756</v>
      </c>
      <c r="T120" s="232">
        <f t="shared" si="19"/>
        <v>1.5989875879597293</v>
      </c>
      <c r="V120" s="193" t="s">
        <v>11469</v>
      </c>
      <c r="W120" s="194">
        <v>788</v>
      </c>
      <c r="X120" s="162"/>
      <c r="Y120" s="162"/>
      <c r="Z120" s="162"/>
      <c r="AA120" s="162"/>
      <c r="AB120" s="162">
        <v>148204.20619860847</v>
      </c>
      <c r="AC120" s="162"/>
      <c r="AD120" s="162"/>
      <c r="AE120" s="162"/>
      <c r="AF120" s="162"/>
      <c r="AG120" s="162"/>
      <c r="AH120" s="162">
        <v>224460.97430406851</v>
      </c>
      <c r="AI120" s="162">
        <v>284892.44919786096</v>
      </c>
      <c r="AJ120" s="162"/>
      <c r="AK120" s="162"/>
      <c r="AL120" s="162"/>
      <c r="AM120" s="162"/>
      <c r="AN120" s="162"/>
      <c r="AO120" s="162"/>
      <c r="AP120" s="162"/>
      <c r="AQ120" s="162"/>
      <c r="AR120" s="162"/>
      <c r="AS120" s="162"/>
      <c r="AT120" s="162"/>
      <c r="AU120" s="162"/>
    </row>
    <row r="121" spans="2:47" ht="26.25" x14ac:dyDescent="0.25">
      <c r="B121" s="237">
        <v>566529318006000</v>
      </c>
      <c r="C121" s="224" t="s">
        <v>10702</v>
      </c>
      <c r="D121" s="225" t="s">
        <v>11200</v>
      </c>
      <c r="E121" s="224" t="s">
        <v>11267</v>
      </c>
      <c r="F121" s="225" t="s">
        <v>10629</v>
      </c>
      <c r="G121" s="225">
        <v>1890</v>
      </c>
      <c r="H121" s="238">
        <v>1238</v>
      </c>
      <c r="I121" s="236">
        <v>365150</v>
      </c>
      <c r="J121" s="236">
        <v>469627.70681090205</v>
      </c>
      <c r="K121" s="236">
        <v>459966.2815734375</v>
      </c>
      <c r="L121" s="236">
        <v>232791.07484979022</v>
      </c>
      <c r="M121" s="236">
        <v>205457.95761049239</v>
      </c>
      <c r="N121" s="236">
        <v>188852.33412853201</v>
      </c>
      <c r="O121" s="236">
        <v>123713.66737313769</v>
      </c>
      <c r="P121" s="236">
        <f t="shared" si="15"/>
        <v>294.95153473344101</v>
      </c>
      <c r="Q121" s="236">
        <f t="shared" si="16"/>
        <v>379.34386656777224</v>
      </c>
      <c r="R121" s="236">
        <f t="shared" si="17"/>
        <v>188.03802491905512</v>
      </c>
      <c r="S121" s="236">
        <f t="shared" si="18"/>
        <v>99.930264437106374</v>
      </c>
      <c r="T121" s="232">
        <f t="shared" si="19"/>
        <v>1.9515736438291544</v>
      </c>
      <c r="V121" s="193" t="s">
        <v>11470</v>
      </c>
      <c r="W121" s="194">
        <v>820</v>
      </c>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row>
    <row r="122" spans="2:47" ht="26.25" x14ac:dyDescent="0.25">
      <c r="B122" s="237">
        <v>566529318005000</v>
      </c>
      <c r="C122" s="224" t="s">
        <v>10702</v>
      </c>
      <c r="D122" s="225" t="s">
        <v>11200</v>
      </c>
      <c r="E122" s="224" t="s">
        <v>11268</v>
      </c>
      <c r="F122" s="225" t="s">
        <v>10629</v>
      </c>
      <c r="G122" s="225">
        <v>1898</v>
      </c>
      <c r="H122" s="238">
        <v>1964.5</v>
      </c>
      <c r="I122" s="236">
        <v>586230</v>
      </c>
      <c r="J122" s="236">
        <v>681081.00533210579</v>
      </c>
      <c r="K122" s="236">
        <v>685904.62705849169</v>
      </c>
      <c r="L122" s="236">
        <v>366191.7559833306</v>
      </c>
      <c r="M122" s="236">
        <v>358562.54842334246</v>
      </c>
      <c r="N122" s="236">
        <v>377210.91710619716</v>
      </c>
      <c r="O122" s="236">
        <v>236104.37080520429</v>
      </c>
      <c r="P122" s="236">
        <f t="shared" si="15"/>
        <v>298.41180962076862</v>
      </c>
      <c r="Q122" s="236">
        <f t="shared" si="16"/>
        <v>346.69432696976622</v>
      </c>
      <c r="R122" s="236">
        <f t="shared" si="17"/>
        <v>186.40455891235968</v>
      </c>
      <c r="S122" s="236">
        <f t="shared" si="18"/>
        <v>120.18547763054431</v>
      </c>
      <c r="T122" s="232">
        <f t="shared" si="19"/>
        <v>1.4829273511571863</v>
      </c>
      <c r="V122" s="193" t="s">
        <v>11471</v>
      </c>
      <c r="W122" s="194">
        <v>1944</v>
      </c>
      <c r="X122" s="162"/>
      <c r="Y122" s="162"/>
      <c r="Z122" s="162"/>
      <c r="AA122" s="162"/>
      <c r="AB122" s="162"/>
      <c r="AC122" s="162"/>
      <c r="AD122" s="162"/>
      <c r="AE122" s="162"/>
      <c r="AF122" s="162">
        <v>163249.6414782129</v>
      </c>
      <c r="AG122" s="162"/>
      <c r="AH122" s="162"/>
      <c r="AI122" s="162"/>
      <c r="AJ122" s="162"/>
      <c r="AK122" s="162"/>
      <c r="AL122" s="162"/>
      <c r="AM122" s="162"/>
      <c r="AN122" s="162"/>
      <c r="AO122" s="162"/>
      <c r="AP122" s="162"/>
      <c r="AQ122" s="162"/>
      <c r="AR122" s="162"/>
      <c r="AS122" s="162"/>
      <c r="AT122" s="162"/>
      <c r="AU122" s="162">
        <v>550000</v>
      </c>
    </row>
    <row r="123" spans="2:47" ht="26.25" x14ac:dyDescent="0.25">
      <c r="B123" s="237">
        <v>566529319006000</v>
      </c>
      <c r="C123" s="224" t="s">
        <v>10702</v>
      </c>
      <c r="D123" s="225" t="s">
        <v>11200</v>
      </c>
      <c r="E123" s="224" t="s">
        <v>11269</v>
      </c>
      <c r="F123" s="225" t="s">
        <v>10629</v>
      </c>
      <c r="G123" s="225">
        <v>1938</v>
      </c>
      <c r="H123" s="238">
        <v>716</v>
      </c>
      <c r="I123" s="236">
        <v>323330</v>
      </c>
      <c r="J123" s="236">
        <v>346173.50346203271</v>
      </c>
      <c r="K123" s="236">
        <v>332623.53375010524</v>
      </c>
      <c r="L123" s="236">
        <v>151155.85826343353</v>
      </c>
      <c r="M123" s="236">
        <v>134838.92657418299</v>
      </c>
      <c r="N123" s="236">
        <v>136903.72819490315</v>
      </c>
      <c r="O123" s="236">
        <v>94366.938744368163</v>
      </c>
      <c r="P123" s="236">
        <f t="shared" ref="P123:P157" si="20">I123/H123</f>
        <v>451.57821229050279</v>
      </c>
      <c r="Q123" s="236">
        <f t="shared" ref="Q123:Q157" si="21">J123/H123</f>
        <v>483.48254673468256</v>
      </c>
      <c r="R123" s="236">
        <f t="shared" ref="R123:R157" si="22">L123/H123</f>
        <v>211.11153388747701</v>
      </c>
      <c r="S123" s="236">
        <f t="shared" ref="S123:S157" si="23">O123/H123</f>
        <v>131.79740048096113</v>
      </c>
      <c r="T123" s="232">
        <f t="shared" ref="T123:T157" si="24">((I123-O123)/O123)</f>
        <v>2.4263059107583524</v>
      </c>
      <c r="V123" s="193" t="s">
        <v>11472</v>
      </c>
      <c r="W123" s="194">
        <v>2617</v>
      </c>
      <c r="X123" s="162">
        <v>127135.56701030927</v>
      </c>
      <c r="Y123" s="162"/>
      <c r="Z123" s="162"/>
      <c r="AA123" s="162"/>
      <c r="AB123" s="162"/>
      <c r="AC123" s="162"/>
      <c r="AD123" s="162"/>
      <c r="AE123" s="162"/>
      <c r="AF123" s="162"/>
      <c r="AG123" s="162"/>
      <c r="AH123" s="162"/>
      <c r="AI123" s="162"/>
      <c r="AJ123" s="162"/>
      <c r="AK123" s="162">
        <v>642494.41072331823</v>
      </c>
      <c r="AL123" s="162"/>
      <c r="AM123" s="162"/>
      <c r="AN123" s="162"/>
      <c r="AO123" s="162"/>
      <c r="AP123" s="162"/>
      <c r="AQ123" s="162"/>
      <c r="AR123" s="162">
        <v>566403.3259529185</v>
      </c>
      <c r="AS123" s="162"/>
      <c r="AT123" s="162"/>
      <c r="AU123" s="162"/>
    </row>
    <row r="124" spans="2:47" ht="26.25" x14ac:dyDescent="0.25">
      <c r="B124" s="237">
        <v>566529323014000</v>
      </c>
      <c r="C124" s="224" t="s">
        <v>10702</v>
      </c>
      <c r="D124" s="225" t="s">
        <v>11201</v>
      </c>
      <c r="E124" s="224" t="s">
        <v>11270</v>
      </c>
      <c r="F124" s="225" t="s">
        <v>10629</v>
      </c>
      <c r="G124" s="225">
        <v>1888</v>
      </c>
      <c r="H124" s="238">
        <v>1030.25</v>
      </c>
      <c r="I124" s="236">
        <v>305000</v>
      </c>
      <c r="J124" s="236">
        <v>396554.04990697582</v>
      </c>
      <c r="K124" s="236">
        <v>386031.46231481619</v>
      </c>
      <c r="L124" s="236">
        <v>190490.94435554865</v>
      </c>
      <c r="M124" s="236">
        <v>169392.5002614785</v>
      </c>
      <c r="N124" s="236">
        <v>173987.43205622202</v>
      </c>
      <c r="O124" s="236">
        <v>87388.273851947728</v>
      </c>
      <c r="P124" s="236">
        <f t="shared" si="20"/>
        <v>296.04464935695222</v>
      </c>
      <c r="Q124" s="236">
        <f t="shared" si="21"/>
        <v>384.91050706816384</v>
      </c>
      <c r="R124" s="236">
        <f t="shared" si="22"/>
        <v>184.89778631938719</v>
      </c>
      <c r="S124" s="236">
        <f t="shared" si="23"/>
        <v>84.822396361997306</v>
      </c>
      <c r="T124" s="232">
        <f t="shared" si="24"/>
        <v>2.4901707809989211</v>
      </c>
      <c r="V124" s="193" t="s">
        <v>11473</v>
      </c>
      <c r="W124" s="194">
        <v>1512</v>
      </c>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row>
    <row r="125" spans="2:47" ht="26.25" x14ac:dyDescent="0.25">
      <c r="B125" s="237">
        <v>566529314012000</v>
      </c>
      <c r="C125" s="224" t="s">
        <v>10702</v>
      </c>
      <c r="D125" s="225" t="s">
        <v>11200</v>
      </c>
      <c r="E125" s="224" t="s">
        <v>11271</v>
      </c>
      <c r="F125" s="225" t="s">
        <v>10629</v>
      </c>
      <c r="G125" s="225">
        <v>1918</v>
      </c>
      <c r="H125" s="238">
        <v>2108</v>
      </c>
      <c r="I125" s="236">
        <v>596590</v>
      </c>
      <c r="J125" s="236">
        <v>687007.45152195182</v>
      </c>
      <c r="K125" s="236">
        <v>686011.53794752236</v>
      </c>
      <c r="L125" s="236">
        <v>365761.91226822941</v>
      </c>
      <c r="M125" s="236">
        <v>321582.92886026629</v>
      </c>
      <c r="N125" s="236">
        <v>335877.96091620589</v>
      </c>
      <c r="O125" s="236">
        <v>213463.78646432728</v>
      </c>
      <c r="P125" s="236">
        <f t="shared" si="20"/>
        <v>283.01233396584439</v>
      </c>
      <c r="Q125" s="236">
        <f t="shared" si="21"/>
        <v>325.90486315083103</v>
      </c>
      <c r="R125" s="236">
        <f t="shared" si="22"/>
        <v>173.51134358075399</v>
      </c>
      <c r="S125" s="236">
        <f t="shared" si="23"/>
        <v>101.26365581799206</v>
      </c>
      <c r="T125" s="232">
        <f t="shared" si="24"/>
        <v>1.7948066034127919</v>
      </c>
      <c r="V125" s="193" t="s">
        <v>11474</v>
      </c>
      <c r="W125" s="194">
        <v>732</v>
      </c>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row>
    <row r="126" spans="2:47" ht="26.25" x14ac:dyDescent="0.25">
      <c r="B126" s="237">
        <v>566529315013000</v>
      </c>
      <c r="C126" s="224" t="s">
        <v>10702</v>
      </c>
      <c r="D126" s="225" t="s">
        <v>11200</v>
      </c>
      <c r="E126" s="224" t="s">
        <v>11272</v>
      </c>
      <c r="F126" s="225" t="s">
        <v>10629</v>
      </c>
      <c r="G126" s="225">
        <v>1888</v>
      </c>
      <c r="H126" s="238">
        <v>920</v>
      </c>
      <c r="I126" s="236">
        <v>285730</v>
      </c>
      <c r="J126" s="236">
        <v>384045.22076452425</v>
      </c>
      <c r="K126" s="236">
        <v>372715.11713664874</v>
      </c>
      <c r="L126" s="236">
        <v>181920.38701567435</v>
      </c>
      <c r="M126" s="236">
        <v>161323.26071812125</v>
      </c>
      <c r="N126" s="236">
        <v>165496.40847692068</v>
      </c>
      <c r="O126" s="236">
        <v>111599.85932480911</v>
      </c>
      <c r="P126" s="236">
        <f t="shared" si="20"/>
        <v>310.57608695652175</v>
      </c>
      <c r="Q126" s="236">
        <f t="shared" si="21"/>
        <v>417.44045735274375</v>
      </c>
      <c r="R126" s="236">
        <f t="shared" si="22"/>
        <v>197.73955110399385</v>
      </c>
      <c r="S126" s="236">
        <f t="shared" si="23"/>
        <v>121.30419491827077</v>
      </c>
      <c r="T126" s="232">
        <f t="shared" si="24"/>
        <v>1.5603078868440925</v>
      </c>
      <c r="V126" s="193" t="s">
        <v>11475</v>
      </c>
      <c r="W126" s="194">
        <v>770.5</v>
      </c>
      <c r="X126" s="162"/>
      <c r="Y126" s="162"/>
      <c r="Z126" s="162">
        <v>108396.17985125084</v>
      </c>
      <c r="AA126" s="162"/>
      <c r="AB126" s="162"/>
      <c r="AC126" s="162"/>
      <c r="AD126" s="162"/>
      <c r="AE126" s="162"/>
      <c r="AF126" s="162"/>
      <c r="AG126" s="162"/>
      <c r="AH126" s="162">
        <v>270673.52783725911</v>
      </c>
      <c r="AI126" s="162"/>
      <c r="AJ126" s="162"/>
      <c r="AK126" s="162"/>
      <c r="AL126" s="162"/>
      <c r="AM126" s="162">
        <v>340172.11997922853</v>
      </c>
      <c r="AN126" s="162"/>
      <c r="AO126" s="162">
        <v>319264.68719257036</v>
      </c>
      <c r="AP126" s="162"/>
      <c r="AQ126" s="162"/>
      <c r="AR126" s="162"/>
      <c r="AS126" s="162"/>
      <c r="AT126" s="162"/>
      <c r="AU126" s="162"/>
    </row>
    <row r="127" spans="2:47" ht="26.25" x14ac:dyDescent="0.25">
      <c r="B127" s="237">
        <v>566529314009000</v>
      </c>
      <c r="C127" s="224" t="s">
        <v>10702</v>
      </c>
      <c r="D127" s="225" t="s">
        <v>11200</v>
      </c>
      <c r="E127" s="224" t="s">
        <v>11273</v>
      </c>
      <c r="F127" s="225" t="s">
        <v>10629</v>
      </c>
      <c r="G127" s="225">
        <v>1898</v>
      </c>
      <c r="H127" s="238">
        <v>2202</v>
      </c>
      <c r="I127" s="236">
        <v>653290</v>
      </c>
      <c r="J127" s="236">
        <v>697778.62362621562</v>
      </c>
      <c r="K127" s="236">
        <v>704352.69491013663</v>
      </c>
      <c r="L127" s="236">
        <v>396658.02583121549</v>
      </c>
      <c r="M127" s="236">
        <v>462355.11980456486</v>
      </c>
      <c r="N127" s="236">
        <v>487317.4237495077</v>
      </c>
      <c r="O127" s="236">
        <v>303748.25968204212</v>
      </c>
      <c r="P127" s="236">
        <f t="shared" si="20"/>
        <v>296.68029064486831</v>
      </c>
      <c r="Q127" s="236">
        <f t="shared" si="21"/>
        <v>316.88402526167829</v>
      </c>
      <c r="R127" s="236">
        <f t="shared" si="22"/>
        <v>180.13534324760013</v>
      </c>
      <c r="S127" s="236">
        <f t="shared" si="23"/>
        <v>137.94198895642239</v>
      </c>
      <c r="T127" s="232">
        <f t="shared" si="24"/>
        <v>1.1507612938551532</v>
      </c>
      <c r="V127" s="193" t="s">
        <v>11476</v>
      </c>
      <c r="W127" s="194">
        <v>1238</v>
      </c>
      <c r="X127" s="162"/>
      <c r="Y127" s="162"/>
      <c r="Z127" s="162"/>
      <c r="AA127" s="162"/>
      <c r="AB127" s="162">
        <v>258967.34977862114</v>
      </c>
      <c r="AC127" s="162"/>
      <c r="AD127" s="162"/>
      <c r="AE127" s="162"/>
      <c r="AF127" s="162"/>
      <c r="AG127" s="162"/>
      <c r="AH127" s="162"/>
      <c r="AI127" s="162"/>
      <c r="AJ127" s="162"/>
      <c r="AK127" s="162"/>
      <c r="AL127" s="162"/>
      <c r="AM127" s="162"/>
      <c r="AN127" s="162"/>
      <c r="AO127" s="162"/>
      <c r="AP127" s="162"/>
      <c r="AQ127" s="162"/>
      <c r="AR127" s="162"/>
      <c r="AS127" s="162"/>
      <c r="AT127" s="162"/>
      <c r="AU127" s="162"/>
    </row>
    <row r="128" spans="2:47" ht="26.25" x14ac:dyDescent="0.25">
      <c r="B128" s="237">
        <v>566529315006000</v>
      </c>
      <c r="C128" s="224" t="s">
        <v>10702</v>
      </c>
      <c r="D128" s="225" t="s">
        <v>11200</v>
      </c>
      <c r="E128" s="224" t="s">
        <v>11274</v>
      </c>
      <c r="F128" s="225" t="s">
        <v>10629</v>
      </c>
      <c r="G128" s="225">
        <v>1883</v>
      </c>
      <c r="H128" s="238">
        <v>940.25</v>
      </c>
      <c r="I128" s="236">
        <v>280440</v>
      </c>
      <c r="J128" s="236">
        <v>377037.05429925007</v>
      </c>
      <c r="K128" s="236">
        <v>365385.7817442051</v>
      </c>
      <c r="L128" s="236">
        <v>163437.10726632408</v>
      </c>
      <c r="M128" s="236">
        <v>145193.57165269586</v>
      </c>
      <c r="N128" s="236">
        <v>148013.12908940762</v>
      </c>
      <c r="O128" s="236">
        <v>100020.40540300585</v>
      </c>
      <c r="P128" s="236">
        <f t="shared" si="20"/>
        <v>298.26110077107154</v>
      </c>
      <c r="Q128" s="236">
        <f t="shared" si="21"/>
        <v>400.99660122228136</v>
      </c>
      <c r="R128" s="236">
        <f t="shared" si="22"/>
        <v>173.82303351908968</v>
      </c>
      <c r="S128" s="236">
        <f t="shared" si="23"/>
        <v>106.37639500452629</v>
      </c>
      <c r="T128" s="232">
        <f t="shared" si="24"/>
        <v>1.8038278676240211</v>
      </c>
      <c r="V128" s="193" t="s">
        <v>11477</v>
      </c>
      <c r="W128" s="194">
        <v>1964.5</v>
      </c>
      <c r="X128" s="162"/>
      <c r="Y128" s="162"/>
      <c r="Z128" s="162"/>
      <c r="AA128" s="162"/>
      <c r="AB128" s="162"/>
      <c r="AC128" s="162"/>
      <c r="AD128" s="162">
        <v>386397.49699879956</v>
      </c>
      <c r="AE128" s="162"/>
      <c r="AF128" s="162"/>
      <c r="AG128" s="162"/>
      <c r="AH128" s="162"/>
      <c r="AI128" s="162"/>
      <c r="AJ128" s="162"/>
      <c r="AK128" s="162"/>
      <c r="AL128" s="162"/>
      <c r="AM128" s="162"/>
      <c r="AN128" s="162"/>
      <c r="AO128" s="162"/>
      <c r="AP128" s="162"/>
      <c r="AQ128" s="162"/>
      <c r="AR128" s="162"/>
      <c r="AS128" s="162"/>
      <c r="AT128" s="162"/>
      <c r="AU128" s="162"/>
    </row>
    <row r="129" spans="2:47" ht="26.25" x14ac:dyDescent="0.25">
      <c r="B129" s="237">
        <v>566529315007000</v>
      </c>
      <c r="C129" s="224" t="s">
        <v>10702</v>
      </c>
      <c r="D129" s="225" t="s">
        <v>11201</v>
      </c>
      <c r="E129" s="224" t="s">
        <v>11275</v>
      </c>
      <c r="F129" s="225" t="s">
        <v>10629</v>
      </c>
      <c r="G129" s="225">
        <v>1896</v>
      </c>
      <c r="H129" s="238">
        <v>1899.25</v>
      </c>
      <c r="I129" s="236">
        <v>612080</v>
      </c>
      <c r="J129" s="236">
        <v>609008.51506607595</v>
      </c>
      <c r="K129" s="236">
        <v>520097.71715941775</v>
      </c>
      <c r="L129" s="236">
        <v>224510.00409355547</v>
      </c>
      <c r="M129" s="236">
        <v>198759.96138822849</v>
      </c>
      <c r="N129" s="236">
        <v>183293.89314225808</v>
      </c>
      <c r="O129" s="236">
        <v>122527.40121225151</v>
      </c>
      <c r="P129" s="236">
        <f t="shared" si="20"/>
        <v>322.2745820718705</v>
      </c>
      <c r="Q129" s="236">
        <f t="shared" si="21"/>
        <v>320.65737268188809</v>
      </c>
      <c r="R129" s="236">
        <f t="shared" si="22"/>
        <v>118.20982182101118</v>
      </c>
      <c r="S129" s="236">
        <f t="shared" si="23"/>
        <v>64.513571784784261</v>
      </c>
      <c r="T129" s="232">
        <f t="shared" si="24"/>
        <v>3.9954540286030169</v>
      </c>
      <c r="V129" s="193" t="s">
        <v>11478</v>
      </c>
      <c r="W129" s="194">
        <v>716</v>
      </c>
      <c r="X129" s="162"/>
      <c r="Y129" s="162"/>
      <c r="Z129" s="162"/>
      <c r="AA129" s="162"/>
      <c r="AB129" s="162"/>
      <c r="AC129" s="162"/>
      <c r="AD129" s="162"/>
      <c r="AE129" s="162"/>
      <c r="AF129" s="162"/>
      <c r="AG129" s="162">
        <v>252248.52272727271</v>
      </c>
      <c r="AH129" s="162"/>
      <c r="AI129" s="162"/>
      <c r="AJ129" s="162"/>
      <c r="AK129" s="162"/>
      <c r="AL129" s="162">
        <v>402873.79534621269</v>
      </c>
      <c r="AM129" s="162"/>
      <c r="AN129" s="162"/>
      <c r="AO129" s="162"/>
      <c r="AP129" s="162"/>
      <c r="AQ129" s="162"/>
      <c r="AR129" s="162"/>
      <c r="AS129" s="162"/>
      <c r="AT129" s="162"/>
      <c r="AU129" s="162"/>
    </row>
    <row r="130" spans="2:47" ht="26.25" x14ac:dyDescent="0.25">
      <c r="B130" s="237">
        <v>566529314008000</v>
      </c>
      <c r="C130" s="224" t="s">
        <v>10702</v>
      </c>
      <c r="D130" s="225" t="s">
        <v>11200</v>
      </c>
      <c r="E130" s="224" t="s">
        <v>11276</v>
      </c>
      <c r="F130" s="225" t="s">
        <v>10629</v>
      </c>
      <c r="G130" s="225">
        <v>1893</v>
      </c>
      <c r="H130" s="238">
        <v>1922</v>
      </c>
      <c r="I130" s="236">
        <v>580270</v>
      </c>
      <c r="J130" s="236">
        <v>646684.60210599005</v>
      </c>
      <c r="K130" s="236">
        <v>421537.75646070618</v>
      </c>
      <c r="L130" s="236">
        <v>264002.9919585649</v>
      </c>
      <c r="M130" s="236">
        <v>236354.88244153885</v>
      </c>
      <c r="N130" s="236">
        <v>244391.85752301078</v>
      </c>
      <c r="O130" s="236">
        <v>158713.86266054492</v>
      </c>
      <c r="P130" s="236">
        <f t="shared" si="20"/>
        <v>301.90946930280955</v>
      </c>
      <c r="Q130" s="236">
        <f t="shared" si="21"/>
        <v>336.46441316648804</v>
      </c>
      <c r="R130" s="236">
        <f t="shared" si="22"/>
        <v>137.35847656533034</v>
      </c>
      <c r="S130" s="236">
        <f t="shared" si="23"/>
        <v>82.57745195657904</v>
      </c>
      <c r="T130" s="232">
        <f t="shared" si="24"/>
        <v>2.6560763519508921</v>
      </c>
      <c r="V130" s="193" t="s">
        <v>11479</v>
      </c>
      <c r="W130" s="194">
        <v>1030.25</v>
      </c>
      <c r="X130" s="162"/>
      <c r="Y130" s="162"/>
      <c r="Z130" s="162"/>
      <c r="AA130" s="162"/>
      <c r="AB130" s="162">
        <v>179405.09171410502</v>
      </c>
      <c r="AC130" s="162"/>
      <c r="AD130" s="162"/>
      <c r="AE130" s="162"/>
      <c r="AF130" s="162"/>
      <c r="AG130" s="162"/>
      <c r="AH130" s="162"/>
      <c r="AI130" s="162"/>
      <c r="AJ130" s="162"/>
      <c r="AK130" s="162"/>
      <c r="AL130" s="162"/>
      <c r="AM130" s="162"/>
      <c r="AN130" s="162"/>
      <c r="AO130" s="162"/>
      <c r="AP130" s="162"/>
      <c r="AQ130" s="162"/>
      <c r="AR130" s="162"/>
      <c r="AS130" s="162"/>
      <c r="AT130" s="162"/>
      <c r="AU130" s="162"/>
    </row>
    <row r="131" spans="2:47" ht="26.25" x14ac:dyDescent="0.25">
      <c r="B131" s="237">
        <v>566529315010000</v>
      </c>
      <c r="C131" s="224" t="s">
        <v>10702</v>
      </c>
      <c r="D131" s="225" t="s">
        <v>11200</v>
      </c>
      <c r="E131" s="224" t="s">
        <v>11277</v>
      </c>
      <c r="F131" s="225" t="s">
        <v>10629</v>
      </c>
      <c r="G131" s="225">
        <v>1893</v>
      </c>
      <c r="H131" s="238">
        <v>855.75</v>
      </c>
      <c r="I131" s="236">
        <v>308220</v>
      </c>
      <c r="J131" s="236">
        <v>395426.29898152943</v>
      </c>
      <c r="K131" s="236">
        <v>411927.65543560579</v>
      </c>
      <c r="L131" s="236">
        <v>208833.86697343731</v>
      </c>
      <c r="M131" s="236">
        <v>185065.10821987278</v>
      </c>
      <c r="N131" s="236">
        <v>190812.37657591258</v>
      </c>
      <c r="O131" s="236">
        <v>125551.84556838471</v>
      </c>
      <c r="P131" s="236">
        <f t="shared" si="20"/>
        <v>360.17528483786151</v>
      </c>
      <c r="Q131" s="236">
        <f t="shared" si="21"/>
        <v>462.08156468773524</v>
      </c>
      <c r="R131" s="236">
        <f t="shared" si="22"/>
        <v>244.03607008289489</v>
      </c>
      <c r="S131" s="236">
        <f t="shared" si="23"/>
        <v>146.71556595779691</v>
      </c>
      <c r="T131" s="232">
        <f t="shared" si="24"/>
        <v>1.454922096960501</v>
      </c>
      <c r="V131" s="193" t="s">
        <v>11480</v>
      </c>
      <c r="W131" s="194">
        <v>2108</v>
      </c>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row>
    <row r="132" spans="2:47" ht="26.25" x14ac:dyDescent="0.25">
      <c r="B132" s="237">
        <v>566529319010000</v>
      </c>
      <c r="C132" s="224" t="s">
        <v>10702</v>
      </c>
      <c r="D132" s="225" t="s">
        <v>11201</v>
      </c>
      <c r="E132" s="224" t="s">
        <v>11278</v>
      </c>
      <c r="F132" s="225" t="s">
        <v>10629</v>
      </c>
      <c r="G132" s="225">
        <v>1898</v>
      </c>
      <c r="H132" s="238">
        <v>2042</v>
      </c>
      <c r="I132" s="236">
        <v>422450</v>
      </c>
      <c r="J132" s="236">
        <v>517821.79737997969</v>
      </c>
      <c r="K132" s="236">
        <v>513706.82179291092</v>
      </c>
      <c r="L132" s="236">
        <v>190938.33271208254</v>
      </c>
      <c r="M132" s="236">
        <v>169999.01173042363</v>
      </c>
      <c r="N132" s="236">
        <v>174638.28584600106</v>
      </c>
      <c r="O132" s="236">
        <v>115286.90279783371</v>
      </c>
      <c r="P132" s="236">
        <f t="shared" si="20"/>
        <v>206.88050930460332</v>
      </c>
      <c r="Q132" s="236">
        <f t="shared" si="21"/>
        <v>253.58560106757085</v>
      </c>
      <c r="R132" s="236">
        <f t="shared" si="22"/>
        <v>93.505549810030629</v>
      </c>
      <c r="S132" s="236">
        <f t="shared" si="23"/>
        <v>56.457836825579683</v>
      </c>
      <c r="T132" s="232">
        <f t="shared" si="24"/>
        <v>2.6643364488749022</v>
      </c>
      <c r="V132" s="193" t="s">
        <v>11481</v>
      </c>
      <c r="W132" s="194">
        <v>920</v>
      </c>
      <c r="X132" s="162"/>
      <c r="Y132" s="162"/>
      <c r="Z132" s="162"/>
      <c r="AA132" s="162">
        <v>167543.25277596342</v>
      </c>
      <c r="AB132" s="162"/>
      <c r="AC132" s="162"/>
      <c r="AD132" s="162"/>
      <c r="AE132" s="162"/>
      <c r="AF132" s="162"/>
      <c r="AG132" s="162"/>
      <c r="AH132" s="162"/>
      <c r="AI132" s="162"/>
      <c r="AJ132" s="162"/>
      <c r="AK132" s="162"/>
      <c r="AL132" s="162"/>
      <c r="AM132" s="162"/>
      <c r="AN132" s="162"/>
      <c r="AO132" s="162"/>
      <c r="AP132" s="162"/>
      <c r="AQ132" s="162"/>
      <c r="AR132" s="162">
        <v>304575.37338977691</v>
      </c>
      <c r="AS132" s="162"/>
      <c r="AT132" s="162"/>
      <c r="AU132" s="162"/>
    </row>
    <row r="133" spans="2:47" ht="26.25" x14ac:dyDescent="0.25">
      <c r="B133" s="237">
        <v>566529315002000</v>
      </c>
      <c r="C133" s="224" t="s">
        <v>10702</v>
      </c>
      <c r="D133" s="225" t="s">
        <v>11201</v>
      </c>
      <c r="E133" s="224" t="s">
        <v>11279</v>
      </c>
      <c r="F133" s="225" t="s">
        <v>10629</v>
      </c>
      <c r="G133" s="225">
        <v>1893</v>
      </c>
      <c r="H133" s="238">
        <v>960</v>
      </c>
      <c r="I133" s="236">
        <v>322310</v>
      </c>
      <c r="J133" s="236">
        <v>398498.84487024572</v>
      </c>
      <c r="K133" s="236">
        <v>409884.46955635084</v>
      </c>
      <c r="L133" s="236">
        <v>206614.46983220064</v>
      </c>
      <c r="M133" s="236">
        <v>183544.43453686539</v>
      </c>
      <c r="N133" s="236">
        <v>189346.08527939886</v>
      </c>
      <c r="O133" s="236">
        <v>124370.92294876382</v>
      </c>
      <c r="P133" s="236">
        <f t="shared" si="20"/>
        <v>335.73958333333331</v>
      </c>
      <c r="Q133" s="236">
        <f t="shared" si="21"/>
        <v>415.10296340650598</v>
      </c>
      <c r="R133" s="236">
        <f t="shared" si="22"/>
        <v>215.223406075209</v>
      </c>
      <c r="S133" s="236">
        <f t="shared" si="23"/>
        <v>129.55304473829565</v>
      </c>
      <c r="T133" s="232">
        <f t="shared" si="24"/>
        <v>1.5915221368324146</v>
      </c>
      <c r="V133" s="193" t="s">
        <v>11482</v>
      </c>
      <c r="W133" s="194">
        <v>2202</v>
      </c>
      <c r="X133" s="162">
        <v>122595.01104565537</v>
      </c>
      <c r="Y133" s="162"/>
      <c r="Z133" s="162"/>
      <c r="AA133" s="162"/>
      <c r="AB133" s="162"/>
      <c r="AC133" s="162">
        <v>419704.42557134031</v>
      </c>
      <c r="AD133" s="162"/>
      <c r="AE133" s="162"/>
      <c r="AF133" s="162"/>
      <c r="AG133" s="162"/>
      <c r="AH133" s="162"/>
      <c r="AI133" s="162"/>
      <c r="AJ133" s="162"/>
      <c r="AK133" s="162"/>
      <c r="AL133" s="162"/>
      <c r="AM133" s="162"/>
      <c r="AN133" s="162"/>
      <c r="AO133" s="162"/>
      <c r="AP133" s="162"/>
      <c r="AQ133" s="162"/>
      <c r="AR133" s="162"/>
      <c r="AS133" s="162"/>
      <c r="AT133" s="162"/>
      <c r="AU133" s="162"/>
    </row>
    <row r="134" spans="2:47" ht="26.25" x14ac:dyDescent="0.25">
      <c r="B134" s="237">
        <v>566529319009000</v>
      </c>
      <c r="C134" s="224" t="s">
        <v>10702</v>
      </c>
      <c r="D134" s="225" t="s">
        <v>11201</v>
      </c>
      <c r="E134" s="224" t="s">
        <v>11280</v>
      </c>
      <c r="F134" s="225" t="s">
        <v>10629</v>
      </c>
      <c r="G134" s="225">
        <v>1903</v>
      </c>
      <c r="H134" s="238">
        <v>1332</v>
      </c>
      <c r="I134" s="236">
        <v>423620</v>
      </c>
      <c r="J134" s="236">
        <v>518938.04064292152</v>
      </c>
      <c r="K134" s="236">
        <v>514859.08359690936</v>
      </c>
      <c r="L134" s="236">
        <v>241817.79286691482</v>
      </c>
      <c r="M134" s="236">
        <v>215047.87083685701</v>
      </c>
      <c r="N134" s="236">
        <v>222995.97431877995</v>
      </c>
      <c r="O134" s="236">
        <v>144505.38643623717</v>
      </c>
      <c r="P134" s="236">
        <f t="shared" si="20"/>
        <v>318.03303303303301</v>
      </c>
      <c r="Q134" s="236">
        <f t="shared" si="21"/>
        <v>389.59312360579696</v>
      </c>
      <c r="R134" s="236">
        <f t="shared" si="22"/>
        <v>181.54488953972583</v>
      </c>
      <c r="S134" s="236">
        <f t="shared" si="23"/>
        <v>108.4875273545324</v>
      </c>
      <c r="T134" s="232">
        <f t="shared" si="24"/>
        <v>1.9315170212490442</v>
      </c>
      <c r="V134" s="193" t="s">
        <v>11483</v>
      </c>
      <c r="W134" s="194">
        <v>940.25</v>
      </c>
      <c r="X134" s="162"/>
      <c r="Y134" s="162"/>
      <c r="Z134" s="162"/>
      <c r="AA134" s="162"/>
      <c r="AB134" s="162"/>
      <c r="AC134" s="162"/>
      <c r="AD134" s="162"/>
      <c r="AE134" s="162"/>
      <c r="AF134" s="162"/>
      <c r="AG134" s="162">
        <v>231161.08008658007</v>
      </c>
      <c r="AH134" s="162"/>
      <c r="AI134" s="162"/>
      <c r="AJ134" s="162"/>
      <c r="AK134" s="162"/>
      <c r="AL134" s="162"/>
      <c r="AM134" s="162"/>
      <c r="AN134" s="162"/>
      <c r="AO134" s="162"/>
      <c r="AP134" s="162"/>
      <c r="AQ134" s="162"/>
      <c r="AR134" s="162"/>
      <c r="AS134" s="162"/>
      <c r="AT134" s="162"/>
      <c r="AU134" s="162"/>
    </row>
    <row r="135" spans="2:47" ht="26.25" x14ac:dyDescent="0.25">
      <c r="B135" s="237">
        <v>566529320010000</v>
      </c>
      <c r="C135" s="224" t="s">
        <v>10702</v>
      </c>
      <c r="D135" s="225" t="s">
        <v>11201</v>
      </c>
      <c r="E135" s="224" t="s">
        <v>11281</v>
      </c>
      <c r="F135" s="225" t="s">
        <v>10629</v>
      </c>
      <c r="G135" s="225">
        <v>1893</v>
      </c>
      <c r="H135" s="238">
        <v>691.75</v>
      </c>
      <c r="I135" s="236">
        <v>425470</v>
      </c>
      <c r="J135" s="236">
        <v>520882.83560619142</v>
      </c>
      <c r="K135" s="236">
        <v>517044.81732820539</v>
      </c>
      <c r="L135" s="236">
        <v>219474.69200237034</v>
      </c>
      <c r="M135" s="236">
        <v>194804.45180815144</v>
      </c>
      <c r="N135" s="236">
        <v>201270.92368063799</v>
      </c>
      <c r="O135" s="236">
        <v>128180.86787088921</v>
      </c>
      <c r="P135" s="236">
        <f t="shared" si="20"/>
        <v>615.06324539212142</v>
      </c>
      <c r="Q135" s="236">
        <f t="shared" si="21"/>
        <v>752.99289570826375</v>
      </c>
      <c r="R135" s="236">
        <f t="shared" si="22"/>
        <v>317.27458186103411</v>
      </c>
      <c r="S135" s="236">
        <f t="shared" si="23"/>
        <v>185.29941145050844</v>
      </c>
      <c r="T135" s="232">
        <f t="shared" si="24"/>
        <v>2.319294112039846</v>
      </c>
      <c r="V135" s="193" t="s">
        <v>11484</v>
      </c>
      <c r="W135" s="194">
        <v>1899.25</v>
      </c>
      <c r="X135" s="162">
        <v>79913.784977908683</v>
      </c>
      <c r="Y135" s="162"/>
      <c r="Z135" s="162"/>
      <c r="AA135" s="162"/>
      <c r="AB135" s="162"/>
      <c r="AC135" s="162"/>
      <c r="AD135" s="162"/>
      <c r="AE135" s="162"/>
      <c r="AF135" s="162"/>
      <c r="AG135" s="162">
        <v>353681.79112554109</v>
      </c>
      <c r="AH135" s="162"/>
      <c r="AI135" s="162"/>
      <c r="AJ135" s="162"/>
      <c r="AK135" s="162"/>
      <c r="AL135" s="162">
        <v>671456.32557702111</v>
      </c>
      <c r="AM135" s="162"/>
      <c r="AN135" s="162"/>
      <c r="AO135" s="162"/>
      <c r="AP135" s="162"/>
      <c r="AQ135" s="162"/>
      <c r="AR135" s="162">
        <v>646554.74000285973</v>
      </c>
      <c r="AS135" s="162"/>
      <c r="AT135" s="162"/>
      <c r="AU135" s="162"/>
    </row>
    <row r="136" spans="2:47" ht="26.25" x14ac:dyDescent="0.25">
      <c r="B136" s="237">
        <v>566529315004000</v>
      </c>
      <c r="C136" s="224" t="s">
        <v>10702</v>
      </c>
      <c r="D136" s="225" t="s">
        <v>11200</v>
      </c>
      <c r="E136" s="224" t="s">
        <v>11282</v>
      </c>
      <c r="F136" s="225" t="s">
        <v>10629</v>
      </c>
      <c r="G136" s="225">
        <v>1896</v>
      </c>
      <c r="H136" s="238">
        <v>1424</v>
      </c>
      <c r="I136" s="236">
        <v>488290</v>
      </c>
      <c r="J136" s="236">
        <v>973076.43372269208</v>
      </c>
      <c r="K136" s="236">
        <v>606838.08512639278</v>
      </c>
      <c r="L136" s="236">
        <v>323593.36658473307</v>
      </c>
      <c r="M136" s="236">
        <v>285368.0411493383</v>
      </c>
      <c r="N136" s="236">
        <v>296998.79832446203</v>
      </c>
      <c r="O136" s="236">
        <v>182936.13521593684</v>
      </c>
      <c r="P136" s="236">
        <f t="shared" si="20"/>
        <v>342.90028089887642</v>
      </c>
      <c r="Q136" s="236">
        <f t="shared" si="21"/>
        <v>683.34019222099164</v>
      </c>
      <c r="R136" s="236">
        <f t="shared" si="22"/>
        <v>227.24253271399795</v>
      </c>
      <c r="S136" s="236">
        <f t="shared" si="23"/>
        <v>128.46638708984329</v>
      </c>
      <c r="T136" s="232">
        <f t="shared" si="24"/>
        <v>1.6691828786238712</v>
      </c>
      <c r="V136" s="193" t="s">
        <v>11485</v>
      </c>
      <c r="W136" s="194">
        <v>1922</v>
      </c>
      <c r="X136" s="162"/>
      <c r="Y136" s="162"/>
      <c r="Z136" s="162"/>
      <c r="AA136" s="162"/>
      <c r="AB136" s="162"/>
      <c r="AC136" s="162"/>
      <c r="AD136" s="162"/>
      <c r="AE136" s="162"/>
      <c r="AF136" s="162"/>
      <c r="AG136" s="162"/>
      <c r="AH136" s="162"/>
      <c r="AI136" s="162"/>
      <c r="AJ136" s="162"/>
      <c r="AK136" s="162"/>
      <c r="AL136" s="162">
        <v>520073.44490147458</v>
      </c>
      <c r="AM136" s="162"/>
      <c r="AN136" s="162"/>
      <c r="AO136" s="162"/>
      <c r="AP136" s="162"/>
      <c r="AQ136" s="162"/>
      <c r="AR136" s="162"/>
      <c r="AS136" s="162"/>
      <c r="AT136" s="162"/>
      <c r="AU136" s="162"/>
    </row>
    <row r="137" spans="2:47" ht="26.25" x14ac:dyDescent="0.25">
      <c r="B137" s="237">
        <v>566529319007000</v>
      </c>
      <c r="C137" s="224" t="s">
        <v>10702</v>
      </c>
      <c r="D137" s="225" t="s">
        <v>11201</v>
      </c>
      <c r="E137" s="224" t="s">
        <v>11283</v>
      </c>
      <c r="F137" s="225" t="s">
        <v>10629</v>
      </c>
      <c r="G137" s="225">
        <v>1898</v>
      </c>
      <c r="H137" s="238">
        <v>1862</v>
      </c>
      <c r="I137" s="236">
        <v>505120</v>
      </c>
      <c r="J137" s="236">
        <v>606626.42892763298</v>
      </c>
      <c r="K137" s="236">
        <v>601207.44497077155</v>
      </c>
      <c r="L137" s="236">
        <v>321093.25518057327</v>
      </c>
      <c r="M137" s="236">
        <v>285060.39040422131</v>
      </c>
      <c r="N137" s="236">
        <v>296677.11196859425</v>
      </c>
      <c r="O137" s="236">
        <v>218203.50756660668</v>
      </c>
      <c r="P137" s="236">
        <f t="shared" si="20"/>
        <v>271.27819548872179</v>
      </c>
      <c r="Q137" s="236">
        <f t="shared" si="21"/>
        <v>325.79292638433566</v>
      </c>
      <c r="R137" s="236">
        <f t="shared" si="22"/>
        <v>172.44535723983526</v>
      </c>
      <c r="S137" s="236">
        <f t="shared" si="23"/>
        <v>117.18770546004656</v>
      </c>
      <c r="T137" s="232">
        <f t="shared" si="24"/>
        <v>1.3149032095453919</v>
      </c>
      <c r="V137" s="193" t="s">
        <v>11486</v>
      </c>
      <c r="W137" s="194">
        <v>855.75</v>
      </c>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row>
    <row r="138" spans="2:47" ht="26.25" x14ac:dyDescent="0.25">
      <c r="B138" s="237">
        <v>566529320005000</v>
      </c>
      <c r="C138" s="224" t="s">
        <v>10702</v>
      </c>
      <c r="D138" s="225" t="s">
        <v>11202</v>
      </c>
      <c r="E138" s="224" t="s">
        <v>11284</v>
      </c>
      <c r="F138" s="225" t="s">
        <v>10629</v>
      </c>
      <c r="G138" s="225">
        <v>1893</v>
      </c>
      <c r="H138" s="238">
        <v>1283.5</v>
      </c>
      <c r="I138" s="236">
        <v>390710</v>
      </c>
      <c r="J138" s="236">
        <v>486336.83276751632</v>
      </c>
      <c r="K138" s="236">
        <v>500331.08167639305</v>
      </c>
      <c r="L138" s="236">
        <v>226729.40123479205</v>
      </c>
      <c r="M138" s="236">
        <v>199981.77434740786</v>
      </c>
      <c r="N138" s="236">
        <v>206657.29987191284</v>
      </c>
      <c r="O138" s="236">
        <v>134240.44366568612</v>
      </c>
      <c r="P138" s="236">
        <f t="shared" si="20"/>
        <v>304.40981690689523</v>
      </c>
      <c r="Q138" s="236">
        <f t="shared" si="21"/>
        <v>378.91455611025816</v>
      </c>
      <c r="R138" s="236">
        <f t="shared" si="22"/>
        <v>176.64931923240519</v>
      </c>
      <c r="S138" s="236">
        <f t="shared" si="23"/>
        <v>104.58936008234213</v>
      </c>
      <c r="T138" s="232">
        <f t="shared" si="24"/>
        <v>1.9105237537282616</v>
      </c>
      <c r="V138" s="193" t="s">
        <v>11487</v>
      </c>
      <c r="W138" s="194">
        <v>2042</v>
      </c>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row>
    <row r="139" spans="2:47" ht="26.25" x14ac:dyDescent="0.25">
      <c r="B139" s="237">
        <v>566529315001000</v>
      </c>
      <c r="C139" s="224" t="s">
        <v>10702</v>
      </c>
      <c r="D139" s="225" t="s">
        <v>11200</v>
      </c>
      <c r="E139" s="224" t="s">
        <v>11285</v>
      </c>
      <c r="F139" s="225" t="s">
        <v>10629</v>
      </c>
      <c r="G139" s="225">
        <v>1907</v>
      </c>
      <c r="H139" s="238">
        <v>1204</v>
      </c>
      <c r="I139" s="236">
        <v>344010</v>
      </c>
      <c r="J139" s="236">
        <v>438798.67896119843</v>
      </c>
      <c r="K139" s="236">
        <v>424222.40767414577</v>
      </c>
      <c r="L139" s="236">
        <v>267555.78184868681</v>
      </c>
      <c r="M139" s="236">
        <v>236205.4520796249</v>
      </c>
      <c r="N139" s="236">
        <v>244062.69008909949</v>
      </c>
      <c r="O139" s="236">
        <v>158585.61767017882</v>
      </c>
      <c r="P139" s="236">
        <f t="shared" si="20"/>
        <v>285.72259136212625</v>
      </c>
      <c r="Q139" s="236">
        <f t="shared" si="21"/>
        <v>364.45073003421794</v>
      </c>
      <c r="R139" s="236">
        <f t="shared" si="22"/>
        <v>222.22241017332792</v>
      </c>
      <c r="S139" s="236">
        <f t="shared" si="23"/>
        <v>131.71562929416845</v>
      </c>
      <c r="T139" s="232">
        <f t="shared" si="24"/>
        <v>1.1692383272451652</v>
      </c>
      <c r="V139" s="193" t="s">
        <v>11488</v>
      </c>
      <c r="W139" s="194">
        <v>960</v>
      </c>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row>
    <row r="140" spans="2:47" ht="26.25" x14ac:dyDescent="0.25">
      <c r="B140" s="237">
        <v>566529319018000</v>
      </c>
      <c r="C140" s="224" t="s">
        <v>10702</v>
      </c>
      <c r="D140" s="225" t="s">
        <v>11200</v>
      </c>
      <c r="E140" s="224" t="s">
        <v>11286</v>
      </c>
      <c r="F140" s="225" t="s">
        <v>10629</v>
      </c>
      <c r="G140" s="225">
        <v>1896</v>
      </c>
      <c r="H140" s="238">
        <v>1098.5</v>
      </c>
      <c r="I140" s="236">
        <v>391670</v>
      </c>
      <c r="J140" s="236">
        <v>455116.54439265782</v>
      </c>
      <c r="K140" s="236">
        <v>441957.73626558564</v>
      </c>
      <c r="L140" s="236">
        <v>304960.95738320489</v>
      </c>
      <c r="M140" s="236">
        <v>268587.89050852251</v>
      </c>
      <c r="N140" s="236">
        <v>278864.66514717002</v>
      </c>
      <c r="O140" s="236">
        <v>179120.84675254615</v>
      </c>
      <c r="P140" s="236">
        <f t="shared" si="20"/>
        <v>356.54984069185252</v>
      </c>
      <c r="Q140" s="236">
        <f t="shared" si="21"/>
        <v>414.30727755362568</v>
      </c>
      <c r="R140" s="236">
        <f t="shared" si="22"/>
        <v>277.61580098607635</v>
      </c>
      <c r="S140" s="236">
        <f t="shared" si="23"/>
        <v>163.05948725766604</v>
      </c>
      <c r="T140" s="232">
        <f t="shared" si="24"/>
        <v>1.1866243215179113</v>
      </c>
      <c r="V140" s="193" t="s">
        <v>11489</v>
      </c>
      <c r="W140" s="194">
        <v>1332</v>
      </c>
      <c r="X140" s="162">
        <v>208865.5743740795</v>
      </c>
      <c r="Y140" s="162"/>
      <c r="Z140" s="162"/>
      <c r="AA140" s="162"/>
      <c r="AB140" s="162"/>
      <c r="AC140" s="162"/>
      <c r="AD140" s="162"/>
      <c r="AE140" s="162"/>
      <c r="AF140" s="162"/>
      <c r="AG140" s="162"/>
      <c r="AH140" s="162"/>
      <c r="AI140" s="162"/>
      <c r="AJ140" s="162"/>
      <c r="AK140" s="162"/>
      <c r="AL140" s="162"/>
      <c r="AM140" s="162">
        <v>552265.61792828119</v>
      </c>
      <c r="AN140" s="162"/>
      <c r="AO140" s="162"/>
      <c r="AP140" s="162"/>
      <c r="AQ140" s="162"/>
      <c r="AR140" s="162"/>
      <c r="AS140" s="162"/>
      <c r="AT140" s="162"/>
      <c r="AU140" s="162"/>
    </row>
    <row r="141" spans="2:47" ht="26.25" x14ac:dyDescent="0.25">
      <c r="B141" s="237">
        <v>566529314013000</v>
      </c>
      <c r="C141" s="224" t="s">
        <v>10702</v>
      </c>
      <c r="D141" s="225" t="s">
        <v>11200</v>
      </c>
      <c r="E141" s="224" t="s">
        <v>11287</v>
      </c>
      <c r="F141" s="225" t="s">
        <v>10629</v>
      </c>
      <c r="G141" s="225">
        <v>1904</v>
      </c>
      <c r="H141" s="238">
        <v>1530</v>
      </c>
      <c r="I141" s="236">
        <v>487470</v>
      </c>
      <c r="J141" s="236">
        <v>582207.16909296659</v>
      </c>
      <c r="K141" s="236">
        <v>581500.20442609722</v>
      </c>
      <c r="L141" s="236">
        <v>230720.80716073155</v>
      </c>
      <c r="M141" s="236">
        <v>203480.20282045382</v>
      </c>
      <c r="N141" s="236">
        <v>210412.8010497184</v>
      </c>
      <c r="O141" s="236">
        <v>136479.38745582712</v>
      </c>
      <c r="P141" s="236">
        <f t="shared" si="20"/>
        <v>318.60784313725492</v>
      </c>
      <c r="Q141" s="236">
        <f t="shared" si="21"/>
        <v>380.52756149867099</v>
      </c>
      <c r="R141" s="236">
        <f t="shared" si="22"/>
        <v>150.79791317694873</v>
      </c>
      <c r="S141" s="236">
        <f t="shared" si="23"/>
        <v>89.202214023416417</v>
      </c>
      <c r="T141" s="232">
        <f t="shared" si="24"/>
        <v>2.5717481525023289</v>
      </c>
      <c r="V141" s="193" t="s">
        <v>11490</v>
      </c>
      <c r="W141" s="194">
        <v>691.75</v>
      </c>
      <c r="X141" s="162"/>
      <c r="Y141" s="162"/>
      <c r="Z141" s="162"/>
      <c r="AA141" s="162"/>
      <c r="AB141" s="162">
        <v>218406.19860847565</v>
      </c>
      <c r="AC141" s="162"/>
      <c r="AD141" s="162"/>
      <c r="AE141" s="162"/>
      <c r="AF141" s="162"/>
      <c r="AG141" s="162">
        <v>367028.27380952379</v>
      </c>
      <c r="AH141" s="162"/>
      <c r="AI141" s="162"/>
      <c r="AJ141" s="162"/>
      <c r="AK141" s="162"/>
      <c r="AL141" s="162"/>
      <c r="AM141" s="162"/>
      <c r="AN141" s="162"/>
      <c r="AO141" s="162"/>
      <c r="AP141" s="162"/>
      <c r="AQ141" s="162"/>
      <c r="AR141" s="162"/>
      <c r="AS141" s="162"/>
      <c r="AT141" s="162"/>
      <c r="AU141" s="162"/>
    </row>
    <row r="142" spans="2:47" ht="26.25" x14ac:dyDescent="0.25">
      <c r="B142" s="237">
        <v>566529316013000</v>
      </c>
      <c r="C142" s="224" t="s">
        <v>10702</v>
      </c>
      <c r="D142" s="225" t="s">
        <v>11201</v>
      </c>
      <c r="E142" s="224" t="s">
        <v>11288</v>
      </c>
      <c r="F142" s="225" t="s">
        <v>10629</v>
      </c>
      <c r="G142" s="225">
        <v>1936</v>
      </c>
      <c r="H142" s="238">
        <v>1944.75</v>
      </c>
      <c r="I142" s="236">
        <v>531670</v>
      </c>
      <c r="J142" s="236">
        <v>586879.28006981604</v>
      </c>
      <c r="K142" s="236">
        <v>580324.18464675872</v>
      </c>
      <c r="L142" s="236">
        <v>344304.81579603633</v>
      </c>
      <c r="M142" s="236">
        <v>303317.26462159923</v>
      </c>
      <c r="N142" s="236">
        <v>316763.80651522352</v>
      </c>
      <c r="O142" s="236">
        <v>178971.22759711908</v>
      </c>
      <c r="P142" s="236">
        <f t="shared" si="20"/>
        <v>273.38732484895229</v>
      </c>
      <c r="Q142" s="236">
        <f t="shared" si="21"/>
        <v>301.77620777468366</v>
      </c>
      <c r="R142" s="236">
        <f t="shared" si="22"/>
        <v>177.04322704514016</v>
      </c>
      <c r="S142" s="236">
        <f t="shared" si="23"/>
        <v>92.027884096731754</v>
      </c>
      <c r="T142" s="232">
        <f t="shared" si="24"/>
        <v>1.9707009732136316</v>
      </c>
      <c r="V142" s="193" t="s">
        <v>11491</v>
      </c>
      <c r="W142" s="194">
        <v>1424</v>
      </c>
      <c r="X142" s="162"/>
      <c r="Y142" s="162"/>
      <c r="Z142" s="162"/>
      <c r="AA142" s="162"/>
      <c r="AB142" s="162"/>
      <c r="AC142" s="162"/>
      <c r="AD142" s="162"/>
      <c r="AE142" s="162"/>
      <c r="AF142" s="162"/>
      <c r="AG142" s="162"/>
      <c r="AH142" s="162">
        <v>264071.73447537469</v>
      </c>
      <c r="AI142" s="162"/>
      <c r="AJ142" s="162"/>
      <c r="AK142" s="162"/>
      <c r="AL142" s="162"/>
      <c r="AM142" s="162"/>
      <c r="AN142" s="162"/>
      <c r="AO142" s="162"/>
      <c r="AP142" s="162"/>
      <c r="AQ142" s="162">
        <v>521692.42723807483</v>
      </c>
      <c r="AR142" s="162"/>
      <c r="AS142" s="162"/>
      <c r="AT142" s="162">
        <v>999459.63373473892</v>
      </c>
      <c r="AU142" s="162"/>
    </row>
    <row r="143" spans="2:47" ht="26.25" x14ac:dyDescent="0.25">
      <c r="B143" s="237">
        <v>566529309010000</v>
      </c>
      <c r="C143" s="224" t="s">
        <v>10702</v>
      </c>
      <c r="D143" s="225" t="s">
        <v>11200</v>
      </c>
      <c r="E143" s="224" t="s">
        <v>11289</v>
      </c>
      <c r="F143" s="225" t="s">
        <v>10629</v>
      </c>
      <c r="G143" s="225">
        <v>1898</v>
      </c>
      <c r="H143" s="238">
        <v>984</v>
      </c>
      <c r="I143" s="236">
        <v>253480</v>
      </c>
      <c r="J143" s="236">
        <v>374896.62907340279</v>
      </c>
      <c r="K143" s="236">
        <v>362344.7609006628</v>
      </c>
      <c r="L143" s="236">
        <v>167867.12922808103</v>
      </c>
      <c r="M143" s="236">
        <v>149447.94195660099</v>
      </c>
      <c r="N143" s="236">
        <v>152426.96513503566</v>
      </c>
      <c r="O143" s="236">
        <v>86992.851798318996</v>
      </c>
      <c r="P143" s="236">
        <f t="shared" si="20"/>
        <v>257.60162601626018</v>
      </c>
      <c r="Q143" s="236">
        <f t="shared" si="21"/>
        <v>380.99250922093779</v>
      </c>
      <c r="R143" s="236">
        <f t="shared" si="22"/>
        <v>170.59667604479779</v>
      </c>
      <c r="S143" s="236">
        <f t="shared" si="23"/>
        <v>88.407369713738817</v>
      </c>
      <c r="T143" s="232">
        <f t="shared" si="24"/>
        <v>1.9138026258486001</v>
      </c>
      <c r="V143" s="193" t="s">
        <v>11492</v>
      </c>
      <c r="W143" s="194">
        <v>1862</v>
      </c>
      <c r="X143" s="162"/>
      <c r="Y143" s="162"/>
      <c r="Z143" s="162"/>
      <c r="AA143" s="162"/>
      <c r="AB143" s="162"/>
      <c r="AC143" s="162"/>
      <c r="AD143" s="162">
        <v>343464.44177671068</v>
      </c>
      <c r="AE143" s="162"/>
      <c r="AF143" s="162"/>
      <c r="AG143" s="162"/>
      <c r="AH143" s="162"/>
      <c r="AI143" s="162"/>
      <c r="AJ143" s="162"/>
      <c r="AK143" s="162"/>
      <c r="AL143" s="162"/>
      <c r="AM143" s="162"/>
      <c r="AN143" s="162"/>
      <c r="AO143" s="162"/>
      <c r="AP143" s="162"/>
      <c r="AQ143" s="162"/>
      <c r="AR143" s="162"/>
      <c r="AS143" s="162">
        <v>509507.0404721754</v>
      </c>
      <c r="AT143" s="162"/>
      <c r="AU143" s="162"/>
    </row>
    <row r="144" spans="2:47" ht="26.25" x14ac:dyDescent="0.25">
      <c r="B144" s="237">
        <v>566529309006000</v>
      </c>
      <c r="C144" s="224" t="s">
        <v>10702</v>
      </c>
      <c r="D144" s="225" t="s">
        <v>11200</v>
      </c>
      <c r="E144" s="224" t="s">
        <v>11290</v>
      </c>
      <c r="F144" s="225" t="s">
        <v>10629</v>
      </c>
      <c r="G144" s="225">
        <v>1900</v>
      </c>
      <c r="H144" s="238">
        <v>1323</v>
      </c>
      <c r="I144" s="236">
        <v>359480</v>
      </c>
      <c r="J144" s="236">
        <v>465600.02493430767</v>
      </c>
      <c r="K144" s="236">
        <v>458018.12759554322</v>
      </c>
      <c r="L144" s="236">
        <v>231606.81155308295</v>
      </c>
      <c r="M144" s="236">
        <v>204403.15505580514</v>
      </c>
      <c r="N144" s="236">
        <v>211392.82227340867</v>
      </c>
      <c r="O144" s="236">
        <v>137398.47655345066</v>
      </c>
      <c r="P144" s="236">
        <f t="shared" si="20"/>
        <v>271.71579743008317</v>
      </c>
      <c r="Q144" s="236">
        <f t="shared" si="21"/>
        <v>351.92745648851678</v>
      </c>
      <c r="R144" s="236">
        <f t="shared" si="22"/>
        <v>175.06183790860391</v>
      </c>
      <c r="S144" s="236">
        <f t="shared" si="23"/>
        <v>103.85372377433912</v>
      </c>
      <c r="T144" s="232">
        <f t="shared" si="24"/>
        <v>1.6163317746842363</v>
      </c>
      <c r="V144" s="193" t="s">
        <v>11493</v>
      </c>
      <c r="W144" s="194">
        <v>1283.5</v>
      </c>
      <c r="X144" s="162"/>
      <c r="Y144" s="162"/>
      <c r="Z144" s="162">
        <v>225130.52738336712</v>
      </c>
      <c r="AA144" s="162"/>
      <c r="AB144" s="162"/>
      <c r="AC144" s="162">
        <v>246033.6287831995</v>
      </c>
      <c r="AD144" s="162"/>
      <c r="AE144" s="162"/>
      <c r="AF144" s="162"/>
      <c r="AG144" s="162"/>
      <c r="AH144" s="162"/>
      <c r="AI144" s="162"/>
      <c r="AJ144" s="162"/>
      <c r="AK144" s="162"/>
      <c r="AL144" s="162"/>
      <c r="AM144" s="162"/>
      <c r="AN144" s="162"/>
      <c r="AO144" s="162"/>
      <c r="AP144" s="162"/>
      <c r="AQ144" s="162"/>
      <c r="AR144" s="162"/>
      <c r="AS144" s="162"/>
      <c r="AT144" s="162"/>
      <c r="AU144" s="162"/>
    </row>
    <row r="145" spans="2:47" ht="26.25" x14ac:dyDescent="0.25">
      <c r="B145" s="237">
        <v>566529311004000</v>
      </c>
      <c r="C145" s="224" t="s">
        <v>10702</v>
      </c>
      <c r="D145" s="225" t="s">
        <v>11201</v>
      </c>
      <c r="E145" s="224" t="s">
        <v>11291</v>
      </c>
      <c r="F145" s="225" t="s">
        <v>10629</v>
      </c>
      <c r="G145" s="225">
        <v>1918</v>
      </c>
      <c r="H145" s="238">
        <v>1547</v>
      </c>
      <c r="I145" s="236">
        <v>502730</v>
      </c>
      <c r="J145" s="236">
        <v>613036.19694267027</v>
      </c>
      <c r="K145" s="236">
        <v>602276.55386107939</v>
      </c>
      <c r="L145" s="236">
        <v>176148.19998431578</v>
      </c>
      <c r="M145" s="236">
        <v>158431.34371402048</v>
      </c>
      <c r="N145" s="236">
        <v>162062.59365498292</v>
      </c>
      <c r="O145" s="236">
        <v>108185.33645631245</v>
      </c>
      <c r="P145" s="236">
        <f t="shared" si="20"/>
        <v>324.97091144149965</v>
      </c>
      <c r="Q145" s="236">
        <f t="shared" si="21"/>
        <v>396.27420616850048</v>
      </c>
      <c r="R145" s="236">
        <f t="shared" si="22"/>
        <v>113.86438266600891</v>
      </c>
      <c r="S145" s="236">
        <f t="shared" si="23"/>
        <v>69.932344186368752</v>
      </c>
      <c r="T145" s="232">
        <f t="shared" si="24"/>
        <v>3.6469329066884506</v>
      </c>
      <c r="V145" s="193" t="s">
        <v>11494</v>
      </c>
      <c r="W145" s="194">
        <v>1204</v>
      </c>
      <c r="X145" s="162"/>
      <c r="Y145" s="162"/>
      <c r="Z145" s="162"/>
      <c r="AA145" s="162"/>
      <c r="AB145" s="162"/>
      <c r="AC145" s="162"/>
      <c r="AD145" s="162">
        <v>279064.85894357745</v>
      </c>
      <c r="AE145" s="162"/>
      <c r="AF145" s="162"/>
      <c r="AG145" s="162"/>
      <c r="AH145" s="162"/>
      <c r="AI145" s="162"/>
      <c r="AJ145" s="162"/>
      <c r="AK145" s="162"/>
      <c r="AL145" s="162"/>
      <c r="AM145" s="162"/>
      <c r="AN145" s="162"/>
      <c r="AO145" s="162"/>
      <c r="AP145" s="162"/>
      <c r="AQ145" s="162"/>
      <c r="AR145" s="162"/>
      <c r="AS145" s="162"/>
      <c r="AT145" s="162"/>
      <c r="AU145" s="162"/>
    </row>
    <row r="146" spans="2:47" ht="26.25" x14ac:dyDescent="0.25">
      <c r="B146" s="237">
        <v>566529310005000</v>
      </c>
      <c r="C146" s="224" t="s">
        <v>10702</v>
      </c>
      <c r="D146" s="225" t="s">
        <v>11200</v>
      </c>
      <c r="E146" s="224" t="s">
        <v>11292</v>
      </c>
      <c r="F146" s="225" t="s">
        <v>10629</v>
      </c>
      <c r="G146" s="225">
        <v>1913</v>
      </c>
      <c r="H146" s="238">
        <v>1960</v>
      </c>
      <c r="I146" s="236">
        <v>516940</v>
      </c>
      <c r="J146" s="236">
        <v>642173.59840420436</v>
      </c>
      <c r="K146" s="236">
        <v>638697.53005756601</v>
      </c>
      <c r="L146" s="236">
        <v>336620.26284851343</v>
      </c>
      <c r="M146" s="236">
        <v>298298.16246554587</v>
      </c>
      <c r="N146" s="236">
        <v>310891.16025112517</v>
      </c>
      <c r="O146" s="236">
        <v>198074.3876203986</v>
      </c>
      <c r="P146" s="236">
        <f t="shared" si="20"/>
        <v>263.74489795918367</v>
      </c>
      <c r="Q146" s="236">
        <f t="shared" si="21"/>
        <v>327.63959102255325</v>
      </c>
      <c r="R146" s="236">
        <f t="shared" si="22"/>
        <v>171.74503206556807</v>
      </c>
      <c r="S146" s="236">
        <f t="shared" si="23"/>
        <v>101.05836103081562</v>
      </c>
      <c r="T146" s="232">
        <f t="shared" si="24"/>
        <v>1.6098275814977865</v>
      </c>
      <c r="V146" s="193" t="s">
        <v>11495</v>
      </c>
      <c r="W146" s="194">
        <v>1098.5</v>
      </c>
      <c r="X146" s="162"/>
      <c r="Y146" s="162"/>
      <c r="Z146" s="162"/>
      <c r="AA146" s="162"/>
      <c r="AB146" s="162"/>
      <c r="AC146" s="162">
        <v>246795.3428042001</v>
      </c>
      <c r="AD146" s="162">
        <v>261299.4567827131</v>
      </c>
      <c r="AE146" s="162"/>
      <c r="AF146" s="162"/>
      <c r="AG146" s="162">
        <v>277606.8398268398</v>
      </c>
      <c r="AH146" s="162"/>
      <c r="AI146" s="162"/>
      <c r="AJ146" s="162"/>
      <c r="AK146" s="162"/>
      <c r="AL146" s="162"/>
      <c r="AM146" s="162"/>
      <c r="AN146" s="162"/>
      <c r="AO146" s="162"/>
      <c r="AP146" s="162"/>
      <c r="AQ146" s="162"/>
      <c r="AR146" s="162"/>
      <c r="AS146" s="162"/>
      <c r="AT146" s="162"/>
      <c r="AU146" s="162"/>
    </row>
    <row r="147" spans="2:47" ht="26.25" x14ac:dyDescent="0.25">
      <c r="B147" s="237">
        <v>566529309004000</v>
      </c>
      <c r="C147" s="224" t="s">
        <v>10702</v>
      </c>
      <c r="D147" s="225" t="s">
        <v>11200</v>
      </c>
      <c r="E147" s="224" t="s">
        <v>11293</v>
      </c>
      <c r="F147" s="225" t="s">
        <v>10629</v>
      </c>
      <c r="G147" s="225">
        <v>1905</v>
      </c>
      <c r="H147" s="238">
        <v>1444</v>
      </c>
      <c r="I147" s="236">
        <v>396510</v>
      </c>
      <c r="J147" s="236">
        <v>497522.28072194417</v>
      </c>
      <c r="K147" s="236">
        <v>491552.50978819875</v>
      </c>
      <c r="L147" s="236">
        <v>259116.80931955774</v>
      </c>
      <c r="M147" s="236">
        <v>230729.26881654034</v>
      </c>
      <c r="N147" s="236">
        <v>239820.91883847053</v>
      </c>
      <c r="O147" s="236">
        <v>154903.91773841952</v>
      </c>
      <c r="P147" s="236">
        <f t="shared" si="20"/>
        <v>274.59141274238226</v>
      </c>
      <c r="Q147" s="236">
        <f t="shared" si="21"/>
        <v>344.54451573541843</v>
      </c>
      <c r="R147" s="236">
        <f t="shared" si="22"/>
        <v>179.44377376700675</v>
      </c>
      <c r="S147" s="236">
        <f t="shared" si="23"/>
        <v>107.2741812592933</v>
      </c>
      <c r="T147" s="232">
        <f t="shared" si="24"/>
        <v>1.5597157630936855</v>
      </c>
      <c r="V147" s="193" t="s">
        <v>11496</v>
      </c>
      <c r="W147" s="194">
        <v>1530</v>
      </c>
      <c r="X147" s="162"/>
      <c r="Y147" s="162"/>
      <c r="Z147" s="162"/>
      <c r="AA147" s="162">
        <v>233593.9581972567</v>
      </c>
      <c r="AB147" s="162"/>
      <c r="AC147" s="162"/>
      <c r="AD147" s="162"/>
      <c r="AE147" s="162">
        <v>348888.77020785224</v>
      </c>
      <c r="AF147" s="162"/>
      <c r="AG147" s="162"/>
      <c r="AH147" s="162"/>
      <c r="AI147" s="162"/>
      <c r="AJ147" s="162"/>
      <c r="AK147" s="162"/>
      <c r="AL147" s="162"/>
      <c r="AM147" s="162"/>
      <c r="AN147" s="162"/>
      <c r="AO147" s="162"/>
      <c r="AP147" s="162"/>
      <c r="AQ147" s="162"/>
      <c r="AR147" s="162"/>
      <c r="AS147" s="162"/>
      <c r="AT147" s="162"/>
      <c r="AU147" s="162"/>
    </row>
    <row r="148" spans="2:47" ht="26.25" x14ac:dyDescent="0.25">
      <c r="B148" s="237">
        <v>566529310017000</v>
      </c>
      <c r="C148" s="224" t="s">
        <v>10702</v>
      </c>
      <c r="D148" s="225" t="s">
        <v>11201</v>
      </c>
      <c r="E148" s="224" t="s">
        <v>11294</v>
      </c>
      <c r="F148" s="225" t="s">
        <v>10629</v>
      </c>
      <c r="G148" s="225">
        <v>1898</v>
      </c>
      <c r="H148" s="238">
        <v>776</v>
      </c>
      <c r="I148" s="236">
        <v>347940</v>
      </c>
      <c r="J148" s="236">
        <v>400420.62450850644</v>
      </c>
      <c r="K148" s="236">
        <v>389286.30493642006</v>
      </c>
      <c r="L148" s="236">
        <v>189464.58283173566</v>
      </c>
      <c r="M148" s="236">
        <v>168627.76840933028</v>
      </c>
      <c r="N148" s="236">
        <v>173007.41083253175</v>
      </c>
      <c r="O148" s="236">
        <v>114234.22516857885</v>
      </c>
      <c r="P148" s="236">
        <f t="shared" si="20"/>
        <v>448.37628865979383</v>
      </c>
      <c r="Q148" s="236">
        <f t="shared" si="21"/>
        <v>516.00595941817846</v>
      </c>
      <c r="R148" s="236">
        <f t="shared" si="22"/>
        <v>244.15539024708204</v>
      </c>
      <c r="S148" s="236">
        <f t="shared" si="23"/>
        <v>147.20905305229235</v>
      </c>
      <c r="T148" s="232">
        <f t="shared" si="24"/>
        <v>2.0458472448737197</v>
      </c>
      <c r="V148" s="193" t="s">
        <v>11497</v>
      </c>
      <c r="W148" s="194">
        <v>1944.75</v>
      </c>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row>
    <row r="149" spans="2:47" ht="26.25" x14ac:dyDescent="0.25">
      <c r="B149" s="237">
        <v>566529309003000</v>
      </c>
      <c r="C149" s="224" t="s">
        <v>10702</v>
      </c>
      <c r="D149" s="225" t="s">
        <v>11200</v>
      </c>
      <c r="E149" s="224" t="s">
        <v>11295</v>
      </c>
      <c r="F149" s="225" t="s">
        <v>10629</v>
      </c>
      <c r="G149" s="225">
        <v>1900</v>
      </c>
      <c r="H149" s="238">
        <v>1505</v>
      </c>
      <c r="I149" s="236">
        <v>498570</v>
      </c>
      <c r="J149" s="236">
        <v>551872.97073095886</v>
      </c>
      <c r="K149" s="236">
        <v>554546.78140266996</v>
      </c>
      <c r="L149" s="236">
        <v>291951.60576085723</v>
      </c>
      <c r="M149" s="236">
        <v>259024.34734602505</v>
      </c>
      <c r="N149" s="236">
        <v>268899.86919331149</v>
      </c>
      <c r="O149" s="236">
        <v>173066.61449901451</v>
      </c>
      <c r="P149" s="236">
        <f t="shared" si="20"/>
        <v>331.27574750830564</v>
      </c>
      <c r="Q149" s="236">
        <f t="shared" si="21"/>
        <v>366.69300380794607</v>
      </c>
      <c r="R149" s="236">
        <f t="shared" si="22"/>
        <v>193.98777791419084</v>
      </c>
      <c r="S149" s="236">
        <f t="shared" si="23"/>
        <v>114.99442823854785</v>
      </c>
      <c r="T149" s="232">
        <f t="shared" si="24"/>
        <v>1.8807982489473092</v>
      </c>
      <c r="V149" s="193" t="s">
        <v>11498</v>
      </c>
      <c r="W149" s="194">
        <v>984</v>
      </c>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row>
    <row r="150" spans="2:47" ht="26.25" x14ac:dyDescent="0.25">
      <c r="B150" s="237">
        <v>566529310004000</v>
      </c>
      <c r="C150" s="224" t="s">
        <v>10702</v>
      </c>
      <c r="D150" s="225" t="s">
        <v>11200</v>
      </c>
      <c r="E150" s="224" t="s">
        <v>11296</v>
      </c>
      <c r="F150" s="225" t="s">
        <v>10629</v>
      </c>
      <c r="G150" s="225">
        <v>1898</v>
      </c>
      <c r="H150" s="238">
        <v>1121</v>
      </c>
      <c r="I150" s="236">
        <v>302710</v>
      </c>
      <c r="J150" s="236">
        <v>404586.39833515545</v>
      </c>
      <c r="K150" s="236">
        <v>393681.53037435224</v>
      </c>
      <c r="L150" s="236">
        <v>197596.52413579248</v>
      </c>
      <c r="M150" s="236">
        <v>175026.9039077661</v>
      </c>
      <c r="N150" s="236">
        <v>179710.45675945157</v>
      </c>
      <c r="O150" s="236">
        <v>119235.77979285565</v>
      </c>
      <c r="P150" s="236">
        <f t="shared" si="20"/>
        <v>270.035682426405</v>
      </c>
      <c r="Q150" s="236">
        <f t="shared" si="21"/>
        <v>360.91560957640985</v>
      </c>
      <c r="R150" s="236">
        <f t="shared" si="22"/>
        <v>176.26808575895851</v>
      </c>
      <c r="S150" s="236">
        <f t="shared" si="23"/>
        <v>106.36554843252065</v>
      </c>
      <c r="T150" s="232">
        <f t="shared" si="24"/>
        <v>1.5387513758528522</v>
      </c>
      <c r="V150" s="193" t="s">
        <v>11499</v>
      </c>
      <c r="W150" s="194">
        <v>1323</v>
      </c>
      <c r="X150" s="162"/>
      <c r="Y150" s="162"/>
      <c r="Z150" s="162"/>
      <c r="AA150" s="162"/>
      <c r="AB150" s="162"/>
      <c r="AC150" s="162"/>
      <c r="AD150" s="162"/>
      <c r="AE150" s="162">
        <v>249206.26443418016</v>
      </c>
      <c r="AF150" s="162"/>
      <c r="AG150" s="162"/>
      <c r="AH150" s="162">
        <v>429116.56852248393</v>
      </c>
      <c r="AI150" s="162">
        <v>429185.19893048127</v>
      </c>
      <c r="AJ150" s="162"/>
      <c r="AK150" s="162"/>
      <c r="AL150" s="162"/>
      <c r="AM150" s="162">
        <v>458262.95955750992</v>
      </c>
      <c r="AN150" s="162"/>
      <c r="AO150" s="162"/>
      <c r="AP150" s="162"/>
      <c r="AQ150" s="162"/>
      <c r="AR150" s="162"/>
      <c r="AS150" s="162"/>
      <c r="AT150" s="162"/>
      <c r="AU150" s="162"/>
    </row>
    <row r="151" spans="2:47" ht="26.25" x14ac:dyDescent="0.25">
      <c r="B151" s="237">
        <v>566529310016000</v>
      </c>
      <c r="C151" s="224" t="s">
        <v>10702</v>
      </c>
      <c r="D151" s="225" t="s">
        <v>11201</v>
      </c>
      <c r="E151" s="224" t="s">
        <v>11297</v>
      </c>
      <c r="F151" s="225" t="s">
        <v>10629</v>
      </c>
      <c r="G151" s="225">
        <v>1898</v>
      </c>
      <c r="H151" s="238">
        <v>2206</v>
      </c>
      <c r="I151" s="236">
        <v>656910</v>
      </c>
      <c r="J151" s="236">
        <v>748297.26202121342</v>
      </c>
      <c r="K151" s="236">
        <v>782266.97503823717</v>
      </c>
      <c r="L151" s="236">
        <v>454493.93631411361</v>
      </c>
      <c r="M151" s="236">
        <v>399805.32831161265</v>
      </c>
      <c r="N151" s="236">
        <v>417070.10092163127</v>
      </c>
      <c r="O151" s="236">
        <v>268085.46527774353</v>
      </c>
      <c r="P151" s="236">
        <f t="shared" si="20"/>
        <v>297.78331822302812</v>
      </c>
      <c r="Q151" s="236">
        <f t="shared" si="21"/>
        <v>339.21000091623455</v>
      </c>
      <c r="R151" s="236">
        <f t="shared" si="22"/>
        <v>206.02626306170154</v>
      </c>
      <c r="S151" s="236">
        <f t="shared" si="23"/>
        <v>121.52559622744494</v>
      </c>
      <c r="T151" s="232">
        <f t="shared" si="24"/>
        <v>1.450375291026778</v>
      </c>
      <c r="V151" s="193" t="s">
        <v>11500</v>
      </c>
      <c r="W151" s="194">
        <v>1547</v>
      </c>
      <c r="X151" s="162"/>
      <c r="Y151" s="162"/>
      <c r="Z151" s="162"/>
      <c r="AA151" s="162"/>
      <c r="AB151" s="162"/>
      <c r="AC151" s="162">
        <v>174280.16800494131</v>
      </c>
      <c r="AD151" s="162"/>
      <c r="AE151" s="162"/>
      <c r="AF151" s="162"/>
      <c r="AG151" s="162"/>
      <c r="AH151" s="162">
        <v>257469.94111349035</v>
      </c>
      <c r="AI151" s="162"/>
      <c r="AJ151" s="162">
        <v>555431.25039287587</v>
      </c>
      <c r="AK151" s="162"/>
      <c r="AL151" s="162"/>
      <c r="AM151" s="162"/>
      <c r="AN151" s="162"/>
      <c r="AO151" s="162"/>
      <c r="AP151" s="162"/>
      <c r="AQ151" s="162"/>
      <c r="AR151" s="162"/>
      <c r="AS151" s="162"/>
      <c r="AT151" s="162"/>
      <c r="AU151" s="162"/>
    </row>
    <row r="152" spans="2:47" ht="26.25" x14ac:dyDescent="0.25">
      <c r="B152" s="237">
        <v>566529309014000</v>
      </c>
      <c r="C152" s="224" t="s">
        <v>10702</v>
      </c>
      <c r="D152" s="225" t="s">
        <v>11200</v>
      </c>
      <c r="E152" s="224" t="s">
        <v>11298</v>
      </c>
      <c r="F152" s="225" t="s">
        <v>10629</v>
      </c>
      <c r="G152" s="225">
        <v>1896</v>
      </c>
      <c r="H152" s="238">
        <v>946.75</v>
      </c>
      <c r="I152" s="236">
        <v>282820</v>
      </c>
      <c r="J152" s="236">
        <v>390949.81826725742</v>
      </c>
      <c r="K152" s="236">
        <v>379201.04440451617</v>
      </c>
      <c r="L152" s="236">
        <v>178069.33822119655</v>
      </c>
      <c r="M152" s="236">
        <v>158888.42482105159</v>
      </c>
      <c r="N152" s="236">
        <v>162391.76108889416</v>
      </c>
      <c r="O152" s="236">
        <v>98973.071315016263</v>
      </c>
      <c r="P152" s="236">
        <f t="shared" si="20"/>
        <v>298.72722471613412</v>
      </c>
      <c r="Q152" s="236">
        <f t="shared" si="21"/>
        <v>412.93880989411929</v>
      </c>
      <c r="R152" s="236">
        <f t="shared" si="22"/>
        <v>188.08485684837237</v>
      </c>
      <c r="S152" s="236">
        <f t="shared" si="23"/>
        <v>104.53981654609586</v>
      </c>
      <c r="T152" s="232">
        <f t="shared" si="24"/>
        <v>1.8575449487651736</v>
      </c>
      <c r="V152" s="193" t="s">
        <v>11501</v>
      </c>
      <c r="W152" s="194">
        <v>1960</v>
      </c>
      <c r="X152" s="162"/>
      <c r="Y152" s="162"/>
      <c r="Z152" s="162"/>
      <c r="AA152" s="162"/>
      <c r="AB152" s="162"/>
      <c r="AC152" s="162"/>
      <c r="AD152" s="162"/>
      <c r="AE152" s="162"/>
      <c r="AF152" s="162"/>
      <c r="AG152" s="162"/>
      <c r="AH152" s="162"/>
      <c r="AI152" s="162"/>
      <c r="AJ152" s="162"/>
      <c r="AK152" s="162"/>
      <c r="AL152" s="162"/>
      <c r="AM152" s="162"/>
      <c r="AN152" s="162">
        <v>507364.47724264918</v>
      </c>
      <c r="AO152" s="162"/>
      <c r="AP152" s="162"/>
      <c r="AQ152" s="162"/>
      <c r="AR152" s="162"/>
      <c r="AS152" s="162"/>
      <c r="AT152" s="162"/>
      <c r="AU152" s="162"/>
    </row>
    <row r="153" spans="2:47" ht="26.25" x14ac:dyDescent="0.25">
      <c r="B153" s="237">
        <v>566529309013000</v>
      </c>
      <c r="C153" s="224" t="s">
        <v>10702</v>
      </c>
      <c r="D153" s="225" t="s">
        <v>11200</v>
      </c>
      <c r="E153" s="224" t="s">
        <v>11299</v>
      </c>
      <c r="F153" s="225" t="s">
        <v>10629</v>
      </c>
      <c r="G153" s="225">
        <v>1908</v>
      </c>
      <c r="H153" s="238">
        <v>1508.25</v>
      </c>
      <c r="I153" s="236">
        <v>398090</v>
      </c>
      <c r="J153" s="236">
        <v>472389.54581199534</v>
      </c>
      <c r="K153" s="236">
        <v>443430.73073667649</v>
      </c>
      <c r="L153" s="236">
        <v>182359.00305149183</v>
      </c>
      <c r="M153" s="236">
        <v>161740.78672935162</v>
      </c>
      <c r="N153" s="236">
        <v>183623.06057616932</v>
      </c>
      <c r="O153" s="236">
        <v>95547.861363989068</v>
      </c>
      <c r="P153" s="236">
        <f t="shared" si="20"/>
        <v>263.94165423504063</v>
      </c>
      <c r="Q153" s="236">
        <f t="shared" si="21"/>
        <v>313.20374328658733</v>
      </c>
      <c r="R153" s="236">
        <f t="shared" si="22"/>
        <v>120.90767648035262</v>
      </c>
      <c r="S153" s="236">
        <f t="shared" si="23"/>
        <v>63.350148426314647</v>
      </c>
      <c r="T153" s="232">
        <f t="shared" si="24"/>
        <v>3.1663936200882432</v>
      </c>
      <c r="V153" s="193" t="s">
        <v>11502</v>
      </c>
      <c r="W153" s="194">
        <v>1444</v>
      </c>
      <c r="X153" s="162"/>
      <c r="Y153" s="162"/>
      <c r="Z153" s="162"/>
      <c r="AA153" s="162"/>
      <c r="AB153" s="162"/>
      <c r="AC153" s="162"/>
      <c r="AD153" s="162"/>
      <c r="AE153" s="162"/>
      <c r="AF153" s="162"/>
      <c r="AG153" s="162"/>
      <c r="AH153" s="162"/>
      <c r="AI153" s="162"/>
      <c r="AJ153" s="162"/>
      <c r="AK153" s="162"/>
      <c r="AL153" s="162"/>
      <c r="AM153" s="162">
        <v>235006.64592692815</v>
      </c>
      <c r="AN153" s="162"/>
      <c r="AO153" s="162"/>
      <c r="AP153" s="162"/>
      <c r="AQ153" s="162"/>
      <c r="AR153" s="162"/>
      <c r="AS153" s="162"/>
      <c r="AT153" s="162"/>
      <c r="AU153" s="162"/>
    </row>
    <row r="154" spans="2:47" ht="26.25" x14ac:dyDescent="0.25">
      <c r="B154" s="237">
        <v>566529315018000</v>
      </c>
      <c r="C154" s="224" t="s">
        <v>10702</v>
      </c>
      <c r="D154" s="225" t="s">
        <v>11200</v>
      </c>
      <c r="E154" s="224" t="s">
        <v>11300</v>
      </c>
      <c r="F154" s="225" t="s">
        <v>10629</v>
      </c>
      <c r="G154" s="225">
        <v>1916</v>
      </c>
      <c r="H154" s="238">
        <v>2349.2399999999998</v>
      </c>
      <c r="I154" s="236">
        <v>646010</v>
      </c>
      <c r="J154" s="236">
        <v>642277.1673667453</v>
      </c>
      <c r="K154" s="236">
        <v>638673.77208222589</v>
      </c>
      <c r="L154" s="236">
        <v>260151.9431640871</v>
      </c>
      <c r="M154" s="236">
        <v>231634.64100931352</v>
      </c>
      <c r="N154" s="236">
        <v>239491.7514045593</v>
      </c>
      <c r="O154" s="236">
        <v>157137.51798729529</v>
      </c>
      <c r="P154" s="236">
        <f t="shared" si="20"/>
        <v>274.9868042430744</v>
      </c>
      <c r="Q154" s="236">
        <f t="shared" si="21"/>
        <v>273.39785095041179</v>
      </c>
      <c r="R154" s="236">
        <f t="shared" si="22"/>
        <v>110.73876792668571</v>
      </c>
      <c r="S154" s="236">
        <f t="shared" si="23"/>
        <v>66.888661008366668</v>
      </c>
      <c r="T154" s="232">
        <f t="shared" si="24"/>
        <v>3.1111124082552362</v>
      </c>
      <c r="V154" s="193" t="s">
        <v>11503</v>
      </c>
      <c r="W154" s="194">
        <v>776</v>
      </c>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row>
    <row r="155" spans="2:47" ht="26.25" x14ac:dyDescent="0.25">
      <c r="B155" s="237">
        <v>566529309011000</v>
      </c>
      <c r="C155" s="224" t="s">
        <v>10702</v>
      </c>
      <c r="D155" s="225" t="s">
        <v>11200</v>
      </c>
      <c r="E155" s="224" t="s">
        <v>11301</v>
      </c>
      <c r="F155" s="225" t="s">
        <v>10629</v>
      </c>
      <c r="G155" s="225">
        <v>1905</v>
      </c>
      <c r="H155" s="238">
        <v>1090</v>
      </c>
      <c r="I155" s="236">
        <v>453440</v>
      </c>
      <c r="J155" s="236">
        <v>475899.38287588471</v>
      </c>
      <c r="K155" s="236">
        <v>463126.09229368059</v>
      </c>
      <c r="L155" s="236">
        <v>170384.78527367354</v>
      </c>
      <c r="M155" s="236">
        <v>152190.42859878778</v>
      </c>
      <c r="N155" s="236">
        <v>153242.40264177028</v>
      </c>
      <c r="O155" s="236">
        <v>83311.151866559681</v>
      </c>
      <c r="P155" s="236">
        <f t="shared" si="20"/>
        <v>416</v>
      </c>
      <c r="Q155" s="236">
        <f t="shared" si="21"/>
        <v>436.60493841824285</v>
      </c>
      <c r="R155" s="236">
        <f t="shared" si="22"/>
        <v>156.31631676483812</v>
      </c>
      <c r="S155" s="236">
        <f t="shared" si="23"/>
        <v>76.432249418862099</v>
      </c>
      <c r="T155" s="232">
        <f t="shared" si="24"/>
        <v>4.4427287324784492</v>
      </c>
      <c r="V155" s="193" t="s">
        <v>11504</v>
      </c>
      <c r="W155" s="194">
        <v>1505</v>
      </c>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row>
    <row r="156" spans="2:47" ht="26.25" x14ac:dyDescent="0.25">
      <c r="B156" s="237">
        <v>566529315017000</v>
      </c>
      <c r="C156" s="224" t="s">
        <v>10702</v>
      </c>
      <c r="D156" s="225" t="s">
        <v>11200</v>
      </c>
      <c r="E156" s="224" t="s">
        <v>11302</v>
      </c>
      <c r="F156" s="225" t="s">
        <v>10629</v>
      </c>
      <c r="G156" s="225">
        <v>1910</v>
      </c>
      <c r="H156" s="238">
        <v>1857</v>
      </c>
      <c r="I156" s="236">
        <v>620210</v>
      </c>
      <c r="J156" s="236">
        <v>540135.15497631242</v>
      </c>
      <c r="K156" s="236">
        <v>611494.64829306689</v>
      </c>
      <c r="L156" s="236">
        <v>327444.41537921096</v>
      </c>
      <c r="M156" s="236">
        <v>288101.73777023604</v>
      </c>
      <c r="N156" s="236">
        <v>299938.86199553293</v>
      </c>
      <c r="O156" s="236">
        <v>191624.73331323819</v>
      </c>
      <c r="P156" s="236">
        <f t="shared" si="20"/>
        <v>333.98492191707055</v>
      </c>
      <c r="Q156" s="236">
        <f t="shared" si="21"/>
        <v>290.86438070883815</v>
      </c>
      <c r="R156" s="236">
        <f t="shared" si="22"/>
        <v>176.32978749553632</v>
      </c>
      <c r="S156" s="236">
        <f t="shared" si="23"/>
        <v>103.19048643685417</v>
      </c>
      <c r="T156" s="232">
        <f t="shared" si="24"/>
        <v>2.236586370018204</v>
      </c>
      <c r="V156" s="193" t="s">
        <v>11505</v>
      </c>
      <c r="W156" s="194">
        <v>1121</v>
      </c>
      <c r="X156" s="162"/>
      <c r="Y156" s="162"/>
      <c r="Z156" s="162"/>
      <c r="AA156" s="162"/>
      <c r="AB156" s="162">
        <v>257407.30550284631</v>
      </c>
      <c r="AC156" s="162"/>
      <c r="AD156" s="162"/>
      <c r="AE156" s="162"/>
      <c r="AF156" s="162"/>
      <c r="AG156" s="162"/>
      <c r="AH156" s="162"/>
      <c r="AI156" s="162"/>
      <c r="AJ156" s="162"/>
      <c r="AK156" s="162"/>
      <c r="AL156" s="162"/>
      <c r="AM156" s="162"/>
      <c r="AN156" s="162"/>
      <c r="AO156" s="162"/>
      <c r="AP156" s="162"/>
      <c r="AQ156" s="162"/>
      <c r="AR156" s="162"/>
      <c r="AS156" s="162"/>
      <c r="AT156" s="162"/>
      <c r="AU156" s="162"/>
    </row>
    <row r="157" spans="2:47" ht="27" thickBot="1" x14ac:dyDescent="0.3">
      <c r="B157" s="237">
        <v>566529316007000</v>
      </c>
      <c r="C157" s="224" t="s">
        <v>10702</v>
      </c>
      <c r="D157" s="225" t="s">
        <v>11201</v>
      </c>
      <c r="E157" s="224" t="s">
        <v>11303</v>
      </c>
      <c r="F157" s="225" t="s">
        <v>10629</v>
      </c>
      <c r="G157" s="225">
        <v>1938</v>
      </c>
      <c r="H157" s="238">
        <v>1080</v>
      </c>
      <c r="I157" s="236">
        <v>393280</v>
      </c>
      <c r="J157" s="236">
        <v>435772.16372250032</v>
      </c>
      <c r="K157" s="236">
        <v>449869.14205386362</v>
      </c>
      <c r="L157" s="236">
        <v>262818.7286618576</v>
      </c>
      <c r="M157" s="236">
        <v>234684.77839661748</v>
      </c>
      <c r="N157" s="236">
        <v>242760.98250954144</v>
      </c>
      <c r="O157" s="236">
        <v>158852.79473344146</v>
      </c>
      <c r="P157" s="236">
        <f t="shared" si="20"/>
        <v>364.14814814814815</v>
      </c>
      <c r="Q157" s="236">
        <f t="shared" si="21"/>
        <v>403.49274418750031</v>
      </c>
      <c r="R157" s="236">
        <f t="shared" si="22"/>
        <v>243.35067468690519</v>
      </c>
      <c r="S157" s="236">
        <f t="shared" si="23"/>
        <v>147.08592104948283</v>
      </c>
      <c r="T157" s="232">
        <f t="shared" si="24"/>
        <v>1.4757512177228775</v>
      </c>
      <c r="V157" s="193" t="s">
        <v>11506</v>
      </c>
      <c r="W157" s="194">
        <v>2206</v>
      </c>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row>
    <row r="158" spans="2:47" x14ac:dyDescent="0.25">
      <c r="B158" s="295"/>
      <c r="C158" s="296"/>
      <c r="D158" s="296"/>
      <c r="E158" s="296"/>
      <c r="F158" s="297"/>
      <c r="G158" s="155" t="s">
        <v>10699</v>
      </c>
      <c r="H158" s="156">
        <f>SUM(H58:H157)</f>
        <v>149823.28999999998</v>
      </c>
      <c r="I158" s="157">
        <f t="shared" ref="I158:O158" si="25">SUM(I58:I157)</f>
        <v>45809340</v>
      </c>
      <c r="J158" s="157">
        <f t="shared" si="25"/>
        <v>52823818.824922808</v>
      </c>
      <c r="K158" s="157">
        <f t="shared" si="25"/>
        <v>51094970.875468366</v>
      </c>
      <c r="L158" s="157">
        <f t="shared" si="25"/>
        <v>25181316.246004373</v>
      </c>
      <c r="M158" s="157">
        <f t="shared" si="25"/>
        <v>22519247.835666783</v>
      </c>
      <c r="N158" s="157">
        <f t="shared" si="25"/>
        <v>23254676.741371475</v>
      </c>
      <c r="O158" s="157">
        <f t="shared" si="25"/>
        <v>15315438.889276298</v>
      </c>
      <c r="P158" s="199">
        <f>I158/$H$158</f>
        <v>305.7558007169647</v>
      </c>
      <c r="Q158" s="199">
        <f t="shared" ref="Q158:S158" si="26">J158/$H$158</f>
        <v>352.57414801745989</v>
      </c>
      <c r="R158" s="199">
        <f t="shared" si="26"/>
        <v>341.03490101884944</v>
      </c>
      <c r="S158" s="199">
        <f t="shared" si="26"/>
        <v>168.07344336120491</v>
      </c>
      <c r="T158" s="200">
        <f>((I158-O158)/O158)</f>
        <v>1.9910563014994758</v>
      </c>
      <c r="V158" s="193" t="s">
        <v>11507</v>
      </c>
      <c r="W158" s="194">
        <v>946.75</v>
      </c>
      <c r="X158" s="162"/>
      <c r="Y158" s="162"/>
      <c r="Z158" s="162"/>
      <c r="AA158" s="162"/>
      <c r="AB158" s="162"/>
      <c r="AC158" s="162"/>
      <c r="AD158" s="162"/>
      <c r="AE158" s="162">
        <v>201501.06524249425</v>
      </c>
      <c r="AF158" s="162"/>
      <c r="AG158" s="162"/>
      <c r="AH158" s="162"/>
      <c r="AI158" s="162"/>
      <c r="AJ158" s="162"/>
      <c r="AK158" s="162"/>
      <c r="AL158" s="162"/>
      <c r="AM158" s="162"/>
      <c r="AN158" s="162"/>
      <c r="AO158" s="162"/>
      <c r="AP158" s="162"/>
      <c r="AQ158" s="162"/>
      <c r="AR158" s="162"/>
      <c r="AS158" s="162"/>
      <c r="AT158" s="162"/>
      <c r="AU158" s="162"/>
    </row>
    <row r="159" spans="2:47" x14ac:dyDescent="0.25">
      <c r="B159" s="191" t="s">
        <v>11150</v>
      </c>
      <c r="C159" s="222"/>
      <c r="D159" s="222"/>
      <c r="E159" s="222"/>
      <c r="F159" s="222"/>
      <c r="G159" s="222"/>
      <c r="H159" s="222"/>
      <c r="I159" s="222"/>
      <c r="J159" s="222"/>
      <c r="K159" s="222"/>
      <c r="L159" s="222"/>
      <c r="M159" s="222"/>
      <c r="N159" s="222"/>
      <c r="O159" s="222"/>
      <c r="P159" s="222"/>
      <c r="Q159" s="222"/>
      <c r="R159" s="222"/>
      <c r="S159" s="222"/>
      <c r="T159" s="222"/>
      <c r="V159" s="193" t="s">
        <v>11508</v>
      </c>
      <c r="W159" s="194">
        <v>1508.25</v>
      </c>
      <c r="X159" s="162">
        <v>168000.57069219439</v>
      </c>
      <c r="Y159" s="162"/>
      <c r="Z159" s="162"/>
      <c r="AA159" s="162"/>
      <c r="AB159" s="162">
        <v>210605.97722960153</v>
      </c>
      <c r="AC159" s="162">
        <v>242682.08709079676</v>
      </c>
      <c r="AD159" s="162"/>
      <c r="AE159" s="162"/>
      <c r="AF159" s="162">
        <v>278884.80419194704</v>
      </c>
      <c r="AG159" s="162"/>
      <c r="AH159" s="162">
        <v>703619.13650963595</v>
      </c>
      <c r="AI159" s="162"/>
      <c r="AJ159" s="162"/>
      <c r="AK159" s="162"/>
      <c r="AL159" s="162"/>
      <c r="AM159" s="162"/>
      <c r="AN159" s="162"/>
      <c r="AO159" s="162"/>
      <c r="AP159" s="162"/>
      <c r="AQ159" s="162"/>
      <c r="AR159" s="162"/>
      <c r="AS159" s="162"/>
      <c r="AT159" s="162"/>
      <c r="AU159" s="162"/>
    </row>
    <row r="160" spans="2:47" x14ac:dyDescent="0.25">
      <c r="V160" s="193" t="s">
        <v>11509</v>
      </c>
      <c r="W160" s="194">
        <v>2349.2399999999998</v>
      </c>
      <c r="X160" s="162"/>
      <c r="Y160" s="162"/>
      <c r="Z160" s="162"/>
      <c r="AA160" s="162"/>
      <c r="AB160" s="162">
        <v>255847.26122707149</v>
      </c>
      <c r="AC160" s="162"/>
      <c r="AD160" s="162"/>
      <c r="AE160" s="162"/>
      <c r="AF160" s="162"/>
      <c r="AG160" s="162"/>
      <c r="AH160" s="162"/>
      <c r="AI160" s="162"/>
      <c r="AJ160" s="162"/>
      <c r="AK160" s="162"/>
      <c r="AL160" s="162"/>
      <c r="AM160" s="162"/>
      <c r="AN160" s="162"/>
      <c r="AO160" s="162"/>
      <c r="AP160" s="162"/>
      <c r="AQ160" s="162"/>
      <c r="AR160" s="162"/>
      <c r="AS160" s="162"/>
      <c r="AT160" s="162">
        <v>822177.59073294722</v>
      </c>
      <c r="AU160" s="162"/>
    </row>
    <row r="161" spans="2:47" x14ac:dyDescent="0.25">
      <c r="B161" s="279" t="s">
        <v>10773</v>
      </c>
      <c r="C161" s="280"/>
      <c r="D161" s="280"/>
      <c r="E161" s="280"/>
      <c r="F161" s="280"/>
      <c r="V161" s="193" t="s">
        <v>11510</v>
      </c>
      <c r="W161" s="194">
        <v>1090</v>
      </c>
      <c r="X161" s="162"/>
      <c r="Y161" s="162"/>
      <c r="Z161" s="162"/>
      <c r="AA161" s="162"/>
      <c r="AB161" s="162"/>
      <c r="AC161" s="162"/>
      <c r="AD161" s="162"/>
      <c r="AE161" s="162"/>
      <c r="AF161" s="162"/>
      <c r="AG161" s="162">
        <v>313642.34307359305</v>
      </c>
      <c r="AH161" s="162"/>
      <c r="AI161" s="162">
        <v>389089.22459893051</v>
      </c>
      <c r="AJ161" s="162"/>
      <c r="AK161" s="162"/>
      <c r="AL161" s="162"/>
      <c r="AM161" s="162"/>
      <c r="AN161" s="162"/>
      <c r="AO161" s="162"/>
      <c r="AP161" s="162"/>
      <c r="AQ161" s="162"/>
      <c r="AR161" s="162"/>
      <c r="AS161" s="162"/>
      <c r="AT161" s="162"/>
      <c r="AU161" s="162">
        <v>475000</v>
      </c>
    </row>
    <row r="162" spans="2:47" x14ac:dyDescent="0.25">
      <c r="B162" s="116" t="s">
        <v>10619</v>
      </c>
      <c r="C162" s="116" t="s">
        <v>10585</v>
      </c>
      <c r="D162" s="116" t="s">
        <v>10621</v>
      </c>
      <c r="E162" s="116" t="s">
        <v>10622</v>
      </c>
      <c r="F162" s="116" t="s">
        <v>10749</v>
      </c>
      <c r="V162" s="193" t="s">
        <v>11511</v>
      </c>
      <c r="W162" s="194">
        <v>1857</v>
      </c>
      <c r="X162" s="162"/>
      <c r="Y162" s="162"/>
      <c r="Z162" s="162"/>
      <c r="AA162" s="162"/>
      <c r="AB162" s="162"/>
      <c r="AC162" s="162"/>
      <c r="AD162" s="162"/>
      <c r="AE162" s="162"/>
      <c r="AF162" s="162"/>
      <c r="AG162" s="162"/>
      <c r="AH162" s="162"/>
      <c r="AI162" s="162"/>
      <c r="AJ162" s="162"/>
      <c r="AK162" s="162"/>
      <c r="AL162" s="162"/>
      <c r="AM162" s="162"/>
      <c r="AN162" s="162"/>
      <c r="AO162" s="162">
        <v>394727.2496199052</v>
      </c>
      <c r="AP162" s="162"/>
      <c r="AQ162" s="162"/>
      <c r="AR162" s="162"/>
      <c r="AS162" s="162"/>
      <c r="AT162" s="162"/>
      <c r="AU162" s="162"/>
    </row>
    <row r="163" spans="2:47" ht="15.75" thickBot="1" x14ac:dyDescent="0.3">
      <c r="B163" s="233">
        <v>566529217006000</v>
      </c>
      <c r="C163" s="241" t="s">
        <v>11144</v>
      </c>
      <c r="D163" s="234" t="s">
        <v>11146</v>
      </c>
      <c r="E163" s="234" t="s">
        <v>11311</v>
      </c>
      <c r="F163" s="241">
        <v>2011</v>
      </c>
      <c r="V163" s="193" t="s">
        <v>11512</v>
      </c>
      <c r="W163" s="194">
        <v>1080</v>
      </c>
      <c r="X163" s="162"/>
      <c r="Y163" s="162"/>
      <c r="Z163" s="162"/>
      <c r="AA163" s="162"/>
      <c r="AB163" s="162"/>
      <c r="AC163" s="162"/>
      <c r="AD163" s="162"/>
      <c r="AE163" s="162"/>
      <c r="AF163" s="162"/>
      <c r="AG163" s="162"/>
      <c r="AH163" s="162">
        <v>331410.02676659526</v>
      </c>
      <c r="AI163" s="162"/>
      <c r="AJ163" s="162"/>
      <c r="AK163" s="162"/>
      <c r="AL163" s="162"/>
      <c r="AM163" s="162"/>
      <c r="AN163" s="162"/>
      <c r="AO163" s="162"/>
      <c r="AP163" s="162"/>
      <c r="AQ163" s="162"/>
      <c r="AR163" s="162"/>
      <c r="AS163" s="162"/>
      <c r="AT163" s="162"/>
      <c r="AU163" s="162"/>
    </row>
    <row r="164" spans="2:47" x14ac:dyDescent="0.25">
      <c r="B164" s="233">
        <v>566529209016000</v>
      </c>
      <c r="C164" s="241" t="s">
        <v>11144</v>
      </c>
      <c r="D164" s="234" t="s">
        <v>11146</v>
      </c>
      <c r="E164" s="234" t="s">
        <v>11312</v>
      </c>
      <c r="F164" s="241">
        <v>2011</v>
      </c>
      <c r="V164" s="293" t="s">
        <v>10581</v>
      </c>
      <c r="W164" s="294"/>
      <c r="X164" s="170">
        <f>SUM(X64:X163)</f>
        <v>1760464.3586156112</v>
      </c>
      <c r="Y164" s="170" t="s">
        <v>10578</v>
      </c>
      <c r="Z164" s="170">
        <f t="shared" ref="Z164:AU164" si="27">SUM(Z64:Z163)</f>
        <v>1809715.9134550369</v>
      </c>
      <c r="AA164" s="170">
        <f t="shared" si="27"/>
        <v>1158303.8340953626</v>
      </c>
      <c r="AB164" s="170">
        <f t="shared" si="27"/>
        <v>4402600.9506641375</v>
      </c>
      <c r="AC164" s="170">
        <f t="shared" si="27"/>
        <v>3750984.5250154412</v>
      </c>
      <c r="AD164" s="170">
        <f t="shared" si="27"/>
        <v>2635497.4105642256</v>
      </c>
      <c r="AE164" s="170">
        <f t="shared" si="27"/>
        <v>2319042.2950346423</v>
      </c>
      <c r="AF164" s="170">
        <f t="shared" si="27"/>
        <v>1886349.6072807498</v>
      </c>
      <c r="AG164" s="170">
        <f t="shared" si="27"/>
        <v>2760853.4080086579</v>
      </c>
      <c r="AH164" s="170">
        <f t="shared" si="27"/>
        <v>2783184.0455032121</v>
      </c>
      <c r="AI164" s="170">
        <f t="shared" si="27"/>
        <v>2153707.7791443849</v>
      </c>
      <c r="AJ164" s="170">
        <f t="shared" si="27"/>
        <v>2430124.770560503</v>
      </c>
      <c r="AK164" s="170">
        <f t="shared" si="27"/>
        <v>3765142.0030349018</v>
      </c>
      <c r="AL164" s="170">
        <f t="shared" si="27"/>
        <v>3766259.5716456552</v>
      </c>
      <c r="AM164" s="170">
        <f t="shared" si="27"/>
        <v>3482210.9760222575</v>
      </c>
      <c r="AN164" s="170">
        <f t="shared" si="27"/>
        <v>3712394.1586589175</v>
      </c>
      <c r="AO164" s="170">
        <f t="shared" si="27"/>
        <v>1822711.1232448563</v>
      </c>
      <c r="AP164" s="170">
        <f t="shared" si="27"/>
        <v>688577.88440586859</v>
      </c>
      <c r="AQ164" s="170">
        <f t="shared" si="27"/>
        <v>1406482.7838338497</v>
      </c>
      <c r="AR164" s="170">
        <f t="shared" si="27"/>
        <v>2301948.6115143141</v>
      </c>
      <c r="AS164" s="170">
        <f t="shared" si="27"/>
        <v>883838.74367622263</v>
      </c>
      <c r="AT164" s="170">
        <f t="shared" si="27"/>
        <v>2304666.5590232927</v>
      </c>
      <c r="AU164" s="170">
        <f t="shared" si="27"/>
        <v>1445000</v>
      </c>
    </row>
    <row r="165" spans="2:47" x14ac:dyDescent="0.25">
      <c r="B165" s="233">
        <v>566529303008000</v>
      </c>
      <c r="C165" s="241" t="s">
        <v>11144</v>
      </c>
      <c r="D165" s="234" t="s">
        <v>11146</v>
      </c>
      <c r="E165" s="234" t="s">
        <v>11313</v>
      </c>
      <c r="F165" s="241">
        <v>2011</v>
      </c>
      <c r="V165" s="289" t="s">
        <v>10780</v>
      </c>
      <c r="W165" s="290"/>
      <c r="X165" s="165">
        <f>MEDIAN(X64:X163)</f>
        <v>163460.01472754049</v>
      </c>
      <c r="Y165" s="212" t="s">
        <v>10578</v>
      </c>
      <c r="Z165" s="165">
        <f t="shared" ref="Z165:AU165" si="28">MEDIAN(Z64:Z163)</f>
        <v>223462.89384719403</v>
      </c>
      <c r="AA165" s="165">
        <f t="shared" si="28"/>
        <v>209429.06596995427</v>
      </c>
      <c r="AB165" s="165">
        <f t="shared" si="28"/>
        <v>256627.28336495889</v>
      </c>
      <c r="AC165" s="165">
        <f t="shared" si="28"/>
        <v>246795.3428042001</v>
      </c>
      <c r="AD165" s="165">
        <f t="shared" si="28"/>
        <v>254637.43097238895</v>
      </c>
      <c r="AE165" s="165">
        <f t="shared" si="28"/>
        <v>270566.80138568132</v>
      </c>
      <c r="AF165" s="165">
        <f t="shared" si="28"/>
        <v>278884.80419194704</v>
      </c>
      <c r="AG165" s="165">
        <f t="shared" si="28"/>
        <v>313642.34307359305</v>
      </c>
      <c r="AH165" s="165">
        <f t="shared" si="28"/>
        <v>286517.83190578158</v>
      </c>
      <c r="AI165" s="165">
        <f t="shared" si="28"/>
        <v>374251.07620320853</v>
      </c>
      <c r="AJ165" s="165">
        <f t="shared" si="28"/>
        <v>629785.91068622307</v>
      </c>
      <c r="AK165" s="165">
        <f t="shared" si="28"/>
        <v>477816.23166413762</v>
      </c>
      <c r="AL165" s="165">
        <f t="shared" si="28"/>
        <v>520073.44490147458</v>
      </c>
      <c r="AM165" s="165">
        <f t="shared" si="28"/>
        <v>475888.45800202951</v>
      </c>
      <c r="AN165" s="165">
        <f t="shared" si="28"/>
        <v>507364.47724264918</v>
      </c>
      <c r="AO165" s="165">
        <f t="shared" si="28"/>
        <v>377312.81213667407</v>
      </c>
      <c r="AP165" s="165">
        <f t="shared" si="28"/>
        <v>688577.88440586859</v>
      </c>
      <c r="AQ165" s="165">
        <f t="shared" si="28"/>
        <v>521692.42723807483</v>
      </c>
      <c r="AR165" s="165">
        <f t="shared" si="28"/>
        <v>458466.08836566418</v>
      </c>
      <c r="AS165" s="165">
        <f t="shared" si="28"/>
        <v>441919.37183811131</v>
      </c>
      <c r="AT165" s="165">
        <f t="shared" si="28"/>
        <v>822177.59073294722</v>
      </c>
      <c r="AU165" s="165">
        <f t="shared" si="28"/>
        <v>475000</v>
      </c>
    </row>
    <row r="166" spans="2:47" x14ac:dyDescent="0.25">
      <c r="B166" s="233">
        <v>566529212008000</v>
      </c>
      <c r="C166" s="241" t="s">
        <v>11144</v>
      </c>
      <c r="D166" s="234" t="s">
        <v>11146</v>
      </c>
      <c r="E166" s="234" t="s">
        <v>11314</v>
      </c>
      <c r="F166" s="241">
        <v>2011</v>
      </c>
      <c r="V166" s="289" t="s">
        <v>10776</v>
      </c>
      <c r="W166" s="290"/>
      <c r="X166" s="165">
        <f>AVERAGE(X64:X163)</f>
        <v>195607.15095729014</v>
      </c>
      <c r="Y166" s="212" t="s">
        <v>10578</v>
      </c>
      <c r="Z166" s="165">
        <f t="shared" ref="Z166:AU166" si="29">AVERAGE(Z64:Z163)</f>
        <v>226214.48918187962</v>
      </c>
      <c r="AA166" s="165">
        <f t="shared" si="29"/>
        <v>231660.76681907251</v>
      </c>
      <c r="AB166" s="165">
        <f t="shared" si="29"/>
        <v>244588.94170356321</v>
      </c>
      <c r="AC166" s="165">
        <f t="shared" si="29"/>
        <v>288537.27115503396</v>
      </c>
      <c r="AD166" s="165">
        <f t="shared" si="29"/>
        <v>263549.74105642259</v>
      </c>
      <c r="AE166" s="165">
        <f t="shared" si="29"/>
        <v>289880.28687933029</v>
      </c>
      <c r="AF166" s="165">
        <f t="shared" si="29"/>
        <v>269478.51532582141</v>
      </c>
      <c r="AG166" s="165">
        <f t="shared" si="29"/>
        <v>306761.48977873975</v>
      </c>
      <c r="AH166" s="165">
        <f t="shared" si="29"/>
        <v>347898.00568790152</v>
      </c>
      <c r="AI166" s="165">
        <f t="shared" si="29"/>
        <v>358951.29652406415</v>
      </c>
      <c r="AJ166" s="165">
        <f t="shared" si="29"/>
        <v>607531.19264012575</v>
      </c>
      <c r="AK166" s="165">
        <f t="shared" si="29"/>
        <v>753028.40060698031</v>
      </c>
      <c r="AL166" s="165">
        <f t="shared" si="29"/>
        <v>538037.08166366501</v>
      </c>
      <c r="AM166" s="165">
        <f t="shared" si="29"/>
        <v>497458.71086032252</v>
      </c>
      <c r="AN166" s="165">
        <f t="shared" si="29"/>
        <v>530342.02266555966</v>
      </c>
      <c r="AO166" s="165">
        <f t="shared" si="29"/>
        <v>364542.22464897123</v>
      </c>
      <c r="AP166" s="165">
        <f t="shared" si="29"/>
        <v>688577.88440586859</v>
      </c>
      <c r="AQ166" s="165">
        <f t="shared" si="29"/>
        <v>468827.59461128322</v>
      </c>
      <c r="AR166" s="165">
        <f t="shared" si="29"/>
        <v>460389.72230286279</v>
      </c>
      <c r="AS166" s="165">
        <f t="shared" si="29"/>
        <v>441919.37183811131</v>
      </c>
      <c r="AT166" s="165">
        <f t="shared" si="29"/>
        <v>768222.18634109758</v>
      </c>
      <c r="AU166" s="165">
        <f t="shared" si="29"/>
        <v>481666.66666666669</v>
      </c>
    </row>
    <row r="167" spans="2:47" x14ac:dyDescent="0.25">
      <c r="B167" s="233">
        <v>566520337001000</v>
      </c>
      <c r="C167" s="241" t="s">
        <v>11144</v>
      </c>
      <c r="D167" s="234" t="s">
        <v>11146</v>
      </c>
      <c r="E167" s="234" t="s">
        <v>11315</v>
      </c>
      <c r="F167" s="241">
        <v>2011</v>
      </c>
      <c r="V167" s="289" t="s">
        <v>10777</v>
      </c>
      <c r="W167" s="290"/>
      <c r="X167" s="195">
        <v>9</v>
      </c>
      <c r="Y167" s="195">
        <v>0</v>
      </c>
      <c r="Z167" s="195">
        <v>9</v>
      </c>
      <c r="AA167" s="195">
        <v>5</v>
      </c>
      <c r="AB167" s="195">
        <v>18</v>
      </c>
      <c r="AC167" s="195">
        <v>13</v>
      </c>
      <c r="AD167" s="195">
        <v>10</v>
      </c>
      <c r="AE167" s="195">
        <v>8</v>
      </c>
      <c r="AF167" s="195">
        <v>7</v>
      </c>
      <c r="AG167" s="195">
        <v>9</v>
      </c>
      <c r="AH167" s="195">
        <v>9</v>
      </c>
      <c r="AI167" s="195">
        <v>6</v>
      </c>
      <c r="AJ167" s="195">
        <v>4</v>
      </c>
      <c r="AK167" s="195">
        <v>6</v>
      </c>
      <c r="AL167" s="195">
        <v>7</v>
      </c>
      <c r="AM167" s="195">
        <v>7</v>
      </c>
      <c r="AN167" s="195">
        <v>7</v>
      </c>
      <c r="AO167" s="195">
        <v>5</v>
      </c>
      <c r="AP167" s="195">
        <v>1</v>
      </c>
      <c r="AQ167" s="195">
        <v>3</v>
      </c>
      <c r="AR167" s="195">
        <v>5</v>
      </c>
      <c r="AS167" s="195">
        <v>2</v>
      </c>
      <c r="AT167" s="195">
        <v>3</v>
      </c>
      <c r="AU167" s="195">
        <v>3</v>
      </c>
    </row>
    <row r="168" spans="2:47" x14ac:dyDescent="0.25">
      <c r="B168" s="233">
        <v>566529212006000</v>
      </c>
      <c r="C168" s="241" t="s">
        <v>11144</v>
      </c>
      <c r="D168" s="234" t="s">
        <v>11146</v>
      </c>
      <c r="E168" s="234" t="s">
        <v>11316</v>
      </c>
      <c r="F168" s="241">
        <v>2011</v>
      </c>
      <c r="V168" s="291" t="s">
        <v>10778</v>
      </c>
      <c r="W168" s="292"/>
      <c r="X168" s="172">
        <v>18020.900000000001</v>
      </c>
      <c r="Y168" s="212" t="s">
        <v>10578</v>
      </c>
      <c r="Z168" s="172">
        <v>9092.75</v>
      </c>
      <c r="AA168" s="172">
        <v>8910.9</v>
      </c>
      <c r="AB168" s="212">
        <v>27715.989999999998</v>
      </c>
      <c r="AC168" s="172">
        <v>21308.25</v>
      </c>
      <c r="AD168" s="212">
        <v>14990.25</v>
      </c>
      <c r="AE168" s="172">
        <v>10435.549999999999</v>
      </c>
      <c r="AF168" s="212">
        <v>16193</v>
      </c>
      <c r="AG168" s="172">
        <v>9856.5</v>
      </c>
      <c r="AH168" s="212">
        <v>10646</v>
      </c>
      <c r="AI168" s="172">
        <v>9439.9</v>
      </c>
      <c r="AJ168" s="212">
        <v>7353</v>
      </c>
      <c r="AK168" s="172">
        <v>10866</v>
      </c>
      <c r="AL168" s="172">
        <v>11208.6</v>
      </c>
      <c r="AM168" s="212">
        <v>9641.5</v>
      </c>
      <c r="AN168" s="212">
        <v>10678.55</v>
      </c>
      <c r="AO168" s="212">
        <v>6702.5</v>
      </c>
      <c r="AP168" s="212">
        <v>2647</v>
      </c>
      <c r="AQ168" s="172">
        <v>4259.25</v>
      </c>
      <c r="AR168" s="172">
        <v>8309.5</v>
      </c>
      <c r="AS168" s="212">
        <v>2647</v>
      </c>
      <c r="AT168" s="212">
        <v>5405.74</v>
      </c>
      <c r="AU168" s="172">
        <v>4208</v>
      </c>
    </row>
    <row r="169" spans="2:47" x14ac:dyDescent="0.25">
      <c r="B169" s="233">
        <v>566529209008000</v>
      </c>
      <c r="C169" s="241" t="s">
        <v>11144</v>
      </c>
      <c r="D169" s="234" t="s">
        <v>11146</v>
      </c>
      <c r="E169" s="234" t="s">
        <v>11317</v>
      </c>
      <c r="F169" s="241">
        <v>2011</v>
      </c>
      <c r="V169" s="289" t="s">
        <v>10779</v>
      </c>
      <c r="W169" s="290"/>
      <c r="X169" s="165">
        <v>97.690146364255455</v>
      </c>
      <c r="Y169" s="180" t="s">
        <v>10578</v>
      </c>
      <c r="Z169" s="165">
        <v>199.02844721949211</v>
      </c>
      <c r="AA169" s="165">
        <v>129.98730028340151</v>
      </c>
      <c r="AB169" s="180">
        <v>158.84696706356647</v>
      </c>
      <c r="AC169" s="165">
        <v>176.03437753055465</v>
      </c>
      <c r="AD169" s="180">
        <v>175.8141065401995</v>
      </c>
      <c r="AE169" s="165">
        <v>222.22521046180051</v>
      </c>
      <c r="AF169" s="180">
        <v>116.49166968941826</v>
      </c>
      <c r="AG169" s="165">
        <v>280.10484533137094</v>
      </c>
      <c r="AH169" s="180">
        <v>261.43002493924592</v>
      </c>
      <c r="AI169" s="165">
        <v>228.14942733973717</v>
      </c>
      <c r="AJ169" s="180">
        <v>330.49432484162969</v>
      </c>
      <c r="AK169" s="165">
        <v>346.50671848287334</v>
      </c>
      <c r="AL169" s="165">
        <v>336.01516439570105</v>
      </c>
      <c r="AM169" s="180">
        <v>361.16900648470232</v>
      </c>
      <c r="AN169" s="180">
        <v>347.64964893725437</v>
      </c>
      <c r="AO169" s="180">
        <v>271.94496430359658</v>
      </c>
      <c r="AP169" s="180">
        <v>260.13520378007883</v>
      </c>
      <c r="AQ169" s="165">
        <v>330.21841494015371</v>
      </c>
      <c r="AR169" s="165">
        <v>277.02612810810689</v>
      </c>
      <c r="AS169" s="180">
        <v>333.90205654560737</v>
      </c>
      <c r="AT169" s="180">
        <v>426.33692316376533</v>
      </c>
      <c r="AU169" s="165">
        <v>343.39353612167298</v>
      </c>
    </row>
    <row r="170" spans="2:47" x14ac:dyDescent="0.25">
      <c r="B170" s="233">
        <v>566529228004000</v>
      </c>
      <c r="C170" s="241" t="s">
        <v>11144</v>
      </c>
      <c r="D170" s="234" t="s">
        <v>11146</v>
      </c>
      <c r="E170" s="234" t="s">
        <v>11318</v>
      </c>
      <c r="F170" s="241">
        <v>2011</v>
      </c>
      <c r="V170" s="191" t="s">
        <v>11412</v>
      </c>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row>
    <row r="171" spans="2:47" x14ac:dyDescent="0.25">
      <c r="B171" s="233">
        <v>566529223009000</v>
      </c>
      <c r="C171" s="241" t="s">
        <v>11144</v>
      </c>
      <c r="D171" s="234" t="s">
        <v>11146</v>
      </c>
      <c r="E171" s="234" t="s">
        <v>11319</v>
      </c>
      <c r="F171" s="241">
        <v>2011</v>
      </c>
      <c r="V171" s="191" t="s">
        <v>11093</v>
      </c>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row>
    <row r="172" spans="2:47" x14ac:dyDescent="0.25">
      <c r="B172" s="233">
        <v>566529213019000</v>
      </c>
      <c r="C172" s="241" t="s">
        <v>11144</v>
      </c>
      <c r="D172" s="234" t="s">
        <v>11146</v>
      </c>
      <c r="E172" s="234" t="s">
        <v>11320</v>
      </c>
      <c r="F172" s="241">
        <v>2011</v>
      </c>
    </row>
    <row r="173" spans="2:47" x14ac:dyDescent="0.25">
      <c r="B173" s="233">
        <v>566529212005000</v>
      </c>
      <c r="C173" s="241" t="s">
        <v>11144</v>
      </c>
      <c r="D173" s="234" t="s">
        <v>11146</v>
      </c>
      <c r="E173" s="234" t="s">
        <v>11321</v>
      </c>
      <c r="F173" s="241">
        <v>2011</v>
      </c>
    </row>
    <row r="174" spans="2:47" x14ac:dyDescent="0.25">
      <c r="B174" s="233">
        <v>566529228001000</v>
      </c>
      <c r="C174" s="241" t="s">
        <v>11144</v>
      </c>
      <c r="D174" s="234" t="s">
        <v>11146</v>
      </c>
      <c r="E174" s="234" t="s">
        <v>11322</v>
      </c>
      <c r="F174" s="241">
        <v>2011</v>
      </c>
    </row>
    <row r="175" spans="2:47" x14ac:dyDescent="0.25">
      <c r="B175" s="233">
        <v>566529222008000</v>
      </c>
      <c r="C175" s="241" t="s">
        <v>11144</v>
      </c>
      <c r="D175" s="234" t="s">
        <v>11146</v>
      </c>
      <c r="E175" s="234" t="s">
        <v>11323</v>
      </c>
      <c r="F175" s="241">
        <v>2011</v>
      </c>
    </row>
    <row r="176" spans="2:47" x14ac:dyDescent="0.25">
      <c r="B176" s="233">
        <v>566529222002000</v>
      </c>
      <c r="C176" s="241" t="s">
        <v>11144</v>
      </c>
      <c r="D176" s="234" t="s">
        <v>11146</v>
      </c>
      <c r="E176" s="234" t="s">
        <v>11324</v>
      </c>
      <c r="F176" s="241">
        <v>2011</v>
      </c>
    </row>
    <row r="177" spans="2:6" x14ac:dyDescent="0.25">
      <c r="B177" s="233">
        <v>566520332004000</v>
      </c>
      <c r="C177" s="241" t="s">
        <v>11144</v>
      </c>
      <c r="D177" s="234" t="s">
        <v>11146</v>
      </c>
      <c r="E177" s="234" t="s">
        <v>11325</v>
      </c>
      <c r="F177" s="241">
        <v>2011</v>
      </c>
    </row>
    <row r="178" spans="2:6" x14ac:dyDescent="0.25">
      <c r="B178" s="242" t="s">
        <v>11305</v>
      </c>
      <c r="C178" s="241" t="s">
        <v>11144</v>
      </c>
      <c r="D178" s="234" t="s">
        <v>11146</v>
      </c>
      <c r="E178" s="234" t="s">
        <v>11326</v>
      </c>
      <c r="F178" s="241">
        <v>2017</v>
      </c>
    </row>
    <row r="179" spans="2:6" x14ac:dyDescent="0.25">
      <c r="B179" s="242" t="s">
        <v>11306</v>
      </c>
      <c r="C179" s="241" t="s">
        <v>11144</v>
      </c>
      <c r="D179" s="234" t="s">
        <v>11146</v>
      </c>
      <c r="E179" s="234" t="s">
        <v>11327</v>
      </c>
      <c r="F179" s="241">
        <v>2017</v>
      </c>
    </row>
    <row r="180" spans="2:6" x14ac:dyDescent="0.25">
      <c r="B180" s="242" t="s">
        <v>11307</v>
      </c>
      <c r="C180" s="241" t="s">
        <v>11144</v>
      </c>
      <c r="D180" s="234" t="s">
        <v>11146</v>
      </c>
      <c r="E180" s="234" t="s">
        <v>11328</v>
      </c>
      <c r="F180" s="241">
        <v>2017</v>
      </c>
    </row>
    <row r="181" spans="2:6" x14ac:dyDescent="0.25">
      <c r="B181" s="242" t="s">
        <v>11308</v>
      </c>
      <c r="C181" s="241" t="s">
        <v>11144</v>
      </c>
      <c r="D181" s="234" t="s">
        <v>11146</v>
      </c>
      <c r="E181" s="234" t="s">
        <v>11329</v>
      </c>
      <c r="F181" s="241">
        <v>2017</v>
      </c>
    </row>
    <row r="182" spans="2:6" x14ac:dyDescent="0.25">
      <c r="B182" s="242" t="s">
        <v>11309</v>
      </c>
      <c r="C182" s="241" t="s">
        <v>11144</v>
      </c>
      <c r="D182" s="234" t="s">
        <v>11146</v>
      </c>
      <c r="E182" s="234" t="s">
        <v>11330</v>
      </c>
      <c r="F182" s="241">
        <v>2017</v>
      </c>
    </row>
    <row r="183" spans="2:6" x14ac:dyDescent="0.25">
      <c r="B183" s="242" t="s">
        <v>11310</v>
      </c>
      <c r="C183" s="241" t="s">
        <v>11144</v>
      </c>
      <c r="D183" s="234" t="s">
        <v>11146</v>
      </c>
      <c r="E183" s="234" t="s">
        <v>11331</v>
      </c>
      <c r="F183" s="241">
        <v>2017</v>
      </c>
    </row>
    <row r="184" spans="2:6" x14ac:dyDescent="0.25">
      <c r="B184" s="233"/>
      <c r="C184" s="241" t="s">
        <v>10756</v>
      </c>
      <c r="D184" s="234" t="s">
        <v>11201</v>
      </c>
      <c r="E184" s="234" t="s">
        <v>11332</v>
      </c>
      <c r="F184" s="241">
        <v>2011</v>
      </c>
    </row>
    <row r="185" spans="2:6" x14ac:dyDescent="0.25">
      <c r="B185" s="233">
        <v>566529320004000</v>
      </c>
      <c r="C185" s="241" t="s">
        <v>10756</v>
      </c>
      <c r="D185" s="234" t="s">
        <v>11201</v>
      </c>
      <c r="E185" s="234" t="s">
        <v>11333</v>
      </c>
      <c r="F185" s="241">
        <v>2011</v>
      </c>
    </row>
    <row r="186" spans="2:6" x14ac:dyDescent="0.25">
      <c r="B186" s="233">
        <v>566529324006000</v>
      </c>
      <c r="C186" s="241" t="s">
        <v>10756</v>
      </c>
      <c r="D186" s="234" t="s">
        <v>11201</v>
      </c>
      <c r="E186" s="234" t="s">
        <v>11334</v>
      </c>
      <c r="F186" s="241">
        <v>2011</v>
      </c>
    </row>
    <row r="187" spans="2:6" x14ac:dyDescent="0.25">
      <c r="B187" s="233">
        <v>566529228016000</v>
      </c>
      <c r="C187" s="241" t="s">
        <v>10756</v>
      </c>
      <c r="D187" s="234" t="s">
        <v>11200</v>
      </c>
      <c r="E187" s="234" t="s">
        <v>11335</v>
      </c>
      <c r="F187" s="241">
        <v>2011</v>
      </c>
    </row>
    <row r="188" spans="2:6" x14ac:dyDescent="0.25">
      <c r="B188" s="233"/>
      <c r="C188" s="241" t="s">
        <v>10756</v>
      </c>
      <c r="D188" s="234" t="s">
        <v>11201</v>
      </c>
      <c r="E188" s="234" t="s">
        <v>11336</v>
      </c>
      <c r="F188" s="241">
        <v>2011</v>
      </c>
    </row>
    <row r="189" spans="2:6" x14ac:dyDescent="0.25">
      <c r="B189" s="233">
        <v>566529319002000</v>
      </c>
      <c r="C189" s="241" t="s">
        <v>10756</v>
      </c>
      <c r="D189" s="234" t="s">
        <v>11200</v>
      </c>
      <c r="E189" s="234" t="s">
        <v>11337</v>
      </c>
      <c r="F189" s="241">
        <v>2011</v>
      </c>
    </row>
    <row r="190" spans="2:6" x14ac:dyDescent="0.25">
      <c r="B190" s="233">
        <v>566529319004000</v>
      </c>
      <c r="C190" s="241" t="s">
        <v>10756</v>
      </c>
      <c r="D190" s="234" t="s">
        <v>11201</v>
      </c>
      <c r="E190" s="234" t="s">
        <v>11338</v>
      </c>
      <c r="F190" s="241">
        <v>2011</v>
      </c>
    </row>
    <row r="191" spans="2:6" x14ac:dyDescent="0.25">
      <c r="B191" s="239">
        <v>566529323002000</v>
      </c>
      <c r="C191" s="241" t="s">
        <v>10756</v>
      </c>
      <c r="D191" s="234" t="s">
        <v>11200</v>
      </c>
      <c r="E191" s="234" t="s">
        <v>11339</v>
      </c>
      <c r="F191" s="241">
        <v>2011</v>
      </c>
    </row>
    <row r="192" spans="2:6" x14ac:dyDescent="0.25">
      <c r="B192" s="233">
        <v>566529323001000</v>
      </c>
      <c r="C192" s="241" t="s">
        <v>10756</v>
      </c>
      <c r="D192" s="234" t="s">
        <v>11200</v>
      </c>
      <c r="E192" s="234" t="s">
        <v>11340</v>
      </c>
      <c r="F192" s="241">
        <v>2011</v>
      </c>
    </row>
    <row r="193" spans="2:8" x14ac:dyDescent="0.25">
      <c r="B193" s="233">
        <v>566529209017000</v>
      </c>
      <c r="C193" s="241" t="s">
        <v>10756</v>
      </c>
      <c r="D193" s="234" t="s">
        <v>11201</v>
      </c>
      <c r="E193" s="234" t="s">
        <v>11341</v>
      </c>
      <c r="F193" s="241">
        <v>2011</v>
      </c>
    </row>
    <row r="194" spans="2:8" x14ac:dyDescent="0.25">
      <c r="B194" s="233">
        <v>566529304015000</v>
      </c>
      <c r="C194" s="241" t="s">
        <v>10756</v>
      </c>
      <c r="D194" s="234" t="s">
        <v>11200</v>
      </c>
      <c r="E194" s="234" t="s">
        <v>11342</v>
      </c>
      <c r="F194" s="241">
        <v>2011</v>
      </c>
    </row>
    <row r="195" spans="2:8" x14ac:dyDescent="0.25">
      <c r="B195" s="233">
        <v>566529304010000</v>
      </c>
      <c r="C195" s="241" t="s">
        <v>10756</v>
      </c>
      <c r="D195" s="234" t="s">
        <v>11201</v>
      </c>
      <c r="E195" s="234" t="s">
        <v>11343</v>
      </c>
      <c r="F195" s="241">
        <v>2011</v>
      </c>
    </row>
    <row r="196" spans="2:8" x14ac:dyDescent="0.25">
      <c r="B196" s="233">
        <v>566529311015000</v>
      </c>
      <c r="C196" s="241" t="s">
        <v>10756</v>
      </c>
      <c r="D196" s="234" t="s">
        <v>11201</v>
      </c>
      <c r="E196" s="234" t="s">
        <v>11344</v>
      </c>
      <c r="F196" s="241">
        <v>2017</v>
      </c>
    </row>
    <row r="197" spans="2:8" x14ac:dyDescent="0.25">
      <c r="B197" s="233">
        <v>566529311013000</v>
      </c>
      <c r="C197" s="241" t="s">
        <v>10756</v>
      </c>
      <c r="D197" s="234" t="s">
        <v>11201</v>
      </c>
      <c r="E197" s="234" t="s">
        <v>11345</v>
      </c>
      <c r="F197" s="241">
        <v>2017</v>
      </c>
      <c r="H197" s="222"/>
    </row>
    <row r="198" spans="2:8" x14ac:dyDescent="0.25">
      <c r="B198" s="233">
        <v>566529304013000</v>
      </c>
      <c r="C198" s="241" t="s">
        <v>10756</v>
      </c>
      <c r="D198" s="234" t="s">
        <v>11201</v>
      </c>
      <c r="E198" s="234" t="s">
        <v>11346</v>
      </c>
      <c r="F198" s="241">
        <v>2017</v>
      </c>
      <c r="H198" s="222"/>
    </row>
    <row r="199" spans="2:8" x14ac:dyDescent="0.25">
      <c r="B199" s="233">
        <v>566529304010000</v>
      </c>
      <c r="C199" s="241" t="s">
        <v>10756</v>
      </c>
      <c r="D199" s="234" t="s">
        <v>11201</v>
      </c>
      <c r="E199" s="234" t="s">
        <v>11347</v>
      </c>
      <c r="F199" s="241">
        <v>2017</v>
      </c>
      <c r="H199" s="222"/>
    </row>
    <row r="200" spans="2:8" x14ac:dyDescent="0.25">
      <c r="B200" s="233">
        <v>566529311012000</v>
      </c>
      <c r="C200" s="241" t="s">
        <v>10756</v>
      </c>
      <c r="D200" s="234" t="s">
        <v>11201</v>
      </c>
      <c r="E200" s="234" t="s">
        <v>11348</v>
      </c>
      <c r="F200" s="241">
        <v>2017</v>
      </c>
      <c r="H200" s="222"/>
    </row>
    <row r="201" spans="2:8" x14ac:dyDescent="0.25">
      <c r="B201" s="233">
        <v>566529228010000</v>
      </c>
      <c r="C201" s="241" t="s">
        <v>10756</v>
      </c>
      <c r="D201" s="234" t="s">
        <v>11200</v>
      </c>
      <c r="E201" s="234" t="s">
        <v>11349</v>
      </c>
      <c r="F201" s="241">
        <v>2017</v>
      </c>
      <c r="H201" s="222"/>
    </row>
    <row r="202" spans="2:8" x14ac:dyDescent="0.25">
      <c r="B202" s="233">
        <v>566529229009000</v>
      </c>
      <c r="C202" s="241" t="s">
        <v>10756</v>
      </c>
      <c r="D202" s="234" t="s">
        <v>11201</v>
      </c>
      <c r="E202" s="234" t="s">
        <v>11350</v>
      </c>
      <c r="F202" s="241">
        <v>2017</v>
      </c>
      <c r="H202" s="222"/>
    </row>
    <row r="203" spans="2:8" x14ac:dyDescent="0.25">
      <c r="B203" s="233">
        <v>566529229003000</v>
      </c>
      <c r="C203" s="241" t="s">
        <v>10756</v>
      </c>
      <c r="D203" s="234" t="s">
        <v>11200</v>
      </c>
      <c r="E203" s="234" t="s">
        <v>11351</v>
      </c>
      <c r="F203" s="241">
        <v>2017</v>
      </c>
      <c r="H203" s="222"/>
    </row>
    <row r="204" spans="2:8" x14ac:dyDescent="0.25">
      <c r="B204" s="233">
        <v>566529229008000</v>
      </c>
      <c r="C204" s="241" t="s">
        <v>10756</v>
      </c>
      <c r="D204" s="234" t="s">
        <v>11200</v>
      </c>
      <c r="E204" s="234" t="s">
        <v>11352</v>
      </c>
      <c r="F204" s="241">
        <v>2017</v>
      </c>
      <c r="H204" s="222"/>
    </row>
    <row r="205" spans="2:8" x14ac:dyDescent="0.25">
      <c r="B205" s="233">
        <v>566529314017000</v>
      </c>
      <c r="C205" s="241" t="s">
        <v>10756</v>
      </c>
      <c r="D205" s="234" t="s">
        <v>11200</v>
      </c>
      <c r="E205" s="234" t="s">
        <v>11353</v>
      </c>
      <c r="F205" s="241">
        <v>2017</v>
      </c>
      <c r="H205" s="222"/>
    </row>
    <row r="206" spans="2:8" x14ac:dyDescent="0.25">
      <c r="B206" s="233">
        <v>566529209015000</v>
      </c>
      <c r="C206" s="241" t="s">
        <v>10756</v>
      </c>
      <c r="D206" s="234" t="s">
        <v>11201</v>
      </c>
      <c r="E206" s="234" t="s">
        <v>11354</v>
      </c>
      <c r="F206" s="241">
        <v>2017</v>
      </c>
      <c r="H206" s="222"/>
    </row>
    <row r="207" spans="2:8" x14ac:dyDescent="0.25">
      <c r="B207" s="233">
        <v>566529234003000</v>
      </c>
      <c r="C207" s="241" t="s">
        <v>10756</v>
      </c>
      <c r="D207" s="234" t="s">
        <v>11201</v>
      </c>
      <c r="E207" s="234" t="s">
        <v>11355</v>
      </c>
      <c r="F207" s="241">
        <v>2017</v>
      </c>
      <c r="H207" s="222"/>
    </row>
    <row r="208" spans="2:8" x14ac:dyDescent="0.25">
      <c r="B208" s="233">
        <v>566529324014000</v>
      </c>
      <c r="C208" s="241" t="s">
        <v>10756</v>
      </c>
      <c r="D208" s="234" t="s">
        <v>11201</v>
      </c>
      <c r="E208" s="234" t="s">
        <v>11356</v>
      </c>
      <c r="F208" s="241">
        <v>2017</v>
      </c>
      <c r="H208" s="222"/>
    </row>
    <row r="209" spans="2:8" x14ac:dyDescent="0.25">
      <c r="B209" s="233">
        <v>566529315003000</v>
      </c>
      <c r="C209" s="241" t="s">
        <v>10756</v>
      </c>
      <c r="D209" s="234" t="s">
        <v>11201</v>
      </c>
      <c r="E209" s="234" t="s">
        <v>11357</v>
      </c>
      <c r="F209" s="241">
        <v>2017</v>
      </c>
      <c r="H209" s="222"/>
    </row>
    <row r="210" spans="2:8" x14ac:dyDescent="0.25">
      <c r="B210" s="233">
        <v>566529314007000</v>
      </c>
      <c r="C210" s="241" t="s">
        <v>10756</v>
      </c>
      <c r="D210" s="234" t="s">
        <v>11200</v>
      </c>
      <c r="E210" s="234" t="s">
        <v>11358</v>
      </c>
      <c r="F210" s="241">
        <v>2017</v>
      </c>
      <c r="H210" s="222"/>
    </row>
    <row r="211" spans="2:8" x14ac:dyDescent="0.25">
      <c r="B211" s="233">
        <v>566529314003000</v>
      </c>
      <c r="C211" s="241" t="s">
        <v>10756</v>
      </c>
      <c r="D211" s="234" t="s">
        <v>11200</v>
      </c>
      <c r="E211" s="234" t="s">
        <v>11359</v>
      </c>
      <c r="F211" s="241">
        <v>2017</v>
      </c>
      <c r="H211" s="222"/>
    </row>
    <row r="212" spans="2:8" x14ac:dyDescent="0.25">
      <c r="B212" s="233">
        <v>566529311007000</v>
      </c>
      <c r="C212" s="241" t="s">
        <v>10756</v>
      </c>
      <c r="D212" s="234" t="s">
        <v>11201</v>
      </c>
      <c r="E212" s="234" t="s">
        <v>11360</v>
      </c>
      <c r="F212" s="241">
        <v>2017</v>
      </c>
      <c r="H212" s="222"/>
    </row>
    <row r="213" spans="2:8" x14ac:dyDescent="0.25">
      <c r="B213" s="243"/>
      <c r="C213" s="241" t="s">
        <v>10756</v>
      </c>
      <c r="D213" s="234" t="s">
        <v>11201</v>
      </c>
      <c r="E213" s="234" t="s">
        <v>11361</v>
      </c>
      <c r="F213" s="241">
        <v>2017</v>
      </c>
      <c r="H213" s="222"/>
    </row>
  </sheetData>
  <sortState ref="B4:T52">
    <sortCondition ref="E4:E52"/>
  </sortState>
  <mergeCells count="20">
    <mergeCell ref="V166:W166"/>
    <mergeCell ref="V167:W167"/>
    <mergeCell ref="V168:W168"/>
    <mergeCell ref="V169:W169"/>
    <mergeCell ref="AW2:AX2"/>
    <mergeCell ref="V57:W57"/>
    <mergeCell ref="V58:W58"/>
    <mergeCell ref="V62:AU62"/>
    <mergeCell ref="V164:W164"/>
    <mergeCell ref="V165:W165"/>
    <mergeCell ref="V2:AU2"/>
    <mergeCell ref="V53:W53"/>
    <mergeCell ref="V54:W54"/>
    <mergeCell ref="V55:W55"/>
    <mergeCell ref="V56:W56"/>
    <mergeCell ref="B2:T2"/>
    <mergeCell ref="B53:F53"/>
    <mergeCell ref="B56:T56"/>
    <mergeCell ref="B158:F158"/>
    <mergeCell ref="B161:F161"/>
  </mergeCells>
  <pageMargins left="0.7" right="0.7" top="0.75" bottom="0.75" header="0.3" footer="0.3"/>
  <pageSetup scale="2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C6F4"/>
    <pageSetUpPr fitToPage="1"/>
  </sheetPr>
  <dimension ref="B2:AM75"/>
  <sheetViews>
    <sheetView workbookViewId="0">
      <selection activeCell="I14" sqref="I14"/>
    </sheetView>
  </sheetViews>
  <sheetFormatPr defaultRowHeight="15" x14ac:dyDescent="0.25"/>
  <cols>
    <col min="2" max="2" width="25" bestFit="1" customWidth="1"/>
    <col min="3" max="3" width="13.140625" customWidth="1"/>
    <col min="4" max="4" width="21.85546875" bestFit="1" customWidth="1"/>
    <col min="5" max="5" width="4.5703125" bestFit="1" customWidth="1"/>
    <col min="6" max="6" width="16.5703125" bestFit="1" customWidth="1"/>
    <col min="7" max="7" width="9.42578125" customWidth="1"/>
    <col min="8" max="17" width="12.7109375" customWidth="1"/>
    <col min="18" max="27" width="8.42578125" bestFit="1" customWidth="1"/>
  </cols>
  <sheetData>
    <row r="2" spans="2:39" x14ac:dyDescent="0.25">
      <c r="B2" s="274" t="s">
        <v>11594</v>
      </c>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D2" s="299" t="s">
        <v>11639</v>
      </c>
      <c r="AE2" s="299"/>
      <c r="AF2" s="299"/>
      <c r="AG2" s="299"/>
      <c r="AH2" s="299"/>
      <c r="AI2" s="299"/>
      <c r="AJ2" s="299"/>
      <c r="AK2" s="299"/>
      <c r="AL2" s="299"/>
      <c r="AM2" s="299"/>
    </row>
    <row r="3" spans="2:39" ht="38.25" x14ac:dyDescent="0.25">
      <c r="B3" s="116" t="s">
        <v>10622</v>
      </c>
      <c r="C3" s="116" t="s">
        <v>11521</v>
      </c>
      <c r="D3" s="116" t="s">
        <v>11522</v>
      </c>
      <c r="E3" s="116" t="s">
        <v>11523</v>
      </c>
      <c r="F3" s="116" t="s">
        <v>11525</v>
      </c>
      <c r="G3" s="116" t="s">
        <v>11524</v>
      </c>
      <c r="H3" s="116" t="s">
        <v>10692</v>
      </c>
      <c r="I3" s="116" t="s">
        <v>10693</v>
      </c>
      <c r="J3" s="116" t="s">
        <v>10694</v>
      </c>
      <c r="K3" s="116" t="s">
        <v>11536</v>
      </c>
      <c r="L3" s="116" t="s">
        <v>11537</v>
      </c>
      <c r="M3" s="116" t="s">
        <v>11147</v>
      </c>
      <c r="N3" s="116" t="s">
        <v>11538</v>
      </c>
      <c r="O3" s="116" t="s">
        <v>11539</v>
      </c>
      <c r="P3" s="116" t="s">
        <v>11540</v>
      </c>
      <c r="Q3" s="116" t="s">
        <v>11541</v>
      </c>
      <c r="R3" s="116" t="s">
        <v>11526</v>
      </c>
      <c r="S3" s="116" t="s">
        <v>11527</v>
      </c>
      <c r="T3" s="116" t="s">
        <v>11528</v>
      </c>
      <c r="U3" s="116" t="s">
        <v>11529</v>
      </c>
      <c r="V3" s="116" t="s">
        <v>11530</v>
      </c>
      <c r="W3" s="116" t="s">
        <v>11531</v>
      </c>
      <c r="X3" s="116" t="s">
        <v>11532</v>
      </c>
      <c r="Y3" s="116" t="s">
        <v>11533</v>
      </c>
      <c r="Z3" s="116" t="s">
        <v>11534</v>
      </c>
      <c r="AA3" s="116" t="s">
        <v>11535</v>
      </c>
      <c r="AB3" s="116" t="s">
        <v>11542</v>
      </c>
      <c r="AD3" s="299"/>
      <c r="AE3" s="299"/>
      <c r="AF3" s="299"/>
      <c r="AG3" s="299"/>
      <c r="AH3" s="299"/>
      <c r="AI3" s="299"/>
      <c r="AJ3" s="299"/>
      <c r="AK3" s="299"/>
      <c r="AL3" s="299"/>
      <c r="AM3" s="299"/>
    </row>
    <row r="4" spans="2:39" x14ac:dyDescent="0.25">
      <c r="B4" s="223" t="s">
        <v>11543</v>
      </c>
      <c r="C4" s="224">
        <v>43338</v>
      </c>
      <c r="D4" s="225" t="s">
        <v>11544</v>
      </c>
      <c r="E4" s="225">
        <v>1906</v>
      </c>
      <c r="F4" s="227" t="s">
        <v>11588</v>
      </c>
      <c r="G4" s="245">
        <v>945</v>
      </c>
      <c r="H4" s="246">
        <v>94900</v>
      </c>
      <c r="I4" s="236">
        <v>72728.427028789534</v>
      </c>
      <c r="J4" s="236">
        <v>72818.194417633116</v>
      </c>
      <c r="K4" s="236">
        <v>40978.872849442523</v>
      </c>
      <c r="L4" s="236">
        <v>41029.875398435237</v>
      </c>
      <c r="M4" s="236">
        <v>36369.751229861751</v>
      </c>
      <c r="N4" s="236">
        <v>9751.4056665934568</v>
      </c>
      <c r="O4" s="236">
        <v>31817.421884725511</v>
      </c>
      <c r="P4" s="236">
        <v>12758.44</v>
      </c>
      <c r="Q4" s="236">
        <v>11943.12</v>
      </c>
      <c r="R4" s="236">
        <v>100.42328042328042</v>
      </c>
      <c r="S4" s="247">
        <v>76.961298443163528</v>
      </c>
      <c r="T4" s="236">
        <v>77.056290389029755</v>
      </c>
      <c r="U4" s="236">
        <v>43.363886613166692</v>
      </c>
      <c r="V4" s="248">
        <v>43.417857564481736</v>
      </c>
      <c r="W4" s="248">
        <v>38.486509237948944</v>
      </c>
      <c r="X4" s="249">
        <v>10.318947795336991</v>
      </c>
      <c r="Y4" s="250">
        <v>33.669229507646044</v>
      </c>
      <c r="Z4" s="246">
        <v>13.500994708994709</v>
      </c>
      <c r="AA4" s="236">
        <v>12.638222222222224</v>
      </c>
      <c r="AB4" s="232">
        <v>6.9459973608236369</v>
      </c>
      <c r="AD4" s="299"/>
      <c r="AE4" s="299"/>
      <c r="AF4" s="299"/>
      <c r="AG4" s="299"/>
      <c r="AH4" s="299"/>
      <c r="AI4" s="299"/>
      <c r="AJ4" s="299"/>
      <c r="AK4" s="299"/>
      <c r="AL4" s="299"/>
      <c r="AM4" s="299"/>
    </row>
    <row r="5" spans="2:39" x14ac:dyDescent="0.25">
      <c r="B5" s="223" t="s">
        <v>11545</v>
      </c>
      <c r="C5" s="224">
        <v>43354</v>
      </c>
      <c r="D5" s="225" t="s">
        <v>11546</v>
      </c>
      <c r="E5" s="225">
        <v>1906</v>
      </c>
      <c r="F5" s="227" t="s">
        <v>11589</v>
      </c>
      <c r="G5" s="245">
        <v>1525</v>
      </c>
      <c r="H5" s="246">
        <v>124200</v>
      </c>
      <c r="I5" s="236">
        <v>130496.89280165717</v>
      </c>
      <c r="J5" s="236">
        <v>117601.97793386098</v>
      </c>
      <c r="K5" s="236">
        <v>62819.504541091344</v>
      </c>
      <c r="L5" s="236">
        <v>65866.361717100634</v>
      </c>
      <c r="M5" s="236">
        <v>59422.578163251033</v>
      </c>
      <c r="N5" s="236">
        <v>32153.283549308155</v>
      </c>
      <c r="O5" s="236">
        <v>84473.01444043321</v>
      </c>
      <c r="P5" s="236">
        <v>20513.61</v>
      </c>
      <c r="Q5" s="236">
        <v>21009.95</v>
      </c>
      <c r="R5" s="236">
        <v>81.442622950819668</v>
      </c>
      <c r="S5" s="247">
        <v>85.571732984693227</v>
      </c>
      <c r="T5" s="236">
        <v>77.116051104171135</v>
      </c>
      <c r="U5" s="236">
        <v>41.193117731863175</v>
      </c>
      <c r="V5" s="248">
        <v>43.19105686367255</v>
      </c>
      <c r="W5" s="248">
        <v>38.965625025082645</v>
      </c>
      <c r="X5" s="249">
        <v>21.084120360202068</v>
      </c>
      <c r="Y5" s="250">
        <v>55.392140616677516</v>
      </c>
      <c r="Z5" s="246">
        <v>13.451547540983606</v>
      </c>
      <c r="AA5" s="236">
        <v>13.777016393442624</v>
      </c>
      <c r="AB5" s="232">
        <v>4.9114847964892823</v>
      </c>
      <c r="AD5" s="299"/>
      <c r="AE5" s="299"/>
      <c r="AF5" s="299"/>
      <c r="AG5" s="299"/>
      <c r="AH5" s="299"/>
      <c r="AI5" s="299"/>
      <c r="AJ5" s="299"/>
      <c r="AK5" s="299"/>
      <c r="AL5" s="299"/>
      <c r="AM5" s="299"/>
    </row>
    <row r="6" spans="2:39" x14ac:dyDescent="0.25">
      <c r="B6" s="223" t="s">
        <v>11547</v>
      </c>
      <c r="C6" s="224">
        <v>43346</v>
      </c>
      <c r="D6" s="225" t="s">
        <v>11548</v>
      </c>
      <c r="E6" s="225">
        <v>1906</v>
      </c>
      <c r="F6" s="227" t="s">
        <v>11589</v>
      </c>
      <c r="G6" s="245">
        <v>1225</v>
      </c>
      <c r="H6" s="246">
        <v>115900</v>
      </c>
      <c r="I6" s="236">
        <v>105640.34179181771</v>
      </c>
      <c r="J6" s="236">
        <v>109049.10681139836</v>
      </c>
      <c r="K6" s="236">
        <v>70793.771690172056</v>
      </c>
      <c r="L6" s="236">
        <v>86530.318334230251</v>
      </c>
      <c r="M6" s="236">
        <v>40734.121377445153</v>
      </c>
      <c r="N6" s="236">
        <v>31494.404788051841</v>
      </c>
      <c r="O6" s="236">
        <v>25991.696750902527</v>
      </c>
      <c r="P6" s="236">
        <v>15425.72</v>
      </c>
      <c r="Q6" s="236">
        <v>15701.89</v>
      </c>
      <c r="R6" s="236">
        <v>94.612244897959187</v>
      </c>
      <c r="S6" s="247">
        <v>86.237013707606295</v>
      </c>
      <c r="T6" s="236">
        <v>89.019679029712947</v>
      </c>
      <c r="U6" s="236">
        <v>57.790834032793512</v>
      </c>
      <c r="V6" s="248">
        <v>70.636994558555301</v>
      </c>
      <c r="W6" s="248">
        <v>33.252343981587877</v>
      </c>
      <c r="X6" s="249">
        <v>25.709718194328033</v>
      </c>
      <c r="Y6" s="250">
        <v>21.217711633389818</v>
      </c>
      <c r="Z6" s="246">
        <v>12.592424489795917</v>
      </c>
      <c r="AA6" s="236">
        <v>12.817869387755101</v>
      </c>
      <c r="AB6" s="232">
        <v>6.3812770309816207</v>
      </c>
      <c r="AD6" s="299"/>
      <c r="AE6" s="299"/>
      <c r="AF6" s="299"/>
      <c r="AG6" s="299"/>
      <c r="AH6" s="299"/>
      <c r="AI6" s="299"/>
      <c r="AJ6" s="299"/>
      <c r="AK6" s="299"/>
      <c r="AL6" s="299"/>
      <c r="AM6" s="299"/>
    </row>
    <row r="7" spans="2:39" x14ac:dyDescent="0.25">
      <c r="B7" s="223" t="s">
        <v>11549</v>
      </c>
      <c r="C7" s="224">
        <v>43618</v>
      </c>
      <c r="D7" s="225" t="s">
        <v>11550</v>
      </c>
      <c r="E7" s="225">
        <v>1901</v>
      </c>
      <c r="F7" s="227" t="s">
        <v>11589</v>
      </c>
      <c r="G7" s="245">
        <v>5580</v>
      </c>
      <c r="H7" s="246">
        <v>750000</v>
      </c>
      <c r="I7" s="236">
        <v>674003.79289180425</v>
      </c>
      <c r="J7" s="236">
        <v>695752.30783699371</v>
      </c>
      <c r="K7" s="236">
        <v>223279.48017425978</v>
      </c>
      <c r="L7" s="236">
        <v>119513.17216541791</v>
      </c>
      <c r="M7" s="236">
        <v>58471.369284931578</v>
      </c>
      <c r="N7" s="236">
        <v>67139.745772018461</v>
      </c>
      <c r="O7" s="236">
        <v>63261.399850616224</v>
      </c>
      <c r="P7" s="236">
        <v>58537.440000000002</v>
      </c>
      <c r="Q7" s="236">
        <v>59161.59</v>
      </c>
      <c r="R7" s="236">
        <v>134.40860215053763</v>
      </c>
      <c r="S7" s="247">
        <v>120.78921019566384</v>
      </c>
      <c r="T7" s="236">
        <v>124.6867935191745</v>
      </c>
      <c r="U7" s="236">
        <v>40.014243758827917</v>
      </c>
      <c r="V7" s="248">
        <v>21.418131212440485</v>
      </c>
      <c r="W7" s="248">
        <v>10.478740015220712</v>
      </c>
      <c r="X7" s="249">
        <v>12.03221250394596</v>
      </c>
      <c r="Y7" s="250">
        <v>11.337168432010076</v>
      </c>
      <c r="Z7" s="246">
        <v>10.490580645161291</v>
      </c>
      <c r="AA7" s="236">
        <v>10.602435483870966</v>
      </c>
      <c r="AB7" s="232">
        <v>11.677144072699873</v>
      </c>
      <c r="AD7" s="299"/>
      <c r="AE7" s="299"/>
      <c r="AF7" s="299"/>
      <c r="AG7" s="299"/>
      <c r="AH7" s="299"/>
      <c r="AI7" s="299"/>
      <c r="AJ7" s="299"/>
      <c r="AK7" s="299"/>
      <c r="AL7" s="299"/>
      <c r="AM7" s="299"/>
    </row>
    <row r="8" spans="2:39" x14ac:dyDescent="0.25">
      <c r="B8" s="223" t="s">
        <v>11551</v>
      </c>
      <c r="C8" s="224">
        <v>43150</v>
      </c>
      <c r="D8" s="225" t="s">
        <v>11552</v>
      </c>
      <c r="E8" s="225">
        <v>1880</v>
      </c>
      <c r="F8" s="227" t="s">
        <v>11590</v>
      </c>
      <c r="G8" s="245">
        <v>2752</v>
      </c>
      <c r="H8" s="246">
        <v>530000</v>
      </c>
      <c r="I8" s="236">
        <v>348221.86738784355</v>
      </c>
      <c r="J8" s="236">
        <v>348054.33873354818</v>
      </c>
      <c r="K8" s="236">
        <v>112658.67422284576</v>
      </c>
      <c r="L8" s="236">
        <v>124232.10456596436</v>
      </c>
      <c r="M8" s="236">
        <v>113361.71691030753</v>
      </c>
      <c r="N8" s="236">
        <v>152596.32110696245</v>
      </c>
      <c r="O8" s="236">
        <v>18672.195941740323</v>
      </c>
      <c r="P8" s="236">
        <v>37856.97</v>
      </c>
      <c r="Q8" s="236">
        <v>39037.43</v>
      </c>
      <c r="R8" s="236">
        <v>192.58720930232559</v>
      </c>
      <c r="S8" s="247">
        <v>126.53410878918734</v>
      </c>
      <c r="T8" s="236">
        <v>126.47323355143466</v>
      </c>
      <c r="U8" s="236">
        <v>40.937018249580582</v>
      </c>
      <c r="V8" s="248">
        <v>45.142479856818447</v>
      </c>
      <c r="W8" s="248">
        <v>41.192484342408257</v>
      </c>
      <c r="X8" s="249">
        <v>55.449244588285772</v>
      </c>
      <c r="Y8" s="250">
        <v>6.7849549206905246</v>
      </c>
      <c r="Z8" s="246">
        <v>13.756166424418605</v>
      </c>
      <c r="AA8" s="236">
        <v>14.185112645348838</v>
      </c>
      <c r="AB8" s="232">
        <v>12.57671342606314</v>
      </c>
      <c r="AD8" s="299"/>
      <c r="AE8" s="299"/>
      <c r="AF8" s="299"/>
      <c r="AG8" s="299"/>
      <c r="AH8" s="299"/>
      <c r="AI8" s="299"/>
      <c r="AJ8" s="299"/>
      <c r="AK8" s="299"/>
      <c r="AL8" s="299"/>
      <c r="AM8" s="299"/>
    </row>
    <row r="9" spans="2:39" x14ac:dyDescent="0.25">
      <c r="B9" s="223" t="s">
        <v>11553</v>
      </c>
      <c r="C9" s="224">
        <v>43320</v>
      </c>
      <c r="D9" s="225" t="s">
        <v>11554</v>
      </c>
      <c r="E9" s="225">
        <v>1945</v>
      </c>
      <c r="F9" s="227" t="s">
        <v>11589</v>
      </c>
      <c r="G9" s="245">
        <v>550</v>
      </c>
      <c r="H9" s="246">
        <v>49500</v>
      </c>
      <c r="I9" s="236">
        <v>54086.01377140994</v>
      </c>
      <c r="J9" s="236">
        <v>54405.763528998315</v>
      </c>
      <c r="K9" s="236">
        <v>35219.679908439786</v>
      </c>
      <c r="L9" s="236">
        <v>23048.259303721494</v>
      </c>
      <c r="M9" s="236">
        <v>25290.965470611551</v>
      </c>
      <c r="N9" s="236">
        <v>21742.999121458382</v>
      </c>
      <c r="O9" s="236">
        <v>11203.317565044194</v>
      </c>
      <c r="P9" s="236">
        <v>9005.39</v>
      </c>
      <c r="Q9" s="236">
        <v>7962.08</v>
      </c>
      <c r="R9" s="236">
        <v>90</v>
      </c>
      <c r="S9" s="247">
        <v>98.338206857108986</v>
      </c>
      <c r="T9" s="236">
        <v>98.919570052724211</v>
      </c>
      <c r="U9" s="236">
        <v>64.035781651708703</v>
      </c>
      <c r="V9" s="248">
        <v>41.90592600676635</v>
      </c>
      <c r="W9" s="248">
        <v>45.983573582930092</v>
      </c>
      <c r="X9" s="249">
        <v>39.532725675378877</v>
      </c>
      <c r="Y9" s="250">
        <v>20.369668300080352</v>
      </c>
      <c r="Z9" s="246">
        <v>16.373436363636362</v>
      </c>
      <c r="AA9" s="236">
        <v>14.47650909090909</v>
      </c>
      <c r="AB9" s="232">
        <v>5.2169684303599055</v>
      </c>
      <c r="AD9" s="299"/>
      <c r="AE9" s="299"/>
      <c r="AF9" s="299"/>
      <c r="AG9" s="299"/>
      <c r="AH9" s="299"/>
      <c r="AI9" s="299"/>
      <c r="AJ9" s="299"/>
      <c r="AK9" s="299"/>
      <c r="AL9" s="299"/>
      <c r="AM9" s="299"/>
    </row>
    <row r="10" spans="2:39" x14ac:dyDescent="0.25">
      <c r="B10" s="223" t="s">
        <v>11555</v>
      </c>
      <c r="C10" s="224">
        <v>43222</v>
      </c>
      <c r="D10" s="225" t="s">
        <v>11556</v>
      </c>
      <c r="E10" s="225">
        <v>1900</v>
      </c>
      <c r="F10" s="227" t="s">
        <v>11591</v>
      </c>
      <c r="G10" s="245">
        <v>500</v>
      </c>
      <c r="H10" s="246">
        <v>75300</v>
      </c>
      <c r="I10" s="236">
        <v>71807.814028425113</v>
      </c>
      <c r="J10" s="236">
        <v>74124.883061342684</v>
      </c>
      <c r="K10" s="236">
        <v>48022.808831130475</v>
      </c>
      <c r="L10" s="236">
        <v>50418.067226890758</v>
      </c>
      <c r="M10" s="236">
        <v>49854.535916625864</v>
      </c>
      <c r="N10" s="236">
        <v>42629.455853283558</v>
      </c>
      <c r="O10" s="236">
        <v>78049.77903647456</v>
      </c>
      <c r="P10" s="236">
        <v>15510.35</v>
      </c>
      <c r="Q10" s="236">
        <v>15592.41</v>
      </c>
      <c r="R10" s="236">
        <v>150.6</v>
      </c>
      <c r="S10" s="247">
        <v>143.61562805685023</v>
      </c>
      <c r="T10" s="236">
        <v>148.24976612268537</v>
      </c>
      <c r="U10" s="236">
        <v>96.045617662260952</v>
      </c>
      <c r="V10" s="248">
        <v>100.83613445378151</v>
      </c>
      <c r="W10" s="248">
        <v>99.709071833251727</v>
      </c>
      <c r="X10" s="249">
        <v>85.258911706567119</v>
      </c>
      <c r="Y10" s="250">
        <v>156.09955807294912</v>
      </c>
      <c r="Z10" s="246">
        <v>31.020700000000001</v>
      </c>
      <c r="AA10" s="236">
        <v>31.184819999999998</v>
      </c>
      <c r="AB10" s="232">
        <v>3.82927270383475</v>
      </c>
      <c r="AD10" s="299"/>
      <c r="AE10" s="299"/>
      <c r="AF10" s="299"/>
      <c r="AG10" s="299"/>
      <c r="AH10" s="299"/>
      <c r="AI10" s="299"/>
      <c r="AJ10" s="299"/>
      <c r="AK10" s="299"/>
      <c r="AL10" s="299"/>
      <c r="AM10" s="299"/>
    </row>
    <row r="11" spans="2:39" x14ac:dyDescent="0.25">
      <c r="B11" s="223" t="s">
        <v>11557</v>
      </c>
      <c r="C11" s="224">
        <v>43761</v>
      </c>
      <c r="D11" s="225" t="s">
        <v>11558</v>
      </c>
      <c r="E11" s="225">
        <v>1907</v>
      </c>
      <c r="F11" s="227" t="s">
        <v>11589</v>
      </c>
      <c r="G11" s="245">
        <v>5750</v>
      </c>
      <c r="H11" s="246">
        <v>592800</v>
      </c>
      <c r="I11" s="236">
        <v>681483.77351976524</v>
      </c>
      <c r="J11" s="236">
        <v>703473.64982255024</v>
      </c>
      <c r="K11" s="236">
        <v>267580.96433581924</v>
      </c>
      <c r="L11" s="236">
        <v>289891.46831146255</v>
      </c>
      <c r="M11" s="236">
        <v>283460.2457391994</v>
      </c>
      <c r="N11" s="236">
        <v>214728.58829343293</v>
      </c>
      <c r="O11" s="236">
        <v>318622.35154985689</v>
      </c>
      <c r="P11" s="236">
        <v>155681.48000000001</v>
      </c>
      <c r="Q11" s="236">
        <v>129606.12</v>
      </c>
      <c r="R11" s="236">
        <v>103.09565217391304</v>
      </c>
      <c r="S11" s="247">
        <v>118.51891713387222</v>
      </c>
      <c r="T11" s="236">
        <v>122.34324344740004</v>
      </c>
      <c r="U11" s="236">
        <v>46.535819884490301</v>
      </c>
      <c r="V11" s="248">
        <v>50.415907532428271</v>
      </c>
      <c r="W11" s="248">
        <v>49.297434041599892</v>
      </c>
      <c r="X11" s="249">
        <v>37.344102311901381</v>
      </c>
      <c r="Y11" s="250">
        <v>55.41258287823598</v>
      </c>
      <c r="Z11" s="246">
        <v>27.075040000000001</v>
      </c>
      <c r="AA11" s="236">
        <v>22.540194782608694</v>
      </c>
      <c r="AB11" s="232">
        <v>3.5738580863311085</v>
      </c>
      <c r="AD11" s="299"/>
      <c r="AE11" s="299"/>
      <c r="AF11" s="299"/>
      <c r="AG11" s="299"/>
      <c r="AH11" s="299"/>
      <c r="AI11" s="299"/>
      <c r="AJ11" s="299"/>
      <c r="AK11" s="299"/>
      <c r="AL11" s="299"/>
      <c r="AM11" s="299"/>
    </row>
    <row r="12" spans="2:39" x14ac:dyDescent="0.25">
      <c r="B12" s="223" t="s">
        <v>11559</v>
      </c>
      <c r="C12" s="224">
        <v>43788</v>
      </c>
      <c r="D12" s="225" t="s">
        <v>11560</v>
      </c>
      <c r="E12" s="225">
        <v>1901</v>
      </c>
      <c r="F12" s="227" t="s">
        <v>11591</v>
      </c>
      <c r="G12" s="245">
        <v>1955</v>
      </c>
      <c r="H12" s="246">
        <v>410500</v>
      </c>
      <c r="I12" s="236">
        <v>352709.85576462012</v>
      </c>
      <c r="J12" s="236">
        <v>313248.90486019332</v>
      </c>
      <c r="K12" s="236">
        <v>193996.19914346893</v>
      </c>
      <c r="L12" s="236">
        <v>187316.77981537444</v>
      </c>
      <c r="M12" s="236">
        <v>146094.49301718309</v>
      </c>
      <c r="N12" s="236">
        <v>162479.50252580718</v>
      </c>
      <c r="O12" s="236">
        <v>265145.18237271259</v>
      </c>
      <c r="P12" s="236">
        <v>86721.59</v>
      </c>
      <c r="Q12" s="236">
        <v>93554.47</v>
      </c>
      <c r="R12" s="236">
        <v>209.97442455242967</v>
      </c>
      <c r="S12" s="247">
        <v>180.41424847295147</v>
      </c>
      <c r="T12" s="236">
        <v>160.22961885431883</v>
      </c>
      <c r="U12" s="236">
        <v>99.230792400751369</v>
      </c>
      <c r="V12" s="248">
        <v>95.814209624232447</v>
      </c>
      <c r="W12" s="248">
        <v>74.728640929505417</v>
      </c>
      <c r="X12" s="249">
        <v>83.109719962049709</v>
      </c>
      <c r="Y12" s="250">
        <v>135.62413420599108</v>
      </c>
      <c r="Z12" s="246">
        <v>44.35886956521739</v>
      </c>
      <c r="AA12" s="236">
        <v>47.85394884910486</v>
      </c>
      <c r="AB12" s="232">
        <v>3.3878181341842888</v>
      </c>
      <c r="AD12" s="299"/>
      <c r="AE12" s="299"/>
      <c r="AF12" s="299"/>
      <c r="AG12" s="299"/>
      <c r="AH12" s="299"/>
      <c r="AI12" s="299"/>
      <c r="AJ12" s="299"/>
      <c r="AK12" s="299"/>
      <c r="AL12" s="299"/>
      <c r="AM12" s="299"/>
    </row>
    <row r="13" spans="2:39" x14ac:dyDescent="0.25">
      <c r="B13" s="223" t="s">
        <v>11561</v>
      </c>
      <c r="C13" s="224">
        <v>43800</v>
      </c>
      <c r="D13" s="225" t="s">
        <v>11562</v>
      </c>
      <c r="E13" s="225">
        <v>1905</v>
      </c>
      <c r="F13" s="227" t="s">
        <v>11589</v>
      </c>
      <c r="G13" s="245">
        <v>3750</v>
      </c>
      <c r="H13" s="246">
        <v>539900</v>
      </c>
      <c r="I13" s="236">
        <v>453056.67280434241</v>
      </c>
      <c r="J13" s="236">
        <v>467675.74457132391</v>
      </c>
      <c r="K13" s="236">
        <v>314762.04496788012</v>
      </c>
      <c r="L13" s="236">
        <v>269426.20358488226</v>
      </c>
      <c r="M13" s="236">
        <v>212902.92835326761</v>
      </c>
      <c r="N13" s="236">
        <v>210182.32484076437</v>
      </c>
      <c r="O13" s="236">
        <v>321833.96925183624</v>
      </c>
      <c r="P13" s="236">
        <v>96479.039999999994</v>
      </c>
      <c r="Q13" s="236">
        <v>98640.25</v>
      </c>
      <c r="R13" s="236">
        <v>143.97333333333333</v>
      </c>
      <c r="S13" s="247">
        <v>120.81511274782464</v>
      </c>
      <c r="T13" s="236">
        <v>124.71353188568638</v>
      </c>
      <c r="U13" s="236">
        <v>83.936545324768034</v>
      </c>
      <c r="V13" s="248">
        <v>71.846987622635268</v>
      </c>
      <c r="W13" s="248">
        <v>56.774114227538028</v>
      </c>
      <c r="X13" s="249">
        <v>56.048619957537163</v>
      </c>
      <c r="Y13" s="250">
        <v>85.822391800489669</v>
      </c>
      <c r="Z13" s="246">
        <v>25.727743999999998</v>
      </c>
      <c r="AA13" s="236">
        <v>26.304066666666667</v>
      </c>
      <c r="AB13" s="232">
        <v>4.4734248950098969</v>
      </c>
      <c r="AD13" s="299"/>
      <c r="AE13" s="299"/>
      <c r="AF13" s="299"/>
      <c r="AG13" s="299"/>
      <c r="AH13" s="299"/>
      <c r="AI13" s="299"/>
      <c r="AJ13" s="299"/>
      <c r="AK13" s="299"/>
      <c r="AL13" s="299"/>
      <c r="AM13" s="299"/>
    </row>
    <row r="14" spans="2:39" x14ac:dyDescent="0.25">
      <c r="B14" s="223" t="s">
        <v>11563</v>
      </c>
      <c r="C14" s="224">
        <v>43818</v>
      </c>
      <c r="D14" s="225" t="s">
        <v>11564</v>
      </c>
      <c r="E14" s="225">
        <v>1901</v>
      </c>
      <c r="F14" s="227" t="s">
        <v>11589</v>
      </c>
      <c r="G14" s="245">
        <v>3750</v>
      </c>
      <c r="H14" s="246">
        <v>578000</v>
      </c>
      <c r="I14" s="236">
        <v>453056.67280434241</v>
      </c>
      <c r="J14" s="236">
        <v>467675.74457132391</v>
      </c>
      <c r="K14" s="236">
        <v>314762.04496788012</v>
      </c>
      <c r="L14" s="236">
        <v>269426.20358488226</v>
      </c>
      <c r="M14" s="236">
        <v>196396.65664125342</v>
      </c>
      <c r="N14" s="236">
        <v>178292.59279595874</v>
      </c>
      <c r="O14" s="236">
        <v>305327.74803933781</v>
      </c>
      <c r="P14" s="236">
        <v>84388.02</v>
      </c>
      <c r="Q14" s="236">
        <v>86033.62</v>
      </c>
      <c r="R14" s="236">
        <v>154.13333333333333</v>
      </c>
      <c r="S14" s="247">
        <v>120.81511274782464</v>
      </c>
      <c r="T14" s="236">
        <v>124.71353188568638</v>
      </c>
      <c r="U14" s="236">
        <v>83.936545324768034</v>
      </c>
      <c r="V14" s="248">
        <v>71.846987622635268</v>
      </c>
      <c r="W14" s="248">
        <v>52.372441771000908</v>
      </c>
      <c r="X14" s="249">
        <v>47.544691412255666</v>
      </c>
      <c r="Y14" s="250">
        <v>81.42073281049008</v>
      </c>
      <c r="Z14" s="246">
        <v>22.503472000000002</v>
      </c>
      <c r="AA14" s="236">
        <v>22.942298666666666</v>
      </c>
      <c r="AB14" s="232">
        <v>5.7183038444738239</v>
      </c>
      <c r="AD14" s="299"/>
      <c r="AE14" s="299"/>
      <c r="AF14" s="299"/>
      <c r="AG14" s="299"/>
      <c r="AH14" s="299"/>
      <c r="AI14" s="299"/>
      <c r="AJ14" s="299"/>
      <c r="AK14" s="299"/>
      <c r="AL14" s="299"/>
      <c r="AM14" s="299"/>
    </row>
    <row r="15" spans="2:39" x14ac:dyDescent="0.25">
      <c r="B15" s="223" t="s">
        <v>11565</v>
      </c>
      <c r="C15" s="224">
        <v>43117</v>
      </c>
      <c r="D15" s="225" t="s">
        <v>11566</v>
      </c>
      <c r="E15" s="225">
        <v>1901</v>
      </c>
      <c r="F15" s="227" t="s">
        <v>11589</v>
      </c>
      <c r="G15" s="245">
        <v>8000</v>
      </c>
      <c r="H15" s="246">
        <v>887400</v>
      </c>
      <c r="I15" s="236">
        <v>966643.65038264566</v>
      </c>
      <c r="J15" s="236">
        <v>997597.38453390356</v>
      </c>
      <c r="K15" s="236">
        <v>248885.73801964114</v>
      </c>
      <c r="L15" s="236">
        <v>295305.82232893159</v>
      </c>
      <c r="M15" s="236">
        <v>243677.33324007367</v>
      </c>
      <c r="N15" s="236">
        <v>169463.61739512411</v>
      </c>
      <c r="O15" s="236">
        <v>244829.83318809912</v>
      </c>
      <c r="P15" s="236">
        <v>119326.22</v>
      </c>
      <c r="Q15" s="236">
        <v>104170.58</v>
      </c>
      <c r="R15" s="236">
        <v>110.925</v>
      </c>
      <c r="S15" s="247">
        <v>120.83045629783071</v>
      </c>
      <c r="T15" s="236">
        <v>124.69967306673794</v>
      </c>
      <c r="U15" s="236">
        <v>31.110717252455142</v>
      </c>
      <c r="V15" s="248">
        <v>36.913227791116448</v>
      </c>
      <c r="W15" s="248">
        <v>30.459666655009208</v>
      </c>
      <c r="X15" s="249">
        <v>21.182952174390515</v>
      </c>
      <c r="Y15" s="250">
        <v>30.603729148512389</v>
      </c>
      <c r="Z15" s="246">
        <v>14.915777500000001</v>
      </c>
      <c r="AA15" s="236">
        <v>13.0213225</v>
      </c>
      <c r="AB15" s="232">
        <v>7.5187199687282149</v>
      </c>
      <c r="AD15" s="299"/>
      <c r="AE15" s="299"/>
      <c r="AF15" s="299"/>
      <c r="AG15" s="299"/>
      <c r="AH15" s="299"/>
      <c r="AI15" s="299"/>
      <c r="AJ15" s="299"/>
      <c r="AK15" s="299"/>
      <c r="AL15" s="299"/>
      <c r="AM15" s="299"/>
    </row>
    <row r="16" spans="2:39" x14ac:dyDescent="0.25">
      <c r="B16" s="223" t="s">
        <v>11567</v>
      </c>
      <c r="C16" s="224">
        <v>43095</v>
      </c>
      <c r="D16" s="225" t="s">
        <v>11568</v>
      </c>
      <c r="E16" s="225">
        <v>1882</v>
      </c>
      <c r="F16" s="227" t="s">
        <v>11589</v>
      </c>
      <c r="G16" s="245">
        <v>8000</v>
      </c>
      <c r="H16" s="246">
        <v>876700</v>
      </c>
      <c r="I16" s="236">
        <v>828321.54707789095</v>
      </c>
      <c r="J16" s="236">
        <v>807771.16156591382</v>
      </c>
      <c r="K16" s="236">
        <v>537022.59100642393</v>
      </c>
      <c r="L16" s="236">
        <v>368772.1488595439</v>
      </c>
      <c r="M16" s="236">
        <v>274116.01734629646</v>
      </c>
      <c r="N16" s="236">
        <v>249187.94750713819</v>
      </c>
      <c r="O16" s="236">
        <v>387261.34383169434</v>
      </c>
      <c r="P16" s="236">
        <v>132333.73000000001</v>
      </c>
      <c r="Q16" s="236">
        <v>117772.47</v>
      </c>
      <c r="R16" s="236">
        <v>109.58750000000001</v>
      </c>
      <c r="S16" s="247">
        <v>103.54019338473637</v>
      </c>
      <c r="T16" s="236">
        <v>100.97139519573923</v>
      </c>
      <c r="U16" s="236">
        <v>67.127823875802989</v>
      </c>
      <c r="V16" s="248">
        <v>46.096518607442988</v>
      </c>
      <c r="W16" s="248">
        <v>34.264502168287059</v>
      </c>
      <c r="X16" s="249">
        <v>31.148493438392272</v>
      </c>
      <c r="Y16" s="250">
        <v>48.40766797896179</v>
      </c>
      <c r="Z16" s="246">
        <v>16.54171625</v>
      </c>
      <c r="AA16" s="236">
        <v>14.72155875</v>
      </c>
      <c r="AB16" s="232">
        <v>6.4440147175311857</v>
      </c>
      <c r="AD16" s="299"/>
      <c r="AE16" s="299"/>
      <c r="AF16" s="299"/>
      <c r="AG16" s="299"/>
      <c r="AH16" s="299"/>
      <c r="AI16" s="299"/>
      <c r="AJ16" s="299"/>
      <c r="AK16" s="299"/>
      <c r="AL16" s="299"/>
      <c r="AM16" s="299"/>
    </row>
    <row r="17" spans="2:39" x14ac:dyDescent="0.25">
      <c r="B17" s="223" t="s">
        <v>11569</v>
      </c>
      <c r="C17" s="224">
        <v>43052</v>
      </c>
      <c r="D17" s="225" t="s">
        <v>11570</v>
      </c>
      <c r="E17" s="225">
        <v>1880</v>
      </c>
      <c r="F17" s="227" t="s">
        <v>11589</v>
      </c>
      <c r="G17" s="245">
        <v>2900</v>
      </c>
      <c r="H17" s="246">
        <v>328600</v>
      </c>
      <c r="I17" s="236">
        <v>350063.09338857239</v>
      </c>
      <c r="J17" s="236">
        <v>361358.80492404557</v>
      </c>
      <c r="K17" s="236">
        <v>93387.528612567388</v>
      </c>
      <c r="L17" s="236">
        <v>96266.220971147079</v>
      </c>
      <c r="M17" s="236">
        <v>118621.34247277984</v>
      </c>
      <c r="N17" s="236">
        <v>78143.021084998923</v>
      </c>
      <c r="O17" s="236">
        <v>93585.046060002482</v>
      </c>
      <c r="P17" s="236">
        <v>46780.13</v>
      </c>
      <c r="Q17" s="236">
        <v>39700.93</v>
      </c>
      <c r="R17" s="236">
        <v>113.31034482758621</v>
      </c>
      <c r="S17" s="247">
        <v>120.71141151330083</v>
      </c>
      <c r="T17" s="236">
        <v>124.60648445656744</v>
      </c>
      <c r="U17" s="236">
        <v>32.202596073299098</v>
      </c>
      <c r="V17" s="248">
        <v>33.195248610740371</v>
      </c>
      <c r="W17" s="248">
        <v>40.90391119751029</v>
      </c>
      <c r="X17" s="249">
        <v>26.945869339654802</v>
      </c>
      <c r="Y17" s="250">
        <v>32.270705537931889</v>
      </c>
      <c r="Z17" s="246">
        <v>16.131079310344827</v>
      </c>
      <c r="AA17" s="236">
        <v>13.689975862068966</v>
      </c>
      <c r="AB17" s="232">
        <v>7.2768841938967173</v>
      </c>
      <c r="AD17" s="299"/>
      <c r="AE17" s="299"/>
      <c r="AF17" s="299"/>
      <c r="AG17" s="299"/>
      <c r="AH17" s="299"/>
      <c r="AI17" s="299"/>
      <c r="AJ17" s="299"/>
      <c r="AK17" s="299"/>
      <c r="AL17" s="299"/>
      <c r="AM17" s="299"/>
    </row>
    <row r="18" spans="2:39" x14ac:dyDescent="0.25">
      <c r="B18" s="223" t="s">
        <v>11571</v>
      </c>
      <c r="C18" s="224">
        <v>43036</v>
      </c>
      <c r="D18" s="225" t="s">
        <v>11572</v>
      </c>
      <c r="E18" s="225">
        <v>1880</v>
      </c>
      <c r="F18" s="227" t="s">
        <v>11589</v>
      </c>
      <c r="G18" s="245">
        <v>3000</v>
      </c>
      <c r="H18" s="246">
        <v>374800</v>
      </c>
      <c r="I18" s="236">
        <v>362261.21564340102</v>
      </c>
      <c r="J18" s="236">
        <v>373950.53185433772</v>
      </c>
      <c r="K18" s="236">
        <v>150536.44318097911</v>
      </c>
      <c r="L18" s="236">
        <v>173259.32855900982</v>
      </c>
      <c r="M18" s="236">
        <v>97359.026369168365</v>
      </c>
      <c r="N18" s="236">
        <v>69379.933560289937</v>
      </c>
      <c r="O18" s="236">
        <v>133095.41267272501</v>
      </c>
      <c r="P18" s="236">
        <v>61956.77</v>
      </c>
      <c r="Q18" s="236">
        <v>54517.04</v>
      </c>
      <c r="R18" s="236">
        <v>124.93333333333334</v>
      </c>
      <c r="S18" s="247">
        <v>120.75373854780034</v>
      </c>
      <c r="T18" s="236">
        <v>124.65017728477925</v>
      </c>
      <c r="U18" s="236">
        <v>50.178814393659707</v>
      </c>
      <c r="V18" s="248">
        <v>57.753109519669941</v>
      </c>
      <c r="W18" s="248">
        <v>32.453008789722787</v>
      </c>
      <c r="X18" s="249">
        <v>23.126644520096647</v>
      </c>
      <c r="Y18" s="250">
        <v>44.365137557575004</v>
      </c>
      <c r="Z18" s="246">
        <v>20.652256666666666</v>
      </c>
      <c r="AA18" s="236">
        <v>18.172346666666666</v>
      </c>
      <c r="AB18" s="232">
        <v>5.8749147055672868</v>
      </c>
      <c r="AD18" s="299"/>
      <c r="AE18" s="299"/>
      <c r="AF18" s="299"/>
      <c r="AG18" s="299"/>
      <c r="AH18" s="299"/>
      <c r="AI18" s="299"/>
      <c r="AJ18" s="299"/>
      <c r="AK18" s="299"/>
      <c r="AL18" s="299"/>
      <c r="AM18" s="299"/>
    </row>
    <row r="19" spans="2:39" x14ac:dyDescent="0.25">
      <c r="B19" s="223" t="s">
        <v>11573</v>
      </c>
      <c r="C19" s="224">
        <v>43028</v>
      </c>
      <c r="D19" s="225" t="s">
        <v>11574</v>
      </c>
      <c r="E19" s="225">
        <v>1936</v>
      </c>
      <c r="F19" s="227" t="s">
        <v>11589</v>
      </c>
      <c r="G19" s="245">
        <v>1838</v>
      </c>
      <c r="H19" s="246">
        <v>192700</v>
      </c>
      <c r="I19" s="236">
        <v>175606.92981951399</v>
      </c>
      <c r="J19" s="236">
        <v>181392.141722228</v>
      </c>
      <c r="K19" s="236">
        <v>166130.56560584807</v>
      </c>
      <c r="L19" s="236">
        <v>172861.94477791118</v>
      </c>
      <c r="M19" s="236">
        <v>59646.392016973259</v>
      </c>
      <c r="N19" s="236">
        <v>105486.48967713598</v>
      </c>
      <c r="O19" s="236">
        <v>95377.576870409583</v>
      </c>
      <c r="P19" s="236">
        <v>49781.120000000003</v>
      </c>
      <c r="Q19" s="236">
        <v>41691.46</v>
      </c>
      <c r="R19" s="236">
        <v>104.84221980413493</v>
      </c>
      <c r="S19" s="247">
        <v>95.542399248919466</v>
      </c>
      <c r="T19" s="236">
        <v>98.689957411440702</v>
      </c>
      <c r="U19" s="236">
        <v>90.386597174019627</v>
      </c>
      <c r="V19" s="248">
        <v>94.048936223020235</v>
      </c>
      <c r="W19" s="248">
        <v>32.451791086492527</v>
      </c>
      <c r="X19" s="249">
        <v>57.391996559921644</v>
      </c>
      <c r="Y19" s="250">
        <v>51.8920439991347</v>
      </c>
      <c r="Z19" s="246">
        <v>27.084396082698586</v>
      </c>
      <c r="AA19" s="236">
        <v>22.683057671381935</v>
      </c>
      <c r="AB19" s="232">
        <v>3.6220496955491606</v>
      </c>
      <c r="AD19" s="299"/>
      <c r="AE19" s="299"/>
      <c r="AF19" s="299"/>
      <c r="AG19" s="299"/>
      <c r="AH19" s="299"/>
      <c r="AI19" s="299"/>
      <c r="AJ19" s="299"/>
      <c r="AK19" s="299"/>
      <c r="AL19" s="299"/>
      <c r="AM19" s="299"/>
    </row>
    <row r="20" spans="2:39" x14ac:dyDescent="0.25">
      <c r="B20" s="223" t="s">
        <v>1121</v>
      </c>
      <c r="C20" s="224">
        <v>43630</v>
      </c>
      <c r="D20" s="225" t="s">
        <v>11575</v>
      </c>
      <c r="E20" s="225">
        <v>1906</v>
      </c>
      <c r="F20" s="227" t="s">
        <v>11589</v>
      </c>
      <c r="G20" s="245">
        <v>1853</v>
      </c>
      <c r="H20" s="246">
        <v>203800</v>
      </c>
      <c r="I20" s="236">
        <v>211740.99008381763</v>
      </c>
      <c r="J20" s="236">
        <v>218573.37312960022</v>
      </c>
      <c r="K20" s="236">
        <v>114785.14546260062</v>
      </c>
      <c r="L20" s="236">
        <v>87672.796704888868</v>
      </c>
      <c r="M20" s="236">
        <v>88630.286074001546</v>
      </c>
      <c r="N20" s="236">
        <v>81635.078519657371</v>
      </c>
      <c r="O20" s="236">
        <v>101502.05713930041</v>
      </c>
      <c r="P20" s="236">
        <v>46613.279999999999</v>
      </c>
      <c r="Q20" s="236">
        <v>48213.73</v>
      </c>
      <c r="R20" s="236">
        <v>109.98381003777658</v>
      </c>
      <c r="S20" s="247">
        <v>114.26928768689564</v>
      </c>
      <c r="T20" s="236">
        <v>117.95648846713449</v>
      </c>
      <c r="U20" s="236">
        <v>61.945572294981446</v>
      </c>
      <c r="V20" s="248">
        <v>47.313975555795395</v>
      </c>
      <c r="W20" s="248">
        <v>47.830699446304124</v>
      </c>
      <c r="X20" s="249">
        <v>44.055627911309969</v>
      </c>
      <c r="Y20" s="250">
        <v>54.777149022828063</v>
      </c>
      <c r="Z20" s="246">
        <v>25.155574743658931</v>
      </c>
      <c r="AA20" s="236">
        <v>26.019282245008096</v>
      </c>
      <c r="AB20" s="232">
        <v>3.227011683186511</v>
      </c>
      <c r="AD20" s="299"/>
      <c r="AE20" s="299"/>
      <c r="AF20" s="299"/>
      <c r="AG20" s="299"/>
      <c r="AH20" s="299"/>
      <c r="AI20" s="299"/>
      <c r="AJ20" s="299"/>
      <c r="AK20" s="299"/>
      <c r="AL20" s="299"/>
      <c r="AM20" s="299"/>
    </row>
    <row r="21" spans="2:39" x14ac:dyDescent="0.25">
      <c r="B21" s="223" t="s">
        <v>11576</v>
      </c>
      <c r="C21" s="224">
        <v>43621</v>
      </c>
      <c r="D21" s="225" t="s">
        <v>11577</v>
      </c>
      <c r="E21" s="225">
        <v>1901</v>
      </c>
      <c r="F21" s="227" t="s">
        <v>11589</v>
      </c>
      <c r="G21" s="245">
        <v>900</v>
      </c>
      <c r="H21" s="246">
        <v>135000</v>
      </c>
      <c r="I21" s="236">
        <v>132568.27205247711</v>
      </c>
      <c r="J21" s="236">
        <v>136845.93795940187</v>
      </c>
      <c r="K21" s="236">
        <v>80805.907110684493</v>
      </c>
      <c r="L21" s="236">
        <v>79278.064329179964</v>
      </c>
      <c r="M21" s="236">
        <v>62779.785969084427</v>
      </c>
      <c r="N21" s="236">
        <v>83479.939051175053</v>
      </c>
      <c r="O21" s="236">
        <v>86713.677953442064</v>
      </c>
      <c r="P21" s="236">
        <v>18845.05</v>
      </c>
      <c r="Q21" s="236">
        <v>19132.22</v>
      </c>
      <c r="R21" s="236">
        <v>150</v>
      </c>
      <c r="S21" s="247">
        <v>147.2980800583079</v>
      </c>
      <c r="T21" s="236">
        <v>152.05104217711317</v>
      </c>
      <c r="U21" s="236">
        <v>89.784341234093887</v>
      </c>
      <c r="V21" s="248">
        <v>88.086738143533296</v>
      </c>
      <c r="W21" s="248">
        <v>69.755317743427142</v>
      </c>
      <c r="X21" s="249">
        <v>92.755487834638942</v>
      </c>
      <c r="Y21" s="250">
        <v>96.348531059380065</v>
      </c>
      <c r="Z21" s="246">
        <v>20.938944444444445</v>
      </c>
      <c r="AA21" s="236">
        <v>21.258022222222223</v>
      </c>
      <c r="AB21" s="232">
        <v>6.0561597138230683</v>
      </c>
      <c r="AD21" s="299"/>
      <c r="AE21" s="299"/>
      <c r="AF21" s="299"/>
      <c r="AG21" s="299"/>
      <c r="AH21" s="299"/>
      <c r="AI21" s="299"/>
      <c r="AJ21" s="299"/>
      <c r="AK21" s="299"/>
      <c r="AL21" s="299"/>
      <c r="AM21" s="299"/>
    </row>
    <row r="22" spans="2:39" x14ac:dyDescent="0.25">
      <c r="B22" s="223" t="s">
        <v>11578</v>
      </c>
      <c r="C22" s="224">
        <v>43613</v>
      </c>
      <c r="D22" s="225" t="s">
        <v>11579</v>
      </c>
      <c r="E22" s="225">
        <v>1902</v>
      </c>
      <c r="F22" s="227" t="s">
        <v>11592</v>
      </c>
      <c r="G22" s="245">
        <v>12600</v>
      </c>
      <c r="H22" s="246">
        <v>1485500</v>
      </c>
      <c r="I22" s="236">
        <v>1522348.6727276214</v>
      </c>
      <c r="J22" s="236">
        <v>1571471.278875805</v>
      </c>
      <c r="K22" s="236">
        <v>582254.4063353762</v>
      </c>
      <c r="L22" s="236">
        <v>287755.53048805729</v>
      </c>
      <c r="M22" s="236">
        <v>307744.04886806099</v>
      </c>
      <c r="N22" s="236">
        <v>354015.55842301785</v>
      </c>
      <c r="O22" s="236">
        <v>656962.54201419151</v>
      </c>
      <c r="P22" s="236">
        <v>357226.59</v>
      </c>
      <c r="Q22" s="236">
        <v>225482.86</v>
      </c>
      <c r="R22" s="236">
        <v>117.89682539682539</v>
      </c>
      <c r="S22" s="247">
        <v>120.82132323235091</v>
      </c>
      <c r="T22" s="236">
        <v>124.71994276792103</v>
      </c>
      <c r="U22" s="236">
        <v>46.210667169474299</v>
      </c>
      <c r="V22" s="248">
        <v>22.837740514925184</v>
      </c>
      <c r="W22" s="248">
        <v>24.424130862544523</v>
      </c>
      <c r="X22" s="249">
        <v>28.096472890715702</v>
      </c>
      <c r="Y22" s="250">
        <v>52.139884286840598</v>
      </c>
      <c r="Z22" s="246">
        <v>28.351316666666669</v>
      </c>
      <c r="AA22" s="236">
        <v>17.895465079365078</v>
      </c>
      <c r="AB22" s="232">
        <v>5.5880839013661623</v>
      </c>
      <c r="AD22" s="299"/>
      <c r="AE22" s="299"/>
      <c r="AF22" s="299"/>
      <c r="AG22" s="299"/>
      <c r="AH22" s="299"/>
      <c r="AI22" s="299"/>
      <c r="AJ22" s="299"/>
      <c r="AK22" s="299"/>
      <c r="AL22" s="299"/>
      <c r="AM22" s="299"/>
    </row>
    <row r="23" spans="2:39" x14ac:dyDescent="0.25">
      <c r="B23" s="223" t="s">
        <v>11580</v>
      </c>
      <c r="C23" s="224">
        <v>43273</v>
      </c>
      <c r="D23" s="225" t="s">
        <v>11581</v>
      </c>
      <c r="E23" s="225">
        <v>1880</v>
      </c>
      <c r="F23" s="227" t="s">
        <v>11592</v>
      </c>
      <c r="G23" s="245">
        <v>4212</v>
      </c>
      <c r="H23" s="246">
        <v>383700</v>
      </c>
      <c r="I23" s="236">
        <v>411859.24103803438</v>
      </c>
      <c r="J23" s="236">
        <v>399965.51485182822</v>
      </c>
      <c r="K23" s="236">
        <v>141144.52853872851</v>
      </c>
      <c r="L23" s="236">
        <v>144299.98551144596</v>
      </c>
      <c r="M23" s="236">
        <v>103737.72120025181</v>
      </c>
      <c r="N23" s="236">
        <v>91122.932681748309</v>
      </c>
      <c r="O23" s="236">
        <v>90970.938628158852</v>
      </c>
      <c r="P23" s="236">
        <v>52199.33</v>
      </c>
      <c r="Q23" s="236">
        <v>53853.54</v>
      </c>
      <c r="R23" s="236">
        <v>91.096866096866094</v>
      </c>
      <c r="S23" s="247">
        <v>97.782345925459254</v>
      </c>
      <c r="T23" s="236">
        <v>94.95857427631249</v>
      </c>
      <c r="U23" s="236">
        <v>33.510096994000122</v>
      </c>
      <c r="V23" s="248">
        <v>34.259255819431615</v>
      </c>
      <c r="W23" s="248">
        <v>24.629088604048388</v>
      </c>
      <c r="X23" s="249">
        <v>21.634124568316313</v>
      </c>
      <c r="Y23" s="250">
        <v>21.598038610673992</v>
      </c>
      <c r="Z23" s="246">
        <v>12.393003323836657</v>
      </c>
      <c r="AA23" s="236">
        <v>12.78574074074074</v>
      </c>
      <c r="AB23" s="232">
        <v>6.1248798129148057</v>
      </c>
      <c r="AD23" s="299"/>
      <c r="AE23" s="299"/>
      <c r="AF23" s="299"/>
      <c r="AG23" s="299"/>
      <c r="AH23" s="299"/>
      <c r="AI23" s="299"/>
      <c r="AJ23" s="299"/>
      <c r="AK23" s="299"/>
      <c r="AL23" s="299"/>
      <c r="AM23" s="299"/>
    </row>
    <row r="24" spans="2:39" x14ac:dyDescent="0.25">
      <c r="B24" s="223" t="s">
        <v>11582</v>
      </c>
      <c r="C24" s="224">
        <v>43265</v>
      </c>
      <c r="D24" s="225" t="s">
        <v>11583</v>
      </c>
      <c r="E24" s="225">
        <v>1901</v>
      </c>
      <c r="F24" s="227" t="s">
        <v>11589</v>
      </c>
      <c r="G24" s="245">
        <v>4212</v>
      </c>
      <c r="H24" s="246">
        <v>657000</v>
      </c>
      <c r="I24" s="236">
        <v>588616.93710800388</v>
      </c>
      <c r="J24" s="236">
        <v>575299.3728623119</v>
      </c>
      <c r="K24" s="236">
        <v>290883.54500479955</v>
      </c>
      <c r="L24" s="236">
        <v>142412.4125512274</v>
      </c>
      <c r="M24" s="236">
        <v>48175.932013709171</v>
      </c>
      <c r="N24" s="236">
        <v>85456.575334944006</v>
      </c>
      <c r="O24" s="236">
        <v>80738.575252085167</v>
      </c>
      <c r="P24" s="236">
        <v>18511.34</v>
      </c>
      <c r="Q24" s="236">
        <v>18909.95</v>
      </c>
      <c r="R24" s="236">
        <v>155.98290598290598</v>
      </c>
      <c r="S24" s="247">
        <v>139.74761089933617</v>
      </c>
      <c r="T24" s="236">
        <v>136.58579602618991</v>
      </c>
      <c r="U24" s="236">
        <v>69.060670703893535</v>
      </c>
      <c r="V24" s="248">
        <v>33.811114090984667</v>
      </c>
      <c r="W24" s="248">
        <v>11.437780630035416</v>
      </c>
      <c r="X24" s="249">
        <v>20.288835549606841</v>
      </c>
      <c r="Y24" s="250">
        <v>19.168702576468462</v>
      </c>
      <c r="Z24" s="246">
        <v>4.3949050332383663</v>
      </c>
      <c r="AA24" s="236">
        <v>4.4895417853751187</v>
      </c>
      <c r="AB24" s="232">
        <v>33.743613811776342</v>
      </c>
      <c r="AD24" s="299"/>
      <c r="AE24" s="299"/>
      <c r="AF24" s="299"/>
      <c r="AG24" s="299"/>
      <c r="AH24" s="299"/>
      <c r="AI24" s="299"/>
      <c r="AJ24" s="299"/>
      <c r="AK24" s="299"/>
      <c r="AL24" s="299"/>
      <c r="AM24" s="299"/>
    </row>
    <row r="25" spans="2:39" x14ac:dyDescent="0.25">
      <c r="B25" s="223" t="s">
        <v>11584</v>
      </c>
      <c r="C25" s="224">
        <v>43591</v>
      </c>
      <c r="D25" s="225" t="s">
        <v>11585</v>
      </c>
      <c r="E25" s="225">
        <v>1867</v>
      </c>
      <c r="F25" s="227" t="s">
        <v>11589</v>
      </c>
      <c r="G25" s="245">
        <v>13800</v>
      </c>
      <c r="H25" s="246">
        <v>1725000</v>
      </c>
      <c r="I25" s="236">
        <v>889312.15835203405</v>
      </c>
      <c r="J25" s="236">
        <v>459004.08357216045</v>
      </c>
      <c r="K25" s="236">
        <v>642858.83666838962</v>
      </c>
      <c r="L25" s="236">
        <v>446560.02400960383</v>
      </c>
      <c r="M25" s="236">
        <v>375000.11191158986</v>
      </c>
      <c r="N25" s="236">
        <v>295441.2365473315</v>
      </c>
      <c r="O25" s="236">
        <v>483236.43097223958</v>
      </c>
      <c r="P25" s="236">
        <v>277343.68</v>
      </c>
      <c r="Q25" s="236">
        <v>297805.11</v>
      </c>
      <c r="R25" s="236">
        <v>125</v>
      </c>
      <c r="S25" s="247">
        <v>64.442910025509718</v>
      </c>
      <c r="T25" s="236">
        <v>33.261165476243512</v>
      </c>
      <c r="U25" s="236">
        <v>46.583973671622438</v>
      </c>
      <c r="V25" s="248">
        <v>32.35942202968144</v>
      </c>
      <c r="W25" s="248">
        <v>27.173921153013758</v>
      </c>
      <c r="X25" s="249">
        <v>21.408785257053008</v>
      </c>
      <c r="Y25" s="250">
        <v>35.017132679147799</v>
      </c>
      <c r="Z25" s="246">
        <v>20.097368115942029</v>
      </c>
      <c r="AA25" s="236">
        <v>21.580080434782609</v>
      </c>
      <c r="AB25" s="232">
        <v>4.7923787808745129</v>
      </c>
      <c r="AD25" s="299"/>
      <c r="AE25" s="299"/>
      <c r="AF25" s="299"/>
      <c r="AG25" s="299"/>
      <c r="AH25" s="299"/>
      <c r="AI25" s="299"/>
      <c r="AJ25" s="299"/>
      <c r="AK25" s="299"/>
      <c r="AL25" s="299"/>
      <c r="AM25" s="299"/>
    </row>
    <row r="26" spans="2:39" ht="15.75" thickBot="1" x14ac:dyDescent="0.3">
      <c r="B26" s="223" t="s">
        <v>11586</v>
      </c>
      <c r="C26" s="224">
        <v>43257</v>
      </c>
      <c r="D26" s="225" t="s">
        <v>11587</v>
      </c>
      <c r="E26" s="225">
        <v>1901</v>
      </c>
      <c r="F26" s="227" t="s">
        <v>11593</v>
      </c>
      <c r="G26" s="245">
        <v>9900</v>
      </c>
      <c r="H26" s="246">
        <v>1237500</v>
      </c>
      <c r="I26" s="236">
        <v>1139258.5879509754</v>
      </c>
      <c r="J26" s="236">
        <v>1176019.7793386099</v>
      </c>
      <c r="K26" s="236">
        <v>635947.80513918633</v>
      </c>
      <c r="L26" s="236">
        <v>484758.53996771126</v>
      </c>
      <c r="M26" s="236">
        <v>432408.36539134092</v>
      </c>
      <c r="N26" s="236">
        <v>382149.68152866245</v>
      </c>
      <c r="O26" s="236">
        <v>819709.40184240008</v>
      </c>
      <c r="P26" s="236">
        <v>87722.73</v>
      </c>
      <c r="Q26" s="236">
        <v>94108.5</v>
      </c>
      <c r="R26" s="236">
        <v>125</v>
      </c>
      <c r="S26" s="247">
        <v>115.07662504555307</v>
      </c>
      <c r="T26" s="236">
        <v>118.78987670086968</v>
      </c>
      <c r="U26" s="236">
        <v>64.237152034261243</v>
      </c>
      <c r="V26" s="248">
        <v>48.965509087647604</v>
      </c>
      <c r="W26" s="248">
        <v>43.677612665792012</v>
      </c>
      <c r="X26" s="249">
        <v>38.600977932188123</v>
      </c>
      <c r="Y26" s="250">
        <v>82.798929479030306</v>
      </c>
      <c r="Z26" s="246">
        <v>8.8608818181818183</v>
      </c>
      <c r="AA26" s="236">
        <v>9.5059090909090909</v>
      </c>
      <c r="AB26" s="232">
        <v>12.149715487973987</v>
      </c>
      <c r="AD26" s="299"/>
      <c r="AE26" s="299"/>
      <c r="AF26" s="299"/>
      <c r="AG26" s="299"/>
      <c r="AH26" s="299"/>
      <c r="AI26" s="299"/>
      <c r="AJ26" s="299"/>
      <c r="AK26" s="299"/>
      <c r="AL26" s="299"/>
      <c r="AM26" s="299"/>
    </row>
    <row r="27" spans="2:39" x14ac:dyDescent="0.25">
      <c r="B27" s="295"/>
      <c r="C27" s="296"/>
      <c r="D27" s="296"/>
      <c r="E27" s="297"/>
      <c r="F27" s="155" t="s">
        <v>10699</v>
      </c>
      <c r="G27" s="156">
        <f>SUM(G4:G26)</f>
        <v>99497</v>
      </c>
      <c r="H27" s="157">
        <f t="shared" ref="H27:Q27" si="0">SUM(H4:H26)</f>
        <v>12348700</v>
      </c>
      <c r="I27" s="157">
        <f t="shared" si="0"/>
        <v>10975893.420219805</v>
      </c>
      <c r="J27" s="157">
        <f t="shared" si="0"/>
        <v>10683129.981339315</v>
      </c>
      <c r="K27" s="157">
        <f t="shared" si="0"/>
        <v>5369517.0863176547</v>
      </c>
      <c r="L27" s="157">
        <f t="shared" si="0"/>
        <v>4305901.6330670202</v>
      </c>
      <c r="M27" s="157">
        <f t="shared" si="0"/>
        <v>3434255.7249772684</v>
      </c>
      <c r="N27" s="157">
        <f t="shared" si="0"/>
        <v>3168152.6356248627</v>
      </c>
      <c r="O27" s="157">
        <f t="shared" si="0"/>
        <v>4798380.913108428</v>
      </c>
      <c r="P27" s="157">
        <f t="shared" si="0"/>
        <v>1861518.02</v>
      </c>
      <c r="Q27" s="157">
        <f t="shared" si="0"/>
        <v>1693601.3199999998</v>
      </c>
      <c r="R27" s="199">
        <f>H27/G27</f>
        <v>124.1112797370775</v>
      </c>
      <c r="S27" s="199">
        <f>I27/G27</f>
        <v>110.31381267997834</v>
      </c>
      <c r="T27" s="251">
        <f>J27/G27</f>
        <v>107.37137784394821</v>
      </c>
      <c r="U27" s="157">
        <f>K27/G27</f>
        <v>53.966622976749598</v>
      </c>
      <c r="V27" s="157">
        <f>L27/G27</f>
        <v>43.276698122224992</v>
      </c>
      <c r="W27" s="157">
        <f>M27/G27</f>
        <v>34.51617360299575</v>
      </c>
      <c r="X27" s="157">
        <f>N27/G27</f>
        <v>31.841690057236526</v>
      </c>
      <c r="Y27" s="157">
        <f>O27/G27</f>
        <v>48.226387862030293</v>
      </c>
      <c r="Z27" s="157">
        <f>P27/G27</f>
        <v>18.709287918228689</v>
      </c>
      <c r="AA27" s="157">
        <f>Q27/G27</f>
        <v>17.021632009005295</v>
      </c>
      <c r="AB27" s="252">
        <f>(H27-Q27)/Q27</f>
        <v>6.2913854365677988</v>
      </c>
      <c r="AD27" s="299"/>
      <c r="AE27" s="299"/>
      <c r="AF27" s="299"/>
      <c r="AG27" s="299"/>
      <c r="AH27" s="299"/>
      <c r="AI27" s="299"/>
      <c r="AJ27" s="299"/>
      <c r="AK27" s="299"/>
      <c r="AL27" s="299"/>
      <c r="AM27" s="299"/>
    </row>
    <row r="28" spans="2:39" ht="15.75" x14ac:dyDescent="0.3">
      <c r="B28" s="191" t="s">
        <v>11595</v>
      </c>
    </row>
    <row r="30" spans="2:39" ht="15.75" x14ac:dyDescent="0.3">
      <c r="B30" s="274" t="s">
        <v>11070</v>
      </c>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row>
    <row r="31" spans="2:39" ht="30" x14ac:dyDescent="0.25">
      <c r="B31" s="116" t="s">
        <v>10622</v>
      </c>
      <c r="C31" s="116" t="s">
        <v>11521</v>
      </c>
      <c r="D31" s="116" t="s">
        <v>11522</v>
      </c>
      <c r="E31" s="116" t="s">
        <v>11523</v>
      </c>
      <c r="F31" s="116" t="s">
        <v>11525</v>
      </c>
      <c r="G31" s="116" t="s">
        <v>11524</v>
      </c>
      <c r="H31" s="116" t="s">
        <v>10692</v>
      </c>
      <c r="I31" s="116" t="s">
        <v>10693</v>
      </c>
      <c r="J31" s="116" t="s">
        <v>10694</v>
      </c>
      <c r="K31" s="116" t="s">
        <v>11536</v>
      </c>
      <c r="L31" s="116" t="s">
        <v>11537</v>
      </c>
      <c r="M31" s="116" t="s">
        <v>11147</v>
      </c>
      <c r="N31" s="116" t="s">
        <v>11538</v>
      </c>
      <c r="O31" s="116" t="s">
        <v>11539</v>
      </c>
      <c r="P31" s="116" t="s">
        <v>11540</v>
      </c>
      <c r="Q31" s="116" t="s">
        <v>11541</v>
      </c>
      <c r="R31" s="116" t="s">
        <v>11526</v>
      </c>
      <c r="S31" s="116" t="s">
        <v>11527</v>
      </c>
      <c r="T31" s="116" t="s">
        <v>11528</v>
      </c>
      <c r="U31" s="116" t="s">
        <v>11529</v>
      </c>
      <c r="V31" s="116" t="s">
        <v>11530</v>
      </c>
      <c r="W31" s="116" t="s">
        <v>11531</v>
      </c>
      <c r="X31" s="116" t="s">
        <v>11532</v>
      </c>
      <c r="Y31" s="116" t="s">
        <v>11533</v>
      </c>
      <c r="Z31" s="116" t="s">
        <v>11534</v>
      </c>
      <c r="AA31" s="116" t="s">
        <v>11535</v>
      </c>
      <c r="AB31" s="116" t="s">
        <v>11542</v>
      </c>
    </row>
    <row r="32" spans="2:39" ht="15.75" x14ac:dyDescent="0.3">
      <c r="B32" s="223" t="s">
        <v>11596</v>
      </c>
      <c r="C32" s="224">
        <v>44822</v>
      </c>
      <c r="D32" s="225" t="s">
        <v>11597</v>
      </c>
      <c r="E32" s="225">
        <v>1910</v>
      </c>
      <c r="F32" s="227" t="s">
        <v>11589</v>
      </c>
      <c r="G32" s="245">
        <v>3150</v>
      </c>
      <c r="H32" s="246">
        <v>587400</v>
      </c>
      <c r="I32" s="236">
        <v>436715.79204787384</v>
      </c>
      <c r="J32" s="236">
        <v>450807.58207980043</v>
      </c>
      <c r="K32" s="236">
        <v>326324.73233404715</v>
      </c>
      <c r="L32" s="236">
        <v>360129.0516206483</v>
      </c>
      <c r="M32" s="236">
        <v>292077.07910750504</v>
      </c>
      <c r="N32" s="236">
        <v>83545.826927300688</v>
      </c>
      <c r="O32" s="236">
        <v>196655.5676584091</v>
      </c>
      <c r="P32" s="236">
        <v>73714.080000000002</v>
      </c>
      <c r="Q32" s="236">
        <v>78847.839999999997</v>
      </c>
      <c r="R32" s="236">
        <v>186.47619047619048</v>
      </c>
      <c r="S32" s="247">
        <v>138.63993398345201</v>
      </c>
      <c r="T32" s="236">
        <v>143.11351812057157</v>
      </c>
      <c r="U32" s="236">
        <v>103.59515312191974</v>
      </c>
      <c r="V32" s="248">
        <v>114.32668305417407</v>
      </c>
      <c r="W32" s="248">
        <v>92.7228822563508</v>
      </c>
      <c r="X32" s="249">
        <v>26.522484738825614</v>
      </c>
      <c r="Y32" s="250">
        <v>62.430338939177489</v>
      </c>
      <c r="Z32" s="246">
        <v>23.401295238095237</v>
      </c>
      <c r="AA32" s="236">
        <v>25.031060317460316</v>
      </c>
      <c r="AB32" s="232">
        <f>((H32-Q32)/Q32)</f>
        <v>6.4497919029868171</v>
      </c>
    </row>
    <row r="33" spans="2:28" ht="15.75" x14ac:dyDescent="0.3">
      <c r="B33" s="223" t="s">
        <v>11598</v>
      </c>
      <c r="C33" s="224">
        <v>44717</v>
      </c>
      <c r="D33" s="225" t="s">
        <v>11599</v>
      </c>
      <c r="E33" s="225">
        <v>1901</v>
      </c>
      <c r="F33" s="227" t="s">
        <v>11591</v>
      </c>
      <c r="G33" s="245">
        <v>2256</v>
      </c>
      <c r="H33" s="246">
        <v>360900</v>
      </c>
      <c r="I33" s="236">
        <v>324516.08262845961</v>
      </c>
      <c r="J33" s="236">
        <v>334987.45229645248</v>
      </c>
      <c r="K33" s="236">
        <v>216501.35309754117</v>
      </c>
      <c r="L33" s="236">
        <v>194171.65003932614</v>
      </c>
      <c r="M33" s="236">
        <v>170378.29614604462</v>
      </c>
      <c r="N33" s="236">
        <v>167223.42960685265</v>
      </c>
      <c r="O33" s="236">
        <v>275377.5457487863</v>
      </c>
      <c r="P33" s="236">
        <v>101564.52</v>
      </c>
      <c r="Q33" s="236">
        <v>110251.62</v>
      </c>
      <c r="R33" s="236">
        <v>159.97340425531914</v>
      </c>
      <c r="S33" s="247">
        <v>143.84578130694132</v>
      </c>
      <c r="T33" s="236">
        <v>148.48734587608709</v>
      </c>
      <c r="U33" s="236">
        <v>95.966911834016472</v>
      </c>
      <c r="V33" s="248">
        <v>86.068993811758034</v>
      </c>
      <c r="W33" s="248">
        <v>75.522294390977223</v>
      </c>
      <c r="X33" s="249">
        <v>74.123860641335398</v>
      </c>
      <c r="Y33" s="250">
        <v>122.0645149595684</v>
      </c>
      <c r="Z33" s="246">
        <v>45.019734042553196</v>
      </c>
      <c r="AA33" s="236">
        <v>48.870398936170211</v>
      </c>
      <c r="AB33" s="232">
        <f t="shared" ref="AB33:AB52" si="1">((H33-Q33)/Q33)</f>
        <v>2.2734212885035161</v>
      </c>
    </row>
    <row r="34" spans="2:28" ht="15.75" x14ac:dyDescent="0.3">
      <c r="B34" s="223" t="s">
        <v>11600</v>
      </c>
      <c r="C34" s="224">
        <v>39454</v>
      </c>
      <c r="D34" s="225" t="s">
        <v>11601</v>
      </c>
      <c r="E34" s="225">
        <v>1890</v>
      </c>
      <c r="F34" s="227" t="s">
        <v>11589</v>
      </c>
      <c r="G34" s="245">
        <v>1466</v>
      </c>
      <c r="H34" s="246">
        <v>270300</v>
      </c>
      <c r="I34" s="236">
        <v>255124.87772599113</v>
      </c>
      <c r="J34" s="236">
        <v>222731.01881413066</v>
      </c>
      <c r="K34" s="236">
        <v>135562.54153437199</v>
      </c>
      <c r="L34" s="236">
        <v>105207.35604586663</v>
      </c>
      <c r="M34" s="236">
        <v>102226.97768762679</v>
      </c>
      <c r="N34" s="236">
        <v>115567.33472435758</v>
      </c>
      <c r="O34" s="236">
        <v>149078.81239885473</v>
      </c>
      <c r="P34" s="236">
        <v>58370.58</v>
      </c>
      <c r="Q34" s="236">
        <v>69445.95</v>
      </c>
      <c r="R34" s="236">
        <v>184.37926330150069</v>
      </c>
      <c r="S34" s="247">
        <v>174.02788385129</v>
      </c>
      <c r="T34" s="236">
        <v>151.93111788139882</v>
      </c>
      <c r="U34" s="236">
        <v>92.471037881563433</v>
      </c>
      <c r="V34" s="248">
        <v>71.764908626102752</v>
      </c>
      <c r="W34" s="248">
        <v>69.731908381737242</v>
      </c>
      <c r="X34" s="249">
        <v>78.831742649630002</v>
      </c>
      <c r="Y34" s="250">
        <v>101.69086793919149</v>
      </c>
      <c r="Z34" s="246">
        <v>39.8162210095498</v>
      </c>
      <c r="AA34" s="236">
        <v>47.371043656207362</v>
      </c>
      <c r="AB34" s="232">
        <f t="shared" si="1"/>
        <v>2.8922356163318379</v>
      </c>
    </row>
    <row r="35" spans="2:28" ht="15.75" x14ac:dyDescent="0.3">
      <c r="B35" s="223" t="s">
        <v>11602</v>
      </c>
      <c r="C35" s="224">
        <v>38121</v>
      </c>
      <c r="D35" s="225" t="s">
        <v>11603</v>
      </c>
      <c r="E35" s="225">
        <v>1895</v>
      </c>
      <c r="F35" s="227" t="s">
        <v>11593</v>
      </c>
      <c r="G35" s="245">
        <v>2598</v>
      </c>
      <c r="H35" s="246">
        <v>493500</v>
      </c>
      <c r="I35" s="236">
        <v>478373.53031436406</v>
      </c>
      <c r="J35" s="236">
        <v>435008.52847858478</v>
      </c>
      <c r="K35" s="236">
        <v>333678.77870486601</v>
      </c>
      <c r="L35" s="236">
        <v>316913.56542617053</v>
      </c>
      <c r="M35" s="236">
        <v>210944.55713319813</v>
      </c>
      <c r="N35" s="236">
        <v>194369.23457061281</v>
      </c>
      <c r="O35" s="236">
        <v>315410.73384787759</v>
      </c>
      <c r="P35" s="236">
        <v>75965.42</v>
      </c>
      <c r="Q35" s="236">
        <v>81170.12</v>
      </c>
      <c r="R35" s="236">
        <v>189.95381062355659</v>
      </c>
      <c r="S35" s="247">
        <v>184.131458935475</v>
      </c>
      <c r="T35" s="236">
        <v>167.43977231662231</v>
      </c>
      <c r="U35" s="236">
        <v>128.43678933982525</v>
      </c>
      <c r="V35" s="248">
        <v>121.98366644579312</v>
      </c>
      <c r="W35" s="248">
        <v>81.194979650961557</v>
      </c>
      <c r="X35" s="249">
        <v>74.814947871675443</v>
      </c>
      <c r="Y35" s="250">
        <v>121.40520933328622</v>
      </c>
      <c r="Z35" s="246">
        <v>29.239961508852964</v>
      </c>
      <c r="AA35" s="236">
        <v>31.243310238645108</v>
      </c>
      <c r="AB35" s="232">
        <f t="shared" si="1"/>
        <v>5.0798234621311389</v>
      </c>
    </row>
    <row r="36" spans="2:28" ht="15.75" x14ac:dyDescent="0.3">
      <c r="B36" s="223" t="s">
        <v>11604</v>
      </c>
      <c r="C36" s="224">
        <v>39608</v>
      </c>
      <c r="D36" s="225" t="s">
        <v>11605</v>
      </c>
      <c r="E36" s="225">
        <v>1922</v>
      </c>
      <c r="F36" s="227" t="s">
        <v>11606</v>
      </c>
      <c r="G36" s="245">
        <v>33024</v>
      </c>
      <c r="H36" s="246">
        <v>3467400</v>
      </c>
      <c r="I36" s="236">
        <v>2895212.8095210693</v>
      </c>
      <c r="J36" s="236">
        <v>2856777.7447792147</v>
      </c>
      <c r="K36" s="236">
        <v>1862655.9015727683</v>
      </c>
      <c r="L36" s="236">
        <v>1440516.2064825932</v>
      </c>
      <c r="M36" s="236">
        <v>725828.3276211794</v>
      </c>
      <c r="N36" s="236">
        <v>831175.55732484092</v>
      </c>
      <c r="O36" s="236">
        <v>1299584.8375451264</v>
      </c>
      <c r="P36" s="236">
        <v>995632.13</v>
      </c>
      <c r="Q36" s="236">
        <v>860900.19</v>
      </c>
      <c r="R36" s="236">
        <v>104.99636627906976</v>
      </c>
      <c r="S36" s="247">
        <v>87.669961528617648</v>
      </c>
      <c r="T36" s="236">
        <v>86.506109035223318</v>
      </c>
      <c r="U36" s="236">
        <v>56.403097794718036</v>
      </c>
      <c r="V36" s="248">
        <v>43.620282415291705</v>
      </c>
      <c r="W36" s="248">
        <v>21.978813215273117</v>
      </c>
      <c r="X36" s="249">
        <v>25.168833494574884</v>
      </c>
      <c r="Y36" s="250">
        <v>39.352738540005042</v>
      </c>
      <c r="Z36" s="246">
        <v>30.148744246608526</v>
      </c>
      <c r="AA36" s="236">
        <v>26.068925327034883</v>
      </c>
      <c r="AB36" s="232">
        <f t="shared" si="1"/>
        <v>3.0276445983825373</v>
      </c>
    </row>
    <row r="37" spans="2:28" x14ac:dyDescent="0.25">
      <c r="B37" s="223" t="s">
        <v>11607</v>
      </c>
      <c r="C37" s="224">
        <v>39543</v>
      </c>
      <c r="D37" s="225" t="s">
        <v>11608</v>
      </c>
      <c r="E37" s="225">
        <v>1901</v>
      </c>
      <c r="F37" s="227" t="s">
        <v>11589</v>
      </c>
      <c r="G37" s="245">
        <v>12675</v>
      </c>
      <c r="H37" s="246">
        <v>1781200</v>
      </c>
      <c r="I37" s="236">
        <v>1668611.0631605193</v>
      </c>
      <c r="J37" s="236">
        <v>1722453.2121626104</v>
      </c>
      <c r="K37" s="236">
        <v>855240.1517389057</v>
      </c>
      <c r="L37" s="236">
        <v>888798.49939975992</v>
      </c>
      <c r="M37" s="236">
        <v>467994.7681331748</v>
      </c>
      <c r="N37" s="236">
        <v>332140.78354930814</v>
      </c>
      <c r="O37" s="236">
        <v>466058.01070583845</v>
      </c>
      <c r="P37" s="236">
        <v>299523.44</v>
      </c>
      <c r="Q37" s="236">
        <v>308530.7</v>
      </c>
      <c r="R37" s="236">
        <v>140.52859960552269</v>
      </c>
      <c r="S37" s="247">
        <v>131.64584324737825</v>
      </c>
      <c r="T37" s="236">
        <v>135.89374454931837</v>
      </c>
      <c r="U37" s="236">
        <v>67.474568184529048</v>
      </c>
      <c r="V37" s="248">
        <v>70.122169577890332</v>
      </c>
      <c r="W37" s="248">
        <v>36.92266415251872</v>
      </c>
      <c r="X37" s="249">
        <v>26.204401068978946</v>
      </c>
      <c r="Y37" s="250">
        <v>36.76986277758094</v>
      </c>
      <c r="Z37" s="246">
        <v>23.631040631163707</v>
      </c>
      <c r="AA37" s="236">
        <v>24.34167258382643</v>
      </c>
      <c r="AB37" s="232">
        <f t="shared" si="1"/>
        <v>4.7731694123145605</v>
      </c>
    </row>
    <row r="38" spans="2:28" x14ac:dyDescent="0.25">
      <c r="B38" s="223" t="s">
        <v>11609</v>
      </c>
      <c r="C38" s="224">
        <v>39497</v>
      </c>
      <c r="D38" s="225" t="s">
        <v>11610</v>
      </c>
      <c r="E38" s="225">
        <v>1935</v>
      </c>
      <c r="F38" s="227" t="s">
        <v>11589</v>
      </c>
      <c r="G38" s="245">
        <v>13000</v>
      </c>
      <c r="H38" s="246">
        <v>2470000</v>
      </c>
      <c r="I38" s="236">
        <v>1555835.9706158773</v>
      </c>
      <c r="J38" s="236">
        <v>1602356.6468180311</v>
      </c>
      <c r="K38" s="236">
        <v>1059957.3100494721</v>
      </c>
      <c r="L38" s="236">
        <v>914727.79111644661</v>
      </c>
      <c r="M38" s="236">
        <v>860004.73292765382</v>
      </c>
      <c r="N38" s="236">
        <v>664545.11860311893</v>
      </c>
      <c r="O38" s="236">
        <v>923452.12249470933</v>
      </c>
      <c r="P38" s="236">
        <v>473634.04</v>
      </c>
      <c r="Q38" s="236">
        <v>503711.21</v>
      </c>
      <c r="R38" s="236">
        <v>190</v>
      </c>
      <c r="S38" s="247">
        <v>119.67969004737517</v>
      </c>
      <c r="T38" s="236">
        <v>123.25820360138701</v>
      </c>
      <c r="U38" s="236">
        <v>81.535177696113237</v>
      </c>
      <c r="V38" s="248">
        <v>70.363676239726658</v>
      </c>
      <c r="W38" s="248">
        <v>66.154210225204139</v>
      </c>
      <c r="X38" s="249">
        <v>51.118855277162993</v>
      </c>
      <c r="Y38" s="250">
        <v>71.034778653439176</v>
      </c>
      <c r="Z38" s="246">
        <v>36.43338769230769</v>
      </c>
      <c r="AA38" s="236">
        <v>38.747016153846154</v>
      </c>
      <c r="AB38" s="232">
        <f t="shared" si="1"/>
        <v>3.9036033960808614</v>
      </c>
    </row>
    <row r="39" spans="2:28" x14ac:dyDescent="0.25">
      <c r="B39" s="223" t="s">
        <v>11611</v>
      </c>
      <c r="C39" s="224">
        <v>38083</v>
      </c>
      <c r="D39" s="225" t="s">
        <v>11612</v>
      </c>
      <c r="E39" s="225">
        <v>1910</v>
      </c>
      <c r="F39" s="227" t="s">
        <v>11593</v>
      </c>
      <c r="G39" s="245">
        <v>9000</v>
      </c>
      <c r="H39" s="246">
        <v>986800</v>
      </c>
      <c r="I39" s="236">
        <v>1087474.1066804763</v>
      </c>
      <c r="J39" s="236">
        <v>1122564.3348232184</v>
      </c>
      <c r="K39" s="236">
        <v>873625.26766595279</v>
      </c>
      <c r="L39" s="236">
        <v>864409.06983483059</v>
      </c>
      <c r="M39" s="236">
        <v>766730.30938891612</v>
      </c>
      <c r="N39" s="236">
        <v>773721.3293432903</v>
      </c>
      <c r="O39" s="236">
        <v>1058115.9996265408</v>
      </c>
      <c r="P39" s="236">
        <v>353640.4</v>
      </c>
      <c r="Q39" s="236">
        <v>376649.64</v>
      </c>
      <c r="R39" s="236">
        <v>109.64444444444445</v>
      </c>
      <c r="S39" s="247">
        <v>120.83045629783071</v>
      </c>
      <c r="T39" s="236">
        <v>124.72937053591316</v>
      </c>
      <c r="U39" s="236">
        <v>97.069474185105861</v>
      </c>
      <c r="V39" s="248">
        <v>96.04545220387007</v>
      </c>
      <c r="W39" s="248">
        <v>85.192256598768452</v>
      </c>
      <c r="X39" s="249">
        <v>85.969036593698917</v>
      </c>
      <c r="Y39" s="250">
        <v>117.56844440294898</v>
      </c>
      <c r="Z39" s="246">
        <v>39.293377777777778</v>
      </c>
      <c r="AA39" s="236">
        <v>41.849960000000003</v>
      </c>
      <c r="AB39" s="232">
        <f t="shared" si="1"/>
        <v>1.6199414394767508</v>
      </c>
    </row>
    <row r="40" spans="2:28" x14ac:dyDescent="0.25">
      <c r="B40" s="223" t="s">
        <v>11613</v>
      </c>
      <c r="C40" s="224">
        <v>39560</v>
      </c>
      <c r="D40" s="225" t="s">
        <v>11614</v>
      </c>
      <c r="E40" s="225">
        <v>1928</v>
      </c>
      <c r="F40" s="227" t="s">
        <v>11589</v>
      </c>
      <c r="G40" s="245">
        <v>9063</v>
      </c>
      <c r="H40" s="246">
        <v>834900</v>
      </c>
      <c r="I40" s="236">
        <v>886320.16610084963</v>
      </c>
      <c r="J40" s="236">
        <v>914919.63035009825</v>
      </c>
      <c r="K40" s="236">
        <v>579950.72915897507</v>
      </c>
      <c r="L40" s="236">
        <v>648281.9658898043</v>
      </c>
      <c r="M40" s="236">
        <v>356983.09668695065</v>
      </c>
      <c r="N40" s="236">
        <v>363042.19745222933</v>
      </c>
      <c r="O40" s="236">
        <v>883568.31196315214</v>
      </c>
      <c r="P40" s="236">
        <v>772574.69</v>
      </c>
      <c r="Q40" s="236">
        <v>281768.15000000002</v>
      </c>
      <c r="R40" s="236">
        <v>92.121813968884481</v>
      </c>
      <c r="S40" s="247">
        <v>97.795450303525286</v>
      </c>
      <c r="T40" s="236">
        <v>100.95107915150594</v>
      </c>
      <c r="U40" s="236">
        <v>63.991032677808128</v>
      </c>
      <c r="V40" s="248">
        <v>71.530615236655009</v>
      </c>
      <c r="W40" s="248">
        <v>39.389065065315087</v>
      </c>
      <c r="X40" s="249">
        <v>40.057618608874471</v>
      </c>
      <c r="Y40" s="250">
        <v>97.49181418549621</v>
      </c>
      <c r="Z40" s="246">
        <v>85.244917797638749</v>
      </c>
      <c r="AA40" s="236">
        <v>31.089942623855237</v>
      </c>
      <c r="AB40" s="232">
        <f t="shared" si="1"/>
        <v>1.9630744283908594</v>
      </c>
    </row>
    <row r="41" spans="2:28" x14ac:dyDescent="0.25">
      <c r="B41" s="223" t="s">
        <v>11615</v>
      </c>
      <c r="C41" s="224">
        <v>38091</v>
      </c>
      <c r="D41" s="225" t="s">
        <v>11616</v>
      </c>
      <c r="E41" s="225">
        <v>1906</v>
      </c>
      <c r="F41" s="227" t="s">
        <v>11591</v>
      </c>
      <c r="G41" s="245">
        <v>3000</v>
      </c>
      <c r="H41" s="246">
        <v>569900</v>
      </c>
      <c r="I41" s="236">
        <v>552252.72359360917</v>
      </c>
      <c r="J41" s="236">
        <v>460073.19246246829</v>
      </c>
      <c r="K41" s="236">
        <v>305635.9392305988</v>
      </c>
      <c r="L41" s="236">
        <v>216077.43097238897</v>
      </c>
      <c r="M41" s="236">
        <v>209321.90669371199</v>
      </c>
      <c r="N41" s="236">
        <v>181521.09872611467</v>
      </c>
      <c r="O41" s="236">
        <v>320190.81600896304</v>
      </c>
      <c r="P41" s="236">
        <v>97729.25</v>
      </c>
      <c r="Q41" s="236">
        <v>104502.33</v>
      </c>
      <c r="R41" s="236">
        <v>189.96666666666667</v>
      </c>
      <c r="S41" s="247">
        <v>184.08424119786972</v>
      </c>
      <c r="T41" s="236">
        <v>153.35773082082275</v>
      </c>
      <c r="U41" s="236">
        <v>101.87864641019959</v>
      </c>
      <c r="V41" s="248">
        <v>72.025810324129665</v>
      </c>
      <c r="W41" s="248">
        <v>69.773968897903998</v>
      </c>
      <c r="X41" s="249">
        <v>60.507032908704886</v>
      </c>
      <c r="Y41" s="250">
        <v>106.73027200298768</v>
      </c>
      <c r="Z41" s="246">
        <v>32.576416666666667</v>
      </c>
      <c r="AA41" s="236">
        <v>34.834110000000003</v>
      </c>
      <c r="AB41" s="232">
        <f t="shared" si="1"/>
        <v>4.4534669226992349</v>
      </c>
    </row>
    <row r="42" spans="2:28" x14ac:dyDescent="0.25">
      <c r="B42" s="223" t="s">
        <v>11617</v>
      </c>
      <c r="C42" s="224">
        <v>39462</v>
      </c>
      <c r="D42" s="225" t="s">
        <v>11618</v>
      </c>
      <c r="E42" s="225">
        <v>1895</v>
      </c>
      <c r="F42" s="227" t="s">
        <v>11591</v>
      </c>
      <c r="G42" s="245">
        <v>3250</v>
      </c>
      <c r="H42" s="246">
        <v>1015000</v>
      </c>
      <c r="I42" s="236">
        <v>1314750.4411454438</v>
      </c>
      <c r="J42" s="236">
        <v>432157.57143776387</v>
      </c>
      <c r="K42" s="236">
        <v>316312.59691353468</v>
      </c>
      <c r="L42" s="236">
        <v>273747.75220433006</v>
      </c>
      <c r="M42" s="236">
        <v>275906.52817607421</v>
      </c>
      <c r="N42" s="236">
        <v>316854.79628816165</v>
      </c>
      <c r="O42" s="236">
        <v>404066.32017926063</v>
      </c>
      <c r="P42" s="236">
        <v>169025.12</v>
      </c>
      <c r="Q42" s="236">
        <v>188767.71</v>
      </c>
      <c r="R42" s="236">
        <v>312.30769230769232</v>
      </c>
      <c r="S42" s="247">
        <v>404.53859727552117</v>
      </c>
      <c r="T42" s="236">
        <v>132.97156044238889</v>
      </c>
      <c r="U42" s="236">
        <v>97.326952896472207</v>
      </c>
      <c r="V42" s="248">
        <v>84.230077601332326</v>
      </c>
      <c r="W42" s="248">
        <v>84.894316361868988</v>
      </c>
      <c r="X42" s="249">
        <v>97.493783473280516</v>
      </c>
      <c r="Y42" s="250">
        <v>124.32809851669558</v>
      </c>
      <c r="Z42" s="246">
        <v>52.007729230769229</v>
      </c>
      <c r="AA42" s="236">
        <v>58.082372307692303</v>
      </c>
      <c r="AB42" s="232">
        <f t="shared" si="1"/>
        <v>4.3769789335262903</v>
      </c>
    </row>
    <row r="43" spans="2:28" x14ac:dyDescent="0.25">
      <c r="B43" s="223" t="s">
        <v>11619</v>
      </c>
      <c r="C43" s="224">
        <v>44725</v>
      </c>
      <c r="D43" s="225" t="s">
        <v>11620</v>
      </c>
      <c r="E43" s="225">
        <v>1901</v>
      </c>
      <c r="F43" s="227" t="s">
        <v>11591</v>
      </c>
      <c r="G43" s="245">
        <v>4875</v>
      </c>
      <c r="H43" s="246">
        <v>780000</v>
      </c>
      <c r="I43" s="236">
        <v>757204.19279973919</v>
      </c>
      <c r="J43" s="236">
        <v>781637.38869172253</v>
      </c>
      <c r="K43" s="236">
        <v>405978.80085653102</v>
      </c>
      <c r="L43" s="236">
        <v>364003.54348636011</v>
      </c>
      <c r="M43" s="236">
        <v>405662.60987153486</v>
      </c>
      <c r="N43" s="236">
        <v>336687.04700197675</v>
      </c>
      <c r="O43" s="236">
        <v>451717.76422258193</v>
      </c>
      <c r="P43" s="236">
        <v>194205.87</v>
      </c>
      <c r="Q43" s="236">
        <v>210995.19</v>
      </c>
      <c r="R43" s="236">
        <v>160</v>
      </c>
      <c r="S43" s="247">
        <v>155.3239369845619</v>
      </c>
      <c r="T43" s="236">
        <v>160.33587460343026</v>
      </c>
      <c r="U43" s="236">
        <v>83.277702739801228</v>
      </c>
      <c r="V43" s="248">
        <v>74.667393535663606</v>
      </c>
      <c r="W43" s="248">
        <v>83.212843050571252</v>
      </c>
      <c r="X43" s="249">
        <v>69.064009641431127</v>
      </c>
      <c r="Y43" s="250">
        <v>92.660054199503989</v>
      </c>
      <c r="Z43" s="246">
        <v>39.837101538461539</v>
      </c>
      <c r="AA43" s="236">
        <v>43.281064615384615</v>
      </c>
      <c r="AB43" s="232">
        <f t="shared" si="1"/>
        <v>2.6967667367203965</v>
      </c>
    </row>
    <row r="44" spans="2:28" x14ac:dyDescent="0.25">
      <c r="B44" s="223" t="s">
        <v>11621</v>
      </c>
      <c r="C44" s="224">
        <v>39675</v>
      </c>
      <c r="D44" s="225" t="s">
        <v>11622</v>
      </c>
      <c r="E44" s="225">
        <v>1924</v>
      </c>
      <c r="F44" s="227" t="s">
        <v>11591</v>
      </c>
      <c r="G44" s="245">
        <v>6750</v>
      </c>
      <c r="H44" s="246">
        <v>1046200</v>
      </c>
      <c r="I44" s="236">
        <v>1087474.1066804763</v>
      </c>
      <c r="J44" s="236">
        <v>1002230.1897252374</v>
      </c>
      <c r="K44" s="236">
        <v>661642.66595289088</v>
      </c>
      <c r="L44" s="236">
        <v>501398.98580121709</v>
      </c>
      <c r="M44" s="236">
        <v>292077.07910750504</v>
      </c>
      <c r="N44" s="236">
        <v>361131.44904458598</v>
      </c>
      <c r="O44" s="236">
        <v>733891.98929416167</v>
      </c>
      <c r="P44" s="236">
        <v>295688.17</v>
      </c>
      <c r="Q44" s="236">
        <v>327881.88</v>
      </c>
      <c r="R44" s="236">
        <v>154.99259259259259</v>
      </c>
      <c r="S44" s="247">
        <v>161.10727506377427</v>
      </c>
      <c r="T44" s="236">
        <v>148.47854662596109</v>
      </c>
      <c r="U44" s="236">
        <v>98.021135696724571</v>
      </c>
      <c r="V44" s="248">
        <v>74.281331229809936</v>
      </c>
      <c r="W44" s="248">
        <v>43.270678386297043</v>
      </c>
      <c r="X44" s="249">
        <v>53.500955414012736</v>
      </c>
      <c r="Y44" s="250">
        <v>108.72473915469062</v>
      </c>
      <c r="Z44" s="246">
        <v>43.805654814814815</v>
      </c>
      <c r="AA44" s="236">
        <v>48.575093333333335</v>
      </c>
      <c r="AB44" s="232">
        <f t="shared" si="1"/>
        <v>2.1907832174196389</v>
      </c>
    </row>
    <row r="45" spans="2:28" x14ac:dyDescent="0.25">
      <c r="B45" s="223" t="s">
        <v>11623</v>
      </c>
      <c r="C45" s="224">
        <v>44962</v>
      </c>
      <c r="D45" s="225" t="s">
        <v>11624</v>
      </c>
      <c r="E45" s="225">
        <v>1928</v>
      </c>
      <c r="F45" s="227" t="s">
        <v>11589</v>
      </c>
      <c r="G45" s="245">
        <v>4875</v>
      </c>
      <c r="H45" s="246">
        <v>653700</v>
      </c>
      <c r="I45" s="236">
        <v>588962.16698314052</v>
      </c>
      <c r="J45" s="236">
        <v>607966.58895505103</v>
      </c>
      <c r="K45" s="236">
        <v>420110.97430406848</v>
      </c>
      <c r="L45" s="236">
        <v>414173.24585006421</v>
      </c>
      <c r="M45" s="236">
        <v>340141.10419435316</v>
      </c>
      <c r="N45" s="236">
        <v>251494.02317153531</v>
      </c>
      <c r="O45" s="236">
        <v>419750.96477032249</v>
      </c>
      <c r="P45" s="236">
        <v>157432.26</v>
      </c>
      <c r="Q45" s="236">
        <v>156365.35</v>
      </c>
      <c r="R45" s="236">
        <v>134.09230769230768</v>
      </c>
      <c r="S45" s="247">
        <v>120.81275220166985</v>
      </c>
      <c r="T45" s="236">
        <v>124.71109517026687</v>
      </c>
      <c r="U45" s="236">
        <v>86.176610113655073</v>
      </c>
      <c r="V45" s="248">
        <v>84.958614533346505</v>
      </c>
      <c r="W45" s="248">
        <v>69.772534193713469</v>
      </c>
      <c r="X45" s="249">
        <v>51.588517573648268</v>
      </c>
      <c r="Y45" s="250">
        <v>86.10276200416871</v>
      </c>
      <c r="Z45" s="246">
        <v>32.293796923076926</v>
      </c>
      <c r="AA45" s="236">
        <v>32.07494358974359</v>
      </c>
      <c r="AB45" s="232">
        <f t="shared" si="1"/>
        <v>3.1805937184932596</v>
      </c>
    </row>
    <row r="46" spans="2:28" x14ac:dyDescent="0.25">
      <c r="B46" s="223" t="s">
        <v>11625</v>
      </c>
      <c r="C46" s="224">
        <v>39446</v>
      </c>
      <c r="D46" s="225" t="s">
        <v>11626</v>
      </c>
      <c r="E46" s="225">
        <v>1890</v>
      </c>
      <c r="F46" s="227" t="s">
        <v>11589</v>
      </c>
      <c r="G46" s="245">
        <v>1466</v>
      </c>
      <c r="H46" s="246">
        <v>270300</v>
      </c>
      <c r="I46" s="236">
        <v>281592.50148646836</v>
      </c>
      <c r="J46" s="236">
        <v>254091.54626316024</v>
      </c>
      <c r="K46" s="236">
        <v>135562.54153437199</v>
      </c>
      <c r="L46" s="236">
        <v>105207.35604586663</v>
      </c>
      <c r="M46" s="236">
        <v>102226.97768762679</v>
      </c>
      <c r="N46" s="236">
        <v>114249.57720184496</v>
      </c>
      <c r="O46" s="236">
        <v>157518.6449645214</v>
      </c>
      <c r="P46" s="236">
        <v>60288.21</v>
      </c>
      <c r="Q46" s="236">
        <v>71990.5</v>
      </c>
      <c r="R46" s="236">
        <v>184.37926330150069</v>
      </c>
      <c r="S46" s="247">
        <v>192.0821974668952</v>
      </c>
      <c r="T46" s="236">
        <v>173.32301927909975</v>
      </c>
      <c r="U46" s="236">
        <v>92.471037881563433</v>
      </c>
      <c r="V46" s="248">
        <v>71.764908626102752</v>
      </c>
      <c r="W46" s="248">
        <v>69.731908381737242</v>
      </c>
      <c r="X46" s="249">
        <v>77.932863029907892</v>
      </c>
      <c r="Y46" s="250">
        <v>107.44791607402551</v>
      </c>
      <c r="Z46" s="246">
        <v>41.124290586630288</v>
      </c>
      <c r="AA46" s="236">
        <v>49.106753069577081</v>
      </c>
      <c r="AB46" s="232">
        <f t="shared" si="1"/>
        <v>2.7546620734680269</v>
      </c>
    </row>
    <row r="47" spans="2:28" x14ac:dyDescent="0.25">
      <c r="B47" s="223" t="s">
        <v>11627</v>
      </c>
      <c r="C47" s="224">
        <v>44849</v>
      </c>
      <c r="D47" s="225" t="s">
        <v>11628</v>
      </c>
      <c r="E47" s="225">
        <v>1910</v>
      </c>
      <c r="F47" s="227" t="s">
        <v>11593</v>
      </c>
      <c r="G47" s="245">
        <v>14382</v>
      </c>
      <c r="H47" s="246">
        <v>1797700</v>
      </c>
      <c r="I47" s="236">
        <v>1737772.1148128968</v>
      </c>
      <c r="J47" s="236">
        <v>1708436.0067119077</v>
      </c>
      <c r="K47" s="236">
        <v>1212797.4304068524</v>
      </c>
      <c r="L47" s="236">
        <v>1139448.3193277312</v>
      </c>
      <c r="M47" s="236">
        <v>1176421.5686274508</v>
      </c>
      <c r="N47" s="236">
        <v>955374.20382165618</v>
      </c>
      <c r="O47" s="236">
        <v>1645842.0390887591</v>
      </c>
      <c r="P47" s="236">
        <v>731547.46</v>
      </c>
      <c r="Q47" s="236">
        <v>571169.94999999995</v>
      </c>
      <c r="R47" s="236">
        <v>124.99652343206786</v>
      </c>
      <c r="S47" s="247">
        <v>120.82965615442197</v>
      </c>
      <c r="T47" s="236">
        <v>118.78987670086967</v>
      </c>
      <c r="U47" s="236">
        <v>84.327453094621916</v>
      </c>
      <c r="V47" s="248">
        <v>79.227389746052779</v>
      </c>
      <c r="W47" s="248">
        <v>81.798190003299325</v>
      </c>
      <c r="X47" s="249">
        <v>66.428466403953294</v>
      </c>
      <c r="Y47" s="250">
        <v>114.43763308919198</v>
      </c>
      <c r="Z47" s="246">
        <v>50.865488805451257</v>
      </c>
      <c r="AA47" s="236">
        <v>39.714222639410373</v>
      </c>
      <c r="AB47" s="232">
        <f t="shared" si="1"/>
        <v>2.1473994736592852</v>
      </c>
    </row>
    <row r="48" spans="2:28" x14ac:dyDescent="0.25">
      <c r="B48" s="223" t="s">
        <v>11629</v>
      </c>
      <c r="C48" s="224">
        <v>39551</v>
      </c>
      <c r="D48" s="225" t="s">
        <v>11630</v>
      </c>
      <c r="E48" s="225">
        <v>1925</v>
      </c>
      <c r="F48" s="227" t="s">
        <v>11591</v>
      </c>
      <c r="G48" s="245">
        <v>3300</v>
      </c>
      <c r="H48" s="246">
        <v>488400</v>
      </c>
      <c r="I48" s="236">
        <v>493563.64482037706</v>
      </c>
      <c r="J48" s="236">
        <v>509489.78117003007</v>
      </c>
      <c r="K48" s="236">
        <v>360259.66920180171</v>
      </c>
      <c r="L48" s="236">
        <v>237784.52001490255</v>
      </c>
      <c r="M48" s="236">
        <v>230304.45548017067</v>
      </c>
      <c r="N48" s="236">
        <v>345713.68603118829</v>
      </c>
      <c r="O48" s="236">
        <v>791327.6640109549</v>
      </c>
      <c r="P48" s="236">
        <v>259664.2</v>
      </c>
      <c r="Q48" s="236">
        <v>284644.45</v>
      </c>
      <c r="R48" s="236">
        <v>148</v>
      </c>
      <c r="S48" s="247">
        <v>149.5647408546597</v>
      </c>
      <c r="T48" s="236">
        <v>154.39084277879698</v>
      </c>
      <c r="U48" s="236">
        <v>109.1695967278187</v>
      </c>
      <c r="V48" s="248">
        <v>72.055915156031077</v>
      </c>
      <c r="W48" s="248">
        <v>69.789228933385047</v>
      </c>
      <c r="X48" s="249">
        <v>104.76172303975403</v>
      </c>
      <c r="Y48" s="250">
        <v>239.79626182150147</v>
      </c>
      <c r="Z48" s="246">
        <v>78.686121212121222</v>
      </c>
      <c r="AA48" s="236">
        <v>86.255893939393943</v>
      </c>
      <c r="AB48" s="232">
        <f t="shared" si="1"/>
        <v>0.71582477719133464</v>
      </c>
    </row>
    <row r="49" spans="2:28" x14ac:dyDescent="0.25">
      <c r="B49" s="223" t="s">
        <v>11631</v>
      </c>
      <c r="C49" s="224">
        <v>44989</v>
      </c>
      <c r="D49" s="225" t="s">
        <v>11632</v>
      </c>
      <c r="E49" s="225">
        <v>1908</v>
      </c>
      <c r="F49" s="227" t="s">
        <v>11589</v>
      </c>
      <c r="G49" s="245">
        <v>5710</v>
      </c>
      <c r="H49" s="246">
        <v>1161800</v>
      </c>
      <c r="I49" s="236">
        <v>940060.94999712298</v>
      </c>
      <c r="J49" s="236">
        <v>868116.41892995557</v>
      </c>
      <c r="K49" s="236">
        <v>490506.03263678652</v>
      </c>
      <c r="L49" s="236">
        <v>410547.11884753901</v>
      </c>
      <c r="M49" s="236">
        <v>396933.86957636807</v>
      </c>
      <c r="N49" s="236">
        <v>353488.45541401277</v>
      </c>
      <c r="O49" s="236">
        <v>506165.88758869667</v>
      </c>
      <c r="P49" s="236">
        <v>128665.32</v>
      </c>
      <c r="Q49" s="236">
        <v>382734</v>
      </c>
      <c r="R49" s="236">
        <v>203.4676007005254</v>
      </c>
      <c r="S49" s="247">
        <v>164.63414185588843</v>
      </c>
      <c r="T49" s="236">
        <v>152.03439911207627</v>
      </c>
      <c r="U49" s="236">
        <v>85.902982948649125</v>
      </c>
      <c r="V49" s="248">
        <v>71.899670551232745</v>
      </c>
      <c r="W49" s="248">
        <v>69.515563848750972</v>
      </c>
      <c r="X49" s="249">
        <v>61.906909879862134</v>
      </c>
      <c r="Y49" s="250">
        <v>88.645514463869816</v>
      </c>
      <c r="Z49" s="246">
        <v>22.533330998248687</v>
      </c>
      <c r="AA49" s="236">
        <v>67.028721541155861</v>
      </c>
      <c r="AB49" s="232">
        <f t="shared" si="1"/>
        <v>2.0355285916589589</v>
      </c>
    </row>
    <row r="50" spans="2:28" x14ac:dyDescent="0.25">
      <c r="B50" s="223" t="s">
        <v>11633</v>
      </c>
      <c r="C50" s="224">
        <v>39535</v>
      </c>
      <c r="D50" s="225" t="s">
        <v>11634</v>
      </c>
      <c r="E50" s="225">
        <v>1914</v>
      </c>
      <c r="F50" s="227" t="s">
        <v>11593</v>
      </c>
      <c r="G50" s="245">
        <v>2500</v>
      </c>
      <c r="H50" s="246">
        <v>499900</v>
      </c>
      <c r="I50" s="236">
        <v>402653.11103439017</v>
      </c>
      <c r="J50" s="236">
        <v>403766.79090625606</v>
      </c>
      <c r="K50" s="236">
        <v>321052.85571882152</v>
      </c>
      <c r="L50" s="236">
        <v>324215.49240385811</v>
      </c>
      <c r="M50" s="236">
        <v>373209.60108181206</v>
      </c>
      <c r="N50" s="236">
        <v>520316.55776411161</v>
      </c>
      <c r="O50" s="236">
        <v>717535.14564919716</v>
      </c>
      <c r="P50" s="236">
        <v>230062.98</v>
      </c>
      <c r="Q50" s="236">
        <v>245607.03</v>
      </c>
      <c r="R50" s="236">
        <v>199.96</v>
      </c>
      <c r="S50" s="247">
        <v>161.06124441375607</v>
      </c>
      <c r="T50" s="236">
        <v>161.50671636250243</v>
      </c>
      <c r="U50" s="236">
        <v>128.4211422875286</v>
      </c>
      <c r="V50" s="248">
        <v>129.68619696154323</v>
      </c>
      <c r="W50" s="248">
        <v>149.28384043272482</v>
      </c>
      <c r="X50" s="249">
        <v>208.12662310564465</v>
      </c>
      <c r="Y50" s="250">
        <v>287.01405825967885</v>
      </c>
      <c r="Z50" s="246">
        <v>92.025192000000004</v>
      </c>
      <c r="AA50" s="236">
        <v>98.242812000000001</v>
      </c>
      <c r="AB50" s="232">
        <f t="shared" si="1"/>
        <v>1.0353651929262775</v>
      </c>
    </row>
    <row r="51" spans="2:28" x14ac:dyDescent="0.25">
      <c r="B51" s="223" t="s">
        <v>11635</v>
      </c>
      <c r="C51" s="224">
        <v>39578</v>
      </c>
      <c r="D51" s="225" t="s">
        <v>11636</v>
      </c>
      <c r="E51" s="225">
        <v>1925</v>
      </c>
      <c r="F51" s="227" t="s">
        <v>11589</v>
      </c>
      <c r="G51" s="245">
        <v>7670</v>
      </c>
      <c r="H51" s="246">
        <v>1075600</v>
      </c>
      <c r="I51" s="236">
        <v>1120155.8681934136</v>
      </c>
      <c r="J51" s="236">
        <v>1156300.6598062655</v>
      </c>
      <c r="K51" s="236">
        <v>928736.31396293279</v>
      </c>
      <c r="L51" s="236">
        <v>936484.5531315977</v>
      </c>
      <c r="M51" s="236">
        <v>352171.09883192281</v>
      </c>
      <c r="N51" s="236">
        <v>521700.20316274988</v>
      </c>
      <c r="O51" s="236">
        <v>1044149.1970621188</v>
      </c>
      <c r="P51" s="236">
        <v>280177.81</v>
      </c>
      <c r="Q51" s="236">
        <v>298136.87</v>
      </c>
      <c r="R51" s="236">
        <v>140.23468057366364</v>
      </c>
      <c r="S51" s="247">
        <v>146.04378985572538</v>
      </c>
      <c r="T51" s="236">
        <v>150.75627898386773</v>
      </c>
      <c r="U51" s="236">
        <v>121.08687274614509</v>
      </c>
      <c r="V51" s="248">
        <v>122.09707342002578</v>
      </c>
      <c r="W51" s="248">
        <v>45.915397500902586</v>
      </c>
      <c r="X51" s="249">
        <v>68.018279421479775</v>
      </c>
      <c r="Y51" s="250">
        <v>136.13418475386163</v>
      </c>
      <c r="Z51" s="246">
        <v>36.529049543676663</v>
      </c>
      <c r="AA51" s="236">
        <v>38.870517601043026</v>
      </c>
      <c r="AB51" s="232">
        <f t="shared" si="1"/>
        <v>2.6077389556011639</v>
      </c>
    </row>
    <row r="52" spans="2:28" ht="15.75" thickBot="1" x14ac:dyDescent="0.3">
      <c r="B52" s="223" t="s">
        <v>11637</v>
      </c>
      <c r="C52" s="224">
        <v>39594</v>
      </c>
      <c r="D52" s="225" t="s">
        <v>11638</v>
      </c>
      <c r="E52" s="225">
        <v>1925</v>
      </c>
      <c r="F52" s="227" t="s">
        <v>11593</v>
      </c>
      <c r="G52" s="245">
        <v>6230</v>
      </c>
      <c r="H52" s="246">
        <v>947100</v>
      </c>
      <c r="I52" s="236">
        <v>785397.96593589964</v>
      </c>
      <c r="J52" s="236">
        <v>811097.27811353817</v>
      </c>
      <c r="K52" s="236">
        <v>550401.63922321494</v>
      </c>
      <c r="L52" s="236">
        <v>381736.79471788718</v>
      </c>
      <c r="M52" s="236">
        <v>245971.42524072653</v>
      </c>
      <c r="N52" s="236">
        <v>282197.77344607952</v>
      </c>
      <c r="O52" s="236">
        <v>387261.34383169434</v>
      </c>
      <c r="P52" s="236">
        <v>145592.74</v>
      </c>
      <c r="Q52" s="236">
        <v>169748.28</v>
      </c>
      <c r="R52" s="236">
        <v>152.02247191011236</v>
      </c>
      <c r="S52" s="247">
        <v>126.06708923529689</v>
      </c>
      <c r="T52" s="236">
        <v>130.19217947247805</v>
      </c>
      <c r="U52" s="236">
        <v>88.346972587995978</v>
      </c>
      <c r="V52" s="248">
        <v>61.273963839147221</v>
      </c>
      <c r="W52" s="248">
        <v>39.481769701561241</v>
      </c>
      <c r="X52" s="249">
        <v>45.296592848487883</v>
      </c>
      <c r="Y52" s="250">
        <v>62.160729346981434</v>
      </c>
      <c r="Z52" s="246">
        <v>23.369621187800963</v>
      </c>
      <c r="AA52" s="236">
        <v>27.246914927768859</v>
      </c>
      <c r="AB52" s="232">
        <f t="shared" si="1"/>
        <v>4.5794379772213301</v>
      </c>
    </row>
    <row r="53" spans="2:28" x14ac:dyDescent="0.25">
      <c r="B53" s="295"/>
      <c r="C53" s="296"/>
      <c r="D53" s="296"/>
      <c r="E53" s="297"/>
      <c r="F53" s="155" t="s">
        <v>10699</v>
      </c>
      <c r="G53" s="156">
        <f>SUM(G32:G52)</f>
        <v>150240</v>
      </c>
      <c r="H53" s="157">
        <f t="shared" ref="H53:P53" si="2">SUM(H32:H52)</f>
        <v>21558000</v>
      </c>
      <c r="I53" s="157">
        <f>SUM(I32:I52)</f>
        <v>19650024.186278462</v>
      </c>
      <c r="J53" s="157">
        <f t="shared" si="2"/>
        <v>18657969.563775495</v>
      </c>
      <c r="K53" s="157">
        <f t="shared" si="2"/>
        <v>12352494.225799304</v>
      </c>
      <c r="L53" s="157">
        <f t="shared" si="2"/>
        <v>11037980.268659187</v>
      </c>
      <c r="M53" s="157">
        <f t="shared" si="2"/>
        <v>8353516.3694015052</v>
      </c>
      <c r="N53" s="157">
        <f t="shared" si="2"/>
        <v>8066059.6831759308</v>
      </c>
      <c r="O53" s="157">
        <f t="shared" si="2"/>
        <v>13146719.718660526</v>
      </c>
      <c r="P53" s="157">
        <f t="shared" si="2"/>
        <v>5954698.6900000004</v>
      </c>
      <c r="Q53" s="157">
        <f>SUM(Q32:Q52)</f>
        <v>5683818.9600000009</v>
      </c>
      <c r="R53" s="199">
        <f>H53/G53</f>
        <v>143.49041533546327</v>
      </c>
      <c r="S53" s="199">
        <f>I53/G53</f>
        <v>130.79089580856271</v>
      </c>
      <c r="T53" s="251">
        <f>J53/G53</f>
        <v>124.18776333716383</v>
      </c>
      <c r="U53" s="157">
        <f>K53/G53</f>
        <v>82.218412046055008</v>
      </c>
      <c r="V53" s="157">
        <f>L53/G53</f>
        <v>73.468984748796515</v>
      </c>
      <c r="W53" s="157">
        <f>M53/G53</f>
        <v>55.601147293673492</v>
      </c>
      <c r="X53" s="157">
        <f>N53/G53</f>
        <v>53.687830692065567</v>
      </c>
      <c r="Y53" s="157">
        <f>O53/G53</f>
        <v>87.504790459668044</v>
      </c>
      <c r="Z53" s="253">
        <f>P53/G53</f>
        <v>39.634575945154424</v>
      </c>
      <c r="AA53" s="253">
        <f>Q53/G53</f>
        <v>37.831595846645371</v>
      </c>
      <c r="AB53" s="252">
        <f>(H53-Q53)/Q53</f>
        <v>2.7928723894471115</v>
      </c>
    </row>
    <row r="54" spans="2:28" x14ac:dyDescent="0.25">
      <c r="B54" s="191" t="s">
        <v>11595</v>
      </c>
    </row>
    <row r="56" spans="2:28" x14ac:dyDescent="0.25">
      <c r="B56" s="279" t="s">
        <v>10773</v>
      </c>
      <c r="C56" s="280"/>
      <c r="D56" s="280"/>
      <c r="E56" s="280"/>
      <c r="F56" s="280"/>
    </row>
    <row r="57" spans="2:28" x14ac:dyDescent="0.25">
      <c r="B57" s="116" t="s">
        <v>10619</v>
      </c>
      <c r="C57" s="116" t="s">
        <v>10585</v>
      </c>
      <c r="D57" s="116" t="s">
        <v>10621</v>
      </c>
      <c r="E57" s="300" t="s">
        <v>10749</v>
      </c>
      <c r="F57" s="301"/>
    </row>
    <row r="58" spans="2:28" x14ac:dyDescent="0.25">
      <c r="B58" s="254" t="s">
        <v>11640</v>
      </c>
      <c r="C58" s="241" t="s">
        <v>8275</v>
      </c>
      <c r="D58" s="193" t="s">
        <v>11642</v>
      </c>
      <c r="E58" s="298">
        <v>2011</v>
      </c>
      <c r="F58" s="298"/>
    </row>
    <row r="59" spans="2:28" x14ac:dyDescent="0.25">
      <c r="B59" s="254" t="s">
        <v>11641</v>
      </c>
      <c r="C59" s="241" t="s">
        <v>8275</v>
      </c>
      <c r="D59" s="193" t="s">
        <v>11643</v>
      </c>
      <c r="E59" s="298">
        <v>2017</v>
      </c>
      <c r="F59" s="298"/>
    </row>
    <row r="60" spans="2:28" x14ac:dyDescent="0.25">
      <c r="B60" s="255" t="s">
        <v>11660</v>
      </c>
      <c r="C60" s="241" t="s">
        <v>10756</v>
      </c>
      <c r="D60" s="256" t="s">
        <v>11644</v>
      </c>
      <c r="E60" s="298">
        <v>2011</v>
      </c>
      <c r="F60" s="298"/>
    </row>
    <row r="61" spans="2:28" x14ac:dyDescent="0.25">
      <c r="B61" s="255" t="s">
        <v>11661</v>
      </c>
      <c r="C61" s="241" t="s">
        <v>10756</v>
      </c>
      <c r="D61" s="256" t="s">
        <v>11645</v>
      </c>
      <c r="E61" s="298">
        <v>2011</v>
      </c>
      <c r="F61" s="298"/>
    </row>
    <row r="62" spans="2:28" x14ac:dyDescent="0.25">
      <c r="B62" s="255" t="s">
        <v>11662</v>
      </c>
      <c r="C62" s="241" t="s">
        <v>10756</v>
      </c>
      <c r="D62" s="256" t="s">
        <v>11646</v>
      </c>
      <c r="E62" s="298">
        <v>2011</v>
      </c>
      <c r="F62" s="298"/>
    </row>
    <row r="63" spans="2:28" x14ac:dyDescent="0.25">
      <c r="B63" s="255" t="s">
        <v>11663</v>
      </c>
      <c r="C63" s="241" t="s">
        <v>10756</v>
      </c>
      <c r="D63" s="256" t="s">
        <v>11647</v>
      </c>
      <c r="E63" s="298">
        <v>2011</v>
      </c>
      <c r="F63" s="298"/>
    </row>
    <row r="64" spans="2:28" x14ac:dyDescent="0.25">
      <c r="B64" s="255" t="s">
        <v>11664</v>
      </c>
      <c r="C64" s="241" t="s">
        <v>10756</v>
      </c>
      <c r="D64" s="256" t="s">
        <v>11648</v>
      </c>
      <c r="E64" s="298">
        <v>2011</v>
      </c>
      <c r="F64" s="298"/>
    </row>
    <row r="65" spans="2:6" x14ac:dyDescent="0.25">
      <c r="B65" s="255" t="s">
        <v>11665</v>
      </c>
      <c r="C65" s="241" t="s">
        <v>10756</v>
      </c>
      <c r="D65" s="256" t="s">
        <v>11649</v>
      </c>
      <c r="E65" s="298">
        <v>2011</v>
      </c>
      <c r="F65" s="298"/>
    </row>
    <row r="66" spans="2:6" x14ac:dyDescent="0.25">
      <c r="B66" s="255" t="s">
        <v>11666</v>
      </c>
      <c r="C66" s="241" t="s">
        <v>10756</v>
      </c>
      <c r="D66" s="256" t="s">
        <v>11650</v>
      </c>
      <c r="E66" s="298">
        <v>2011</v>
      </c>
      <c r="F66" s="298"/>
    </row>
    <row r="67" spans="2:6" x14ac:dyDescent="0.25">
      <c r="B67" s="255" t="s">
        <v>11667</v>
      </c>
      <c r="C67" s="241" t="s">
        <v>10756</v>
      </c>
      <c r="D67" s="256" t="s">
        <v>11651</v>
      </c>
      <c r="E67" s="298">
        <v>2011</v>
      </c>
      <c r="F67" s="298"/>
    </row>
    <row r="68" spans="2:6" x14ac:dyDescent="0.25">
      <c r="B68" s="255" t="s">
        <v>11668</v>
      </c>
      <c r="C68" s="241" t="s">
        <v>10756</v>
      </c>
      <c r="D68" s="256" t="s">
        <v>11652</v>
      </c>
      <c r="E68" s="298">
        <v>2011</v>
      </c>
      <c r="F68" s="298"/>
    </row>
    <row r="69" spans="2:6" x14ac:dyDescent="0.25">
      <c r="B69" s="255" t="s">
        <v>11669</v>
      </c>
      <c r="C69" s="241" t="s">
        <v>10756</v>
      </c>
      <c r="D69" s="256" t="s">
        <v>11653</v>
      </c>
      <c r="E69" s="298">
        <v>2011</v>
      </c>
      <c r="F69" s="298"/>
    </row>
    <row r="70" spans="2:6" x14ac:dyDescent="0.25">
      <c r="B70" s="255" t="s">
        <v>11670</v>
      </c>
      <c r="C70" s="241" t="s">
        <v>10756</v>
      </c>
      <c r="D70" s="256" t="s">
        <v>11654</v>
      </c>
      <c r="E70" s="298">
        <v>2011</v>
      </c>
      <c r="F70" s="298"/>
    </row>
    <row r="71" spans="2:6" x14ac:dyDescent="0.25">
      <c r="B71" s="255" t="s">
        <v>11671</v>
      </c>
      <c r="C71" s="241" t="s">
        <v>10756</v>
      </c>
      <c r="D71" s="256" t="s">
        <v>11655</v>
      </c>
      <c r="E71" s="298">
        <v>2011</v>
      </c>
      <c r="F71" s="298"/>
    </row>
    <row r="72" spans="2:6" x14ac:dyDescent="0.25">
      <c r="B72" s="255" t="s">
        <v>11672</v>
      </c>
      <c r="C72" s="241" t="s">
        <v>10756</v>
      </c>
      <c r="D72" s="256" t="s">
        <v>11656</v>
      </c>
      <c r="E72" s="298">
        <v>2017</v>
      </c>
      <c r="F72" s="298"/>
    </row>
    <row r="73" spans="2:6" x14ac:dyDescent="0.25">
      <c r="B73" s="255" t="s">
        <v>11673</v>
      </c>
      <c r="C73" s="241" t="s">
        <v>10756</v>
      </c>
      <c r="D73" s="256" t="s">
        <v>11657</v>
      </c>
      <c r="E73" s="298">
        <v>2017</v>
      </c>
      <c r="F73" s="298"/>
    </row>
    <row r="74" spans="2:6" x14ac:dyDescent="0.25">
      <c r="B74" s="255" t="s">
        <v>11674</v>
      </c>
      <c r="C74" s="241" t="s">
        <v>10756</v>
      </c>
      <c r="D74" s="256" t="s">
        <v>11658</v>
      </c>
      <c r="E74" s="298">
        <v>2017</v>
      </c>
      <c r="F74" s="298"/>
    </row>
    <row r="75" spans="2:6" x14ac:dyDescent="0.25">
      <c r="B75" s="255" t="s">
        <v>11675</v>
      </c>
      <c r="C75" s="241" t="s">
        <v>10756</v>
      </c>
      <c r="D75" s="256" t="s">
        <v>11659</v>
      </c>
      <c r="E75" s="298">
        <v>2017</v>
      </c>
      <c r="F75" s="298"/>
    </row>
  </sheetData>
  <mergeCells count="25">
    <mergeCell ref="E71:F71"/>
    <mergeCell ref="E72:F72"/>
    <mergeCell ref="E73:F73"/>
    <mergeCell ref="E74:F74"/>
    <mergeCell ref="E75:F75"/>
    <mergeCell ref="E66:F66"/>
    <mergeCell ref="E67:F67"/>
    <mergeCell ref="E68:F68"/>
    <mergeCell ref="E69:F69"/>
    <mergeCell ref="E70:F70"/>
    <mergeCell ref="E65:F65"/>
    <mergeCell ref="AD2:AM27"/>
    <mergeCell ref="B56:F56"/>
    <mergeCell ref="E57:F57"/>
    <mergeCell ref="E58:F58"/>
    <mergeCell ref="E59:F59"/>
    <mergeCell ref="B27:E27"/>
    <mergeCell ref="B2:AB2"/>
    <mergeCell ref="B30:AB30"/>
    <mergeCell ref="B53:E53"/>
    <mergeCell ref="E60:F60"/>
    <mergeCell ref="E61:F61"/>
    <mergeCell ref="E62:F62"/>
    <mergeCell ref="E63:F63"/>
    <mergeCell ref="E64:F64"/>
  </mergeCells>
  <pageMargins left="0.7" right="0.7" top="0.75" bottom="0.75" header="0.3" footer="0.3"/>
  <pageSetup scale="2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CE63"/>
    <pageSetUpPr fitToPage="1"/>
  </sheetPr>
  <dimension ref="B1:BV1069"/>
  <sheetViews>
    <sheetView zoomScaleNormal="100" workbookViewId="0">
      <pane ySplit="4" topLeftCell="A5" activePane="bottomLeft" state="frozen"/>
      <selection activeCell="C1" sqref="C1"/>
      <selection pane="bottomLeft" activeCell="M1" sqref="M1"/>
    </sheetView>
  </sheetViews>
  <sheetFormatPr defaultRowHeight="15" x14ac:dyDescent="0.25"/>
  <cols>
    <col min="1" max="1" width="3.140625" customWidth="1"/>
    <col min="2" max="3" width="12.85546875" customWidth="1"/>
    <col min="4" max="4" width="32.140625" bestFit="1" customWidth="1"/>
    <col min="5" max="6" width="12.85546875" customWidth="1"/>
    <col min="7" max="7" width="17.85546875" customWidth="1"/>
    <col min="8" max="11" width="12.85546875" customWidth="1"/>
    <col min="13" max="13" width="24.5703125" bestFit="1" customWidth="1"/>
    <col min="14" max="14" width="10.7109375" bestFit="1" customWidth="1"/>
    <col min="15" max="15" width="12.42578125" bestFit="1" customWidth="1"/>
    <col min="16" max="16" width="15.28515625" style="31" bestFit="1" customWidth="1"/>
    <col min="17" max="17" width="23.5703125" style="31" bestFit="1" customWidth="1"/>
    <col min="18" max="18" width="12.42578125" bestFit="1" customWidth="1"/>
    <col min="19" max="19" width="12" style="31" bestFit="1" customWidth="1"/>
    <col min="20" max="20" width="18.7109375" style="31" bestFit="1" customWidth="1"/>
    <col min="21" max="21" width="12.42578125" bestFit="1" customWidth="1"/>
    <col min="22" max="22" width="12" style="31" bestFit="1" customWidth="1"/>
    <col min="23" max="23" width="18.7109375" style="31" bestFit="1" customWidth="1"/>
    <col min="24" max="24" width="12.42578125" bestFit="1" customWidth="1"/>
    <col min="25" max="25" width="12" style="31" bestFit="1" customWidth="1"/>
    <col min="26" max="26" width="18.28515625" style="31" bestFit="1" customWidth="1"/>
    <col min="27" max="27" width="12.42578125" bestFit="1" customWidth="1"/>
    <col min="28" max="28" width="12" style="31" bestFit="1" customWidth="1"/>
    <col min="29" max="29" width="18.7109375" style="31" bestFit="1" customWidth="1"/>
    <col min="30" max="30" width="11.42578125" bestFit="1" customWidth="1"/>
    <col min="31" max="31" width="12" style="31" bestFit="1" customWidth="1"/>
    <col min="32" max="32" width="18.85546875" style="31" bestFit="1" customWidth="1"/>
    <col min="33" max="33" width="24.5703125" bestFit="1" customWidth="1"/>
    <col min="34" max="34" width="10.7109375" bestFit="1" customWidth="1"/>
    <col min="35" max="35" width="10.85546875" bestFit="1" customWidth="1"/>
    <col min="36" max="36" width="15.28515625" style="31" bestFit="1" customWidth="1"/>
    <col min="37" max="37" width="23.5703125" style="31" bestFit="1" customWidth="1"/>
    <col min="38" max="38" width="10.85546875" bestFit="1" customWidth="1"/>
    <col min="39" max="39" width="10.42578125" style="31" bestFit="1" customWidth="1"/>
    <col min="40" max="40" width="18.7109375" style="31" bestFit="1" customWidth="1"/>
    <col min="41" max="41" width="10.85546875" bestFit="1" customWidth="1"/>
    <col min="42" max="42" width="10.42578125" style="31" bestFit="1" customWidth="1"/>
    <col min="43" max="43" width="18.7109375" style="31" bestFit="1" customWidth="1"/>
    <col min="44" max="44" width="10.85546875" bestFit="1" customWidth="1"/>
    <col min="45" max="45" width="10.42578125" style="31" bestFit="1" customWidth="1"/>
    <col min="46" max="46" width="18.28515625" style="31" bestFit="1" customWidth="1"/>
    <col min="47" max="47" width="10.85546875" bestFit="1" customWidth="1"/>
    <col min="48" max="48" width="10.42578125" style="31" bestFit="1" customWidth="1"/>
    <col min="49" max="49" width="18.7109375" style="31" bestFit="1" customWidth="1"/>
    <col min="50" max="50" width="11.42578125" bestFit="1" customWidth="1"/>
    <col min="51" max="51" width="12" style="31" bestFit="1" customWidth="1"/>
    <col min="52" max="52" width="18.85546875" style="31" bestFit="1" customWidth="1"/>
    <col min="53" max="53" width="20.85546875" bestFit="1" customWidth="1"/>
    <col min="54" max="54" width="9.28515625" bestFit="1" customWidth="1"/>
    <col min="55" max="55" width="10.85546875" bestFit="1" customWidth="1"/>
    <col min="56" max="56" width="15.28515625" bestFit="1" customWidth="1"/>
    <col min="57" max="57" width="23.5703125" bestFit="1" customWidth="1"/>
    <col min="58" max="58" width="10.85546875" style="31" bestFit="1" customWidth="1"/>
    <col min="59" max="59" width="10.42578125" style="31" bestFit="1" customWidth="1"/>
    <col min="60" max="60" width="18.7109375" bestFit="1" customWidth="1"/>
    <col min="61" max="61" width="10.85546875" style="31" bestFit="1" customWidth="1"/>
    <col min="62" max="62" width="10.42578125" style="31" bestFit="1" customWidth="1"/>
    <col min="63" max="63" width="18.7109375" bestFit="1" customWidth="1"/>
    <col min="64" max="64" width="10.85546875" style="31" bestFit="1" customWidth="1"/>
    <col min="65" max="65" width="10.42578125" style="31" bestFit="1" customWidth="1"/>
    <col min="66" max="66" width="18.28515625" bestFit="1" customWidth="1"/>
    <col min="67" max="67" width="10.85546875" style="31" bestFit="1" customWidth="1"/>
    <col min="68" max="68" width="10.42578125" style="31" bestFit="1" customWidth="1"/>
    <col min="69" max="69" width="18.7109375" bestFit="1" customWidth="1"/>
    <col min="70" max="70" width="10.140625" style="31" bestFit="1" customWidth="1"/>
    <col min="71" max="71" width="10.85546875" style="31" bestFit="1" customWidth="1"/>
    <col min="72" max="72" width="18.85546875" bestFit="1" customWidth="1"/>
    <col min="73" max="73" width="12" style="31" bestFit="1" customWidth="1"/>
    <col min="74" max="74" width="18.85546875" style="31" bestFit="1" customWidth="1"/>
  </cols>
  <sheetData>
    <row r="1" spans="2:74" ht="51.75" customHeight="1" x14ac:dyDescent="0.3">
      <c r="B1" s="261" t="s">
        <v>1305</v>
      </c>
      <c r="C1" s="261"/>
      <c r="D1" s="261"/>
      <c r="E1" s="261"/>
      <c r="F1" s="261"/>
      <c r="G1" s="261"/>
      <c r="H1" s="261"/>
      <c r="I1" s="261"/>
      <c r="J1" s="261"/>
      <c r="K1" s="261"/>
      <c r="BU1"/>
      <c r="BV1"/>
    </row>
    <row r="2" spans="2:74" ht="16.5" x14ac:dyDescent="0.25">
      <c r="M2" s="265" t="s">
        <v>1295</v>
      </c>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7"/>
      <c r="BU2"/>
      <c r="BV2"/>
    </row>
    <row r="3" spans="2:74" ht="16.5" x14ac:dyDescent="0.3">
      <c r="B3" s="268" t="s">
        <v>1226</v>
      </c>
      <c r="C3" s="269"/>
      <c r="D3" s="269"/>
      <c r="E3" s="269"/>
      <c r="F3" s="269"/>
      <c r="G3" s="269"/>
      <c r="H3" s="269"/>
      <c r="I3" s="269"/>
      <c r="J3" s="269"/>
      <c r="K3" s="270"/>
      <c r="M3" s="263" t="s">
        <v>1293</v>
      </c>
      <c r="N3" s="262"/>
      <c r="O3" s="262"/>
      <c r="P3" s="262"/>
      <c r="Q3" s="262"/>
      <c r="R3" s="262"/>
      <c r="S3" s="262"/>
      <c r="T3" s="262"/>
      <c r="U3" s="262"/>
      <c r="V3" s="262"/>
      <c r="W3" s="262"/>
      <c r="X3" s="262"/>
      <c r="Y3" s="262"/>
      <c r="Z3" s="262"/>
      <c r="AA3" s="262"/>
      <c r="AB3" s="262"/>
      <c r="AC3" s="262"/>
      <c r="AD3" s="262"/>
      <c r="AE3" s="262"/>
      <c r="AF3" s="262"/>
      <c r="AG3" s="262" t="s">
        <v>1294</v>
      </c>
      <c r="AH3" s="262"/>
      <c r="AI3" s="262"/>
      <c r="AJ3" s="262"/>
      <c r="AK3" s="262"/>
      <c r="AL3" s="262"/>
      <c r="AM3" s="262"/>
      <c r="AN3" s="262"/>
      <c r="AO3" s="262"/>
      <c r="AP3" s="262"/>
      <c r="AQ3" s="262"/>
      <c r="AR3" s="262"/>
      <c r="AS3" s="262"/>
      <c r="AT3" s="262"/>
      <c r="AU3" s="262"/>
      <c r="AV3" s="262"/>
      <c r="AW3" s="262"/>
      <c r="AX3" s="262"/>
      <c r="AY3" s="262"/>
      <c r="AZ3" s="262"/>
      <c r="BA3" s="262" t="s">
        <v>1299</v>
      </c>
      <c r="BB3" s="262"/>
      <c r="BC3" s="262"/>
      <c r="BD3" s="262"/>
      <c r="BE3" s="262"/>
      <c r="BF3" s="262"/>
      <c r="BG3" s="262"/>
      <c r="BH3" s="262"/>
      <c r="BI3" s="262"/>
      <c r="BJ3" s="262"/>
      <c r="BK3" s="262"/>
      <c r="BL3" s="262"/>
      <c r="BM3" s="262"/>
      <c r="BN3" s="262"/>
      <c r="BO3" s="262"/>
      <c r="BP3" s="262"/>
      <c r="BQ3" s="262"/>
      <c r="BR3" s="262"/>
      <c r="BS3" s="262"/>
      <c r="BT3" s="264"/>
      <c r="BU3"/>
      <c r="BV3"/>
    </row>
    <row r="4" spans="2:74" ht="30" x14ac:dyDescent="0.3">
      <c r="B4" s="26" t="s">
        <v>18</v>
      </c>
      <c r="C4" s="7" t="s">
        <v>19</v>
      </c>
      <c r="D4" s="7" t="s">
        <v>20</v>
      </c>
      <c r="E4" s="7" t="s">
        <v>21</v>
      </c>
      <c r="F4" s="8" t="s">
        <v>22</v>
      </c>
      <c r="G4" s="7" t="s">
        <v>23</v>
      </c>
      <c r="H4" s="7" t="s">
        <v>24</v>
      </c>
      <c r="I4" s="9" t="s">
        <v>25</v>
      </c>
      <c r="J4" s="9" t="s">
        <v>26</v>
      </c>
      <c r="K4" s="27" t="s">
        <v>1212</v>
      </c>
      <c r="M4" s="36" t="s">
        <v>1296</v>
      </c>
      <c r="N4" s="37" t="s">
        <v>19</v>
      </c>
      <c r="O4" s="37" t="s">
        <v>1227</v>
      </c>
      <c r="P4" s="38" t="s">
        <v>1297</v>
      </c>
      <c r="Q4" s="38" t="s">
        <v>1298</v>
      </c>
      <c r="R4" s="37" t="s">
        <v>1228</v>
      </c>
      <c r="S4" s="38" t="s">
        <v>1229</v>
      </c>
      <c r="T4" s="38" t="s">
        <v>1300</v>
      </c>
      <c r="U4" s="37" t="s">
        <v>1230</v>
      </c>
      <c r="V4" s="38" t="s">
        <v>1231</v>
      </c>
      <c r="W4" s="38" t="s">
        <v>1301</v>
      </c>
      <c r="X4" s="37" t="s">
        <v>1232</v>
      </c>
      <c r="Y4" s="38" t="s">
        <v>1233</v>
      </c>
      <c r="Z4" s="38" t="s">
        <v>1302</v>
      </c>
      <c r="AA4" s="37" t="s">
        <v>1234</v>
      </c>
      <c r="AB4" s="38" t="s">
        <v>1235</v>
      </c>
      <c r="AC4" s="38" t="s">
        <v>1303</v>
      </c>
      <c r="AD4" s="37" t="s">
        <v>1236</v>
      </c>
      <c r="AE4" s="38" t="s">
        <v>1237</v>
      </c>
      <c r="AF4" s="38" t="s">
        <v>1304</v>
      </c>
      <c r="AG4" s="37" t="s">
        <v>1296</v>
      </c>
      <c r="AH4" s="37" t="s">
        <v>19</v>
      </c>
      <c r="AI4" s="37" t="s">
        <v>1227</v>
      </c>
      <c r="AJ4" s="38" t="s">
        <v>1297</v>
      </c>
      <c r="AK4" s="38" t="s">
        <v>1298</v>
      </c>
      <c r="AL4" s="37" t="s">
        <v>1228</v>
      </c>
      <c r="AM4" s="38" t="s">
        <v>1229</v>
      </c>
      <c r="AN4" s="38" t="s">
        <v>1300</v>
      </c>
      <c r="AO4" s="37" t="s">
        <v>1230</v>
      </c>
      <c r="AP4" s="38" t="s">
        <v>1231</v>
      </c>
      <c r="AQ4" s="38" t="s">
        <v>1301</v>
      </c>
      <c r="AR4" s="37" t="s">
        <v>1232</v>
      </c>
      <c r="AS4" s="38" t="s">
        <v>1233</v>
      </c>
      <c r="AT4" s="38" t="s">
        <v>1302</v>
      </c>
      <c r="AU4" s="37" t="s">
        <v>1234</v>
      </c>
      <c r="AV4" s="38" t="s">
        <v>1235</v>
      </c>
      <c r="AW4" s="38" t="s">
        <v>1303</v>
      </c>
      <c r="AX4" s="37" t="s">
        <v>1236</v>
      </c>
      <c r="AY4" s="38" t="s">
        <v>1237</v>
      </c>
      <c r="AZ4" s="38" t="s">
        <v>1304</v>
      </c>
      <c r="BA4" s="37" t="s">
        <v>1296</v>
      </c>
      <c r="BB4" s="37" t="s">
        <v>19</v>
      </c>
      <c r="BC4" s="37" t="s">
        <v>1227</v>
      </c>
      <c r="BD4" s="38" t="s">
        <v>1297</v>
      </c>
      <c r="BE4" s="38" t="s">
        <v>1298</v>
      </c>
      <c r="BF4" s="37" t="s">
        <v>1228</v>
      </c>
      <c r="BG4" s="38" t="s">
        <v>1229</v>
      </c>
      <c r="BH4" s="38" t="s">
        <v>1300</v>
      </c>
      <c r="BI4" s="37" t="s">
        <v>1230</v>
      </c>
      <c r="BJ4" s="38" t="s">
        <v>1231</v>
      </c>
      <c r="BK4" s="38" t="s">
        <v>1301</v>
      </c>
      <c r="BL4" s="37" t="s">
        <v>1232</v>
      </c>
      <c r="BM4" s="38" t="s">
        <v>1233</v>
      </c>
      <c r="BN4" s="38" t="s">
        <v>1302</v>
      </c>
      <c r="BO4" s="37" t="s">
        <v>1234</v>
      </c>
      <c r="BP4" s="38" t="s">
        <v>1235</v>
      </c>
      <c r="BQ4" s="38" t="s">
        <v>1303</v>
      </c>
      <c r="BR4" s="37" t="s">
        <v>1236</v>
      </c>
      <c r="BS4" s="38" t="s">
        <v>1237</v>
      </c>
      <c r="BT4" s="39" t="s">
        <v>1304</v>
      </c>
      <c r="BU4"/>
      <c r="BV4"/>
    </row>
    <row r="5" spans="2:74" ht="15.75" x14ac:dyDescent="0.3">
      <c r="B5" s="28" t="s">
        <v>43</v>
      </c>
      <c r="C5" s="11" t="s">
        <v>44</v>
      </c>
      <c r="D5" s="11" t="s">
        <v>45</v>
      </c>
      <c r="E5" s="11">
        <v>1991</v>
      </c>
      <c r="F5" s="17">
        <v>1993</v>
      </c>
      <c r="G5" s="11" t="s">
        <v>46</v>
      </c>
      <c r="H5" s="11" t="s">
        <v>29</v>
      </c>
      <c r="I5" s="16">
        <v>791438</v>
      </c>
      <c r="J5" s="16">
        <v>50000</v>
      </c>
      <c r="K5" s="29">
        <v>1512238.8982484078</v>
      </c>
      <c r="M5" s="40" t="s">
        <v>1238</v>
      </c>
      <c r="N5" s="35" t="s">
        <v>1239</v>
      </c>
      <c r="O5" s="41">
        <v>0</v>
      </c>
      <c r="P5" s="42">
        <v>0</v>
      </c>
      <c r="Q5" s="34">
        <v>0</v>
      </c>
      <c r="R5" s="41">
        <v>0</v>
      </c>
      <c r="S5" s="42">
        <v>0</v>
      </c>
      <c r="T5" s="34">
        <v>0</v>
      </c>
      <c r="U5" s="41">
        <v>0</v>
      </c>
      <c r="V5" s="42">
        <v>0</v>
      </c>
      <c r="W5" s="34">
        <v>0</v>
      </c>
      <c r="X5" s="41">
        <v>0</v>
      </c>
      <c r="Y5" s="42">
        <v>0</v>
      </c>
      <c r="Z5" s="34">
        <v>0</v>
      </c>
      <c r="AA5" s="41">
        <v>0</v>
      </c>
      <c r="AB5" s="42">
        <v>0</v>
      </c>
      <c r="AC5" s="34">
        <v>0</v>
      </c>
      <c r="AD5" s="41">
        <f>SUM(AA5,X5,U5,R5,O5)</f>
        <v>0</v>
      </c>
      <c r="AE5" s="42">
        <f>SUM(P5,S5,V5,Y5,AB5)</f>
        <v>0</v>
      </c>
      <c r="AF5" s="32">
        <f>SUM(Z5,T5,W5,Q5,AC5)</f>
        <v>0</v>
      </c>
      <c r="AG5" s="41" t="s">
        <v>1238</v>
      </c>
      <c r="AH5" s="43" t="s">
        <v>1239</v>
      </c>
      <c r="AI5" s="41">
        <v>0</v>
      </c>
      <c r="AJ5" s="42">
        <v>0</v>
      </c>
      <c r="AK5" s="34">
        <v>0</v>
      </c>
      <c r="AL5" s="41">
        <v>0</v>
      </c>
      <c r="AM5" s="42">
        <v>0</v>
      </c>
      <c r="AN5" s="34">
        <v>0</v>
      </c>
      <c r="AO5" s="41">
        <v>0</v>
      </c>
      <c r="AP5" s="42">
        <v>0</v>
      </c>
      <c r="AQ5" s="34">
        <v>0</v>
      </c>
      <c r="AR5" s="41">
        <v>0</v>
      </c>
      <c r="AS5" s="42">
        <v>0</v>
      </c>
      <c r="AT5" s="34">
        <v>0</v>
      </c>
      <c r="AU5" s="41">
        <v>0</v>
      </c>
      <c r="AV5" s="42">
        <v>0</v>
      </c>
      <c r="AW5" s="34">
        <v>0</v>
      </c>
      <c r="AX5" s="41">
        <v>0</v>
      </c>
      <c r="AY5" s="42">
        <v>0</v>
      </c>
      <c r="AZ5" s="42">
        <f>SUM(AT5,AN5,AQ5,AK5,AW5)</f>
        <v>0</v>
      </c>
      <c r="BA5" s="33" t="s">
        <v>1238</v>
      </c>
      <c r="BB5" s="44" t="s">
        <v>1239</v>
      </c>
      <c r="BC5" s="41">
        <f t="shared" ref="BC5:BC36" si="0">SUM(AI5,O5)</f>
        <v>0</v>
      </c>
      <c r="BD5" s="42">
        <f t="shared" ref="BD5:BD36" si="1">SUM(AJ5,P5)</f>
        <v>0</v>
      </c>
      <c r="BE5" s="34">
        <f t="shared" ref="BE5:BE36" si="2">SUM(AK5,Q5)</f>
        <v>0</v>
      </c>
      <c r="BF5" s="41">
        <f t="shared" ref="BF5:BF36" si="3">SUM(AL5,R5)</f>
        <v>0</v>
      </c>
      <c r="BG5" s="42">
        <f t="shared" ref="BG5:BG36" si="4">SUM(AM5,S5)</f>
        <v>0</v>
      </c>
      <c r="BH5" s="34">
        <f t="shared" ref="BH5:BH36" si="5">SUM(AN5,T5)</f>
        <v>0</v>
      </c>
      <c r="BI5" s="41">
        <f t="shared" ref="BI5:BI16" si="6">SUM(AP5,U5)</f>
        <v>0</v>
      </c>
      <c r="BJ5" s="42">
        <f t="shared" ref="BJ5:BJ16" si="7">SUM(AQ5,V5)</f>
        <v>0</v>
      </c>
      <c r="BK5" s="34">
        <f t="shared" ref="BK5:BK16" si="8">SUM(AR5,W5)</f>
        <v>0</v>
      </c>
      <c r="BL5" s="41">
        <f t="shared" ref="BL5:BL16" si="9">SUM(AS5,X5)</f>
        <v>0</v>
      </c>
      <c r="BM5" s="42">
        <f t="shared" ref="BM5:BM16" si="10">SUM(AT5,Y5)</f>
        <v>0</v>
      </c>
      <c r="BN5" s="34">
        <f t="shared" ref="BN5:BN16" si="11">SUM(AU5,Z5)</f>
        <v>0</v>
      </c>
      <c r="BO5" s="41">
        <f t="shared" ref="BO5:BO16" si="12">SUM(AV5,AA5)</f>
        <v>0</v>
      </c>
      <c r="BP5" s="42">
        <f t="shared" ref="BP5:BP16" si="13">SUM(AW5,AB5)</f>
        <v>0</v>
      </c>
      <c r="BQ5" s="34">
        <f t="shared" ref="BQ5:BQ16" si="14">SUM(AX5,AC5)</f>
        <v>0</v>
      </c>
      <c r="BR5" s="41">
        <f t="shared" ref="BR5:BR36" si="15">SUM(AX5,AD5)</f>
        <v>0</v>
      </c>
      <c r="BS5" s="42">
        <f t="shared" ref="BS5:BS36" si="16">SUM(AY5,AE5)</f>
        <v>0</v>
      </c>
      <c r="BT5" s="34">
        <f t="shared" ref="BT5:BT36" si="17">SUM(AZ5,AF5)</f>
        <v>0</v>
      </c>
      <c r="BU5"/>
      <c r="BV5"/>
    </row>
    <row r="6" spans="2:74" ht="15.75" x14ac:dyDescent="0.3">
      <c r="B6" s="28" t="s">
        <v>47</v>
      </c>
      <c r="C6" s="11" t="s">
        <v>44</v>
      </c>
      <c r="D6" s="11" t="s">
        <v>48</v>
      </c>
      <c r="E6" s="11">
        <v>1991</v>
      </c>
      <c r="F6" s="17">
        <v>1993</v>
      </c>
      <c r="G6" s="11" t="s">
        <v>49</v>
      </c>
      <c r="H6" s="11" t="s">
        <v>29</v>
      </c>
      <c r="I6" s="16">
        <v>46072</v>
      </c>
      <c r="J6" s="16">
        <f>SUM(I6*0.2)</f>
        <v>9214.4</v>
      </c>
      <c r="K6" s="29">
        <v>88032.000636942685</v>
      </c>
      <c r="M6" s="40" t="s">
        <v>1240</v>
      </c>
      <c r="N6" s="35" t="s">
        <v>31</v>
      </c>
      <c r="O6" s="41">
        <v>0</v>
      </c>
      <c r="P6" s="42">
        <v>0</v>
      </c>
      <c r="Q6" s="34">
        <v>0</v>
      </c>
      <c r="R6" s="41">
        <v>1</v>
      </c>
      <c r="S6" s="42">
        <v>5370</v>
      </c>
      <c r="T6" s="34">
        <v>5738.7797905311527</v>
      </c>
      <c r="U6" s="41">
        <v>0</v>
      </c>
      <c r="V6" s="42">
        <v>0</v>
      </c>
      <c r="W6" s="34">
        <v>0</v>
      </c>
      <c r="X6" s="41">
        <v>1</v>
      </c>
      <c r="Y6" s="42">
        <v>198838</v>
      </c>
      <c r="Z6" s="34">
        <v>201176.77748735246</v>
      </c>
      <c r="AA6" s="41">
        <v>0</v>
      </c>
      <c r="AB6" s="42">
        <v>0</v>
      </c>
      <c r="AC6" s="34">
        <v>0</v>
      </c>
      <c r="AD6" s="41">
        <f t="shared" ref="AD6:AD55" si="18">SUM(AA6,X6,U6,R6,O6)</f>
        <v>2</v>
      </c>
      <c r="AE6" s="42">
        <f t="shared" ref="AE6:AE55" si="19">SUM(P6,S6,V6,Y6,AB6)</f>
        <v>204208</v>
      </c>
      <c r="AF6" s="32">
        <f t="shared" ref="AF6:AF55" si="20">SUM(Z6,T6,W6,Q6,AC6)</f>
        <v>206915.55727788361</v>
      </c>
      <c r="AG6" s="41" t="s">
        <v>1240</v>
      </c>
      <c r="AH6" s="43" t="s">
        <v>31</v>
      </c>
      <c r="AI6" s="41">
        <v>0</v>
      </c>
      <c r="AJ6" s="42">
        <v>0</v>
      </c>
      <c r="AK6" s="34">
        <v>0</v>
      </c>
      <c r="AL6" s="41">
        <v>0</v>
      </c>
      <c r="AM6" s="42">
        <v>0</v>
      </c>
      <c r="AN6" s="34">
        <v>0</v>
      </c>
      <c r="AO6" s="41">
        <v>0</v>
      </c>
      <c r="AP6" s="42">
        <v>0</v>
      </c>
      <c r="AQ6" s="34">
        <v>0</v>
      </c>
      <c r="AR6" s="41">
        <v>0</v>
      </c>
      <c r="AS6" s="42">
        <v>0</v>
      </c>
      <c r="AT6" s="34">
        <v>0</v>
      </c>
      <c r="AU6" s="41">
        <v>0</v>
      </c>
      <c r="AV6" s="42">
        <v>0</v>
      </c>
      <c r="AW6" s="34">
        <v>0</v>
      </c>
      <c r="AX6" s="41">
        <v>0</v>
      </c>
      <c r="AY6" s="42">
        <v>0</v>
      </c>
      <c r="AZ6" s="42">
        <f t="shared" ref="AZ6:AZ55" si="21">SUM(AT6,AN6,AQ6,AK6,AW6)</f>
        <v>0</v>
      </c>
      <c r="BA6" s="33" t="s">
        <v>1240</v>
      </c>
      <c r="BB6" s="44" t="s">
        <v>31</v>
      </c>
      <c r="BC6" s="41">
        <f t="shared" si="0"/>
        <v>0</v>
      </c>
      <c r="BD6" s="42">
        <f t="shared" si="1"/>
        <v>0</v>
      </c>
      <c r="BE6" s="34">
        <f t="shared" si="2"/>
        <v>0</v>
      </c>
      <c r="BF6" s="41">
        <f t="shared" si="3"/>
        <v>1</v>
      </c>
      <c r="BG6" s="42">
        <f t="shared" si="4"/>
        <v>5370</v>
      </c>
      <c r="BH6" s="34">
        <f t="shared" si="5"/>
        <v>5738.7797905311527</v>
      </c>
      <c r="BI6" s="41">
        <f t="shared" si="6"/>
        <v>0</v>
      </c>
      <c r="BJ6" s="42">
        <f t="shared" si="7"/>
        <v>0</v>
      </c>
      <c r="BK6" s="34">
        <f t="shared" si="8"/>
        <v>0</v>
      </c>
      <c r="BL6" s="41">
        <f t="shared" si="9"/>
        <v>1</v>
      </c>
      <c r="BM6" s="42">
        <f t="shared" si="10"/>
        <v>198838</v>
      </c>
      <c r="BN6" s="34">
        <f t="shared" si="11"/>
        <v>201176.77748735246</v>
      </c>
      <c r="BO6" s="41">
        <f t="shared" si="12"/>
        <v>0</v>
      </c>
      <c r="BP6" s="42">
        <f t="shared" si="13"/>
        <v>0</v>
      </c>
      <c r="BQ6" s="34">
        <f t="shared" si="14"/>
        <v>0</v>
      </c>
      <c r="BR6" s="41">
        <f t="shared" si="15"/>
        <v>2</v>
      </c>
      <c r="BS6" s="42">
        <f t="shared" si="16"/>
        <v>204208</v>
      </c>
      <c r="BT6" s="34">
        <f t="shared" si="17"/>
        <v>206915.55727788361</v>
      </c>
      <c r="BU6"/>
      <c r="BV6"/>
    </row>
    <row r="7" spans="2:74" ht="15.75" x14ac:dyDescent="0.3">
      <c r="B7" s="28"/>
      <c r="C7" s="10" t="s">
        <v>27</v>
      </c>
      <c r="D7" s="10" t="s">
        <v>34</v>
      </c>
      <c r="E7" s="10">
        <v>1991</v>
      </c>
      <c r="F7" s="14">
        <v>1992</v>
      </c>
      <c r="G7" s="10" t="s">
        <v>27</v>
      </c>
      <c r="H7" s="11" t="s">
        <v>29</v>
      </c>
      <c r="I7" s="15">
        <v>2057087</v>
      </c>
      <c r="J7" s="16">
        <v>50000</v>
      </c>
      <c r="K7" s="29">
        <v>3930575.7096337583</v>
      </c>
      <c r="M7" s="40" t="s">
        <v>1241</v>
      </c>
      <c r="N7" s="35" t="s">
        <v>147</v>
      </c>
      <c r="O7" s="41">
        <v>0</v>
      </c>
      <c r="P7" s="42">
        <v>0</v>
      </c>
      <c r="Q7" s="34">
        <v>0</v>
      </c>
      <c r="R7" s="41">
        <v>0</v>
      </c>
      <c r="S7" s="42">
        <v>0</v>
      </c>
      <c r="T7" s="34">
        <v>0</v>
      </c>
      <c r="U7" s="41">
        <v>0</v>
      </c>
      <c r="V7" s="42">
        <v>0</v>
      </c>
      <c r="W7" s="34">
        <v>0</v>
      </c>
      <c r="X7" s="41">
        <v>0</v>
      </c>
      <c r="Y7" s="42">
        <v>0</v>
      </c>
      <c r="Z7" s="34">
        <v>0</v>
      </c>
      <c r="AA7" s="41">
        <v>0</v>
      </c>
      <c r="AB7" s="42">
        <v>0</v>
      </c>
      <c r="AC7" s="34">
        <v>0</v>
      </c>
      <c r="AD7" s="41">
        <f t="shared" si="18"/>
        <v>0</v>
      </c>
      <c r="AE7" s="42">
        <f t="shared" si="19"/>
        <v>0</v>
      </c>
      <c r="AF7" s="32">
        <f t="shared" si="20"/>
        <v>0</v>
      </c>
      <c r="AG7" s="41" t="s">
        <v>1241</v>
      </c>
      <c r="AH7" s="43" t="s">
        <v>147</v>
      </c>
      <c r="AI7" s="41">
        <v>0</v>
      </c>
      <c r="AJ7" s="42">
        <v>0</v>
      </c>
      <c r="AK7" s="34">
        <v>0</v>
      </c>
      <c r="AL7" s="41">
        <v>0</v>
      </c>
      <c r="AM7" s="42">
        <v>0</v>
      </c>
      <c r="AN7" s="34">
        <v>0</v>
      </c>
      <c r="AO7" s="41">
        <v>0</v>
      </c>
      <c r="AP7" s="42">
        <v>0</v>
      </c>
      <c r="AQ7" s="34">
        <v>0</v>
      </c>
      <c r="AR7" s="41">
        <v>0</v>
      </c>
      <c r="AS7" s="42">
        <v>0</v>
      </c>
      <c r="AT7" s="34">
        <v>0</v>
      </c>
      <c r="AU7" s="41">
        <v>0</v>
      </c>
      <c r="AV7" s="42">
        <v>0</v>
      </c>
      <c r="AW7" s="34">
        <v>0</v>
      </c>
      <c r="AX7" s="41">
        <v>0</v>
      </c>
      <c r="AY7" s="42">
        <v>0</v>
      </c>
      <c r="AZ7" s="42">
        <f t="shared" si="21"/>
        <v>0</v>
      </c>
      <c r="BA7" s="33" t="s">
        <v>1241</v>
      </c>
      <c r="BB7" s="44" t="s">
        <v>147</v>
      </c>
      <c r="BC7" s="41">
        <f t="shared" si="0"/>
        <v>0</v>
      </c>
      <c r="BD7" s="42">
        <f t="shared" si="1"/>
        <v>0</v>
      </c>
      <c r="BE7" s="34">
        <f t="shared" si="2"/>
        <v>0</v>
      </c>
      <c r="BF7" s="41">
        <f t="shared" si="3"/>
        <v>0</v>
      </c>
      <c r="BG7" s="42">
        <f t="shared" si="4"/>
        <v>0</v>
      </c>
      <c r="BH7" s="34">
        <f t="shared" si="5"/>
        <v>0</v>
      </c>
      <c r="BI7" s="41">
        <f t="shared" si="6"/>
        <v>0</v>
      </c>
      <c r="BJ7" s="42">
        <f t="shared" si="7"/>
        <v>0</v>
      </c>
      <c r="BK7" s="34">
        <f t="shared" si="8"/>
        <v>0</v>
      </c>
      <c r="BL7" s="41">
        <f t="shared" si="9"/>
        <v>0</v>
      </c>
      <c r="BM7" s="42">
        <f t="shared" si="10"/>
        <v>0</v>
      </c>
      <c r="BN7" s="34">
        <f t="shared" si="11"/>
        <v>0</v>
      </c>
      <c r="BO7" s="41">
        <f t="shared" si="12"/>
        <v>0</v>
      </c>
      <c r="BP7" s="42">
        <f t="shared" si="13"/>
        <v>0</v>
      </c>
      <c r="BQ7" s="34">
        <f t="shared" si="14"/>
        <v>0</v>
      </c>
      <c r="BR7" s="41">
        <f t="shared" si="15"/>
        <v>0</v>
      </c>
      <c r="BS7" s="42">
        <f t="shared" si="16"/>
        <v>0</v>
      </c>
      <c r="BT7" s="34">
        <f t="shared" si="17"/>
        <v>0</v>
      </c>
      <c r="BU7"/>
      <c r="BV7"/>
    </row>
    <row r="8" spans="2:74" ht="15.75" x14ac:dyDescent="0.3">
      <c r="B8" s="28"/>
      <c r="C8" s="10" t="s">
        <v>27</v>
      </c>
      <c r="D8" s="10" t="s">
        <v>50</v>
      </c>
      <c r="E8" s="10">
        <v>1991</v>
      </c>
      <c r="F8" s="14">
        <v>1993</v>
      </c>
      <c r="G8" s="10" t="s">
        <v>27</v>
      </c>
      <c r="H8" s="11" t="s">
        <v>51</v>
      </c>
      <c r="I8" s="15">
        <v>1276105.3999999999</v>
      </c>
      <c r="J8" s="16">
        <v>50000</v>
      </c>
      <c r="K8" s="29">
        <v>2438316.3610350317</v>
      </c>
      <c r="M8" s="40" t="s">
        <v>1242</v>
      </c>
      <c r="N8" s="35" t="s">
        <v>63</v>
      </c>
      <c r="O8" s="41">
        <v>0</v>
      </c>
      <c r="P8" s="42">
        <v>0</v>
      </c>
      <c r="Q8" s="34">
        <v>0</v>
      </c>
      <c r="R8" s="41">
        <v>0</v>
      </c>
      <c r="S8" s="42">
        <v>0</v>
      </c>
      <c r="T8" s="34">
        <v>0</v>
      </c>
      <c r="U8" s="41">
        <v>0</v>
      </c>
      <c r="V8" s="42">
        <v>0</v>
      </c>
      <c r="W8" s="34">
        <v>0</v>
      </c>
      <c r="X8" s="41">
        <v>0</v>
      </c>
      <c r="Y8" s="42">
        <v>0</v>
      </c>
      <c r="Z8" s="34">
        <v>0</v>
      </c>
      <c r="AA8" s="41">
        <v>0</v>
      </c>
      <c r="AB8" s="42">
        <v>0</v>
      </c>
      <c r="AC8" s="34">
        <v>0</v>
      </c>
      <c r="AD8" s="41">
        <f t="shared" si="18"/>
        <v>0</v>
      </c>
      <c r="AE8" s="42">
        <f t="shared" si="19"/>
        <v>0</v>
      </c>
      <c r="AF8" s="32">
        <f t="shared" si="20"/>
        <v>0</v>
      </c>
      <c r="AG8" s="41" t="s">
        <v>1242</v>
      </c>
      <c r="AH8" s="43" t="s">
        <v>63</v>
      </c>
      <c r="AI8" s="41">
        <v>0</v>
      </c>
      <c r="AJ8" s="42">
        <v>0</v>
      </c>
      <c r="AK8" s="34">
        <v>0</v>
      </c>
      <c r="AL8" s="41">
        <v>0</v>
      </c>
      <c r="AM8" s="42">
        <v>0</v>
      </c>
      <c r="AN8" s="34">
        <v>0</v>
      </c>
      <c r="AO8" s="41">
        <v>0</v>
      </c>
      <c r="AP8" s="42">
        <v>0</v>
      </c>
      <c r="AQ8" s="34">
        <v>0</v>
      </c>
      <c r="AR8" s="41">
        <v>0</v>
      </c>
      <c r="AS8" s="42">
        <v>0</v>
      </c>
      <c r="AT8" s="34">
        <v>0</v>
      </c>
      <c r="AU8" s="41">
        <v>0</v>
      </c>
      <c r="AV8" s="42">
        <v>0</v>
      </c>
      <c r="AW8" s="34">
        <v>0</v>
      </c>
      <c r="AX8" s="41">
        <v>0</v>
      </c>
      <c r="AY8" s="42">
        <v>0</v>
      </c>
      <c r="AZ8" s="42">
        <f t="shared" si="21"/>
        <v>0</v>
      </c>
      <c r="BA8" s="33" t="s">
        <v>1242</v>
      </c>
      <c r="BB8" s="44" t="s">
        <v>63</v>
      </c>
      <c r="BC8" s="41">
        <f t="shared" si="0"/>
        <v>0</v>
      </c>
      <c r="BD8" s="42">
        <f t="shared" si="1"/>
        <v>0</v>
      </c>
      <c r="BE8" s="34">
        <f t="shared" si="2"/>
        <v>0</v>
      </c>
      <c r="BF8" s="41">
        <f t="shared" si="3"/>
        <v>0</v>
      </c>
      <c r="BG8" s="42">
        <f t="shared" si="4"/>
        <v>0</v>
      </c>
      <c r="BH8" s="34">
        <f t="shared" si="5"/>
        <v>0</v>
      </c>
      <c r="BI8" s="41">
        <f t="shared" si="6"/>
        <v>0</v>
      </c>
      <c r="BJ8" s="42">
        <f t="shared" si="7"/>
        <v>0</v>
      </c>
      <c r="BK8" s="34">
        <f t="shared" si="8"/>
        <v>0</v>
      </c>
      <c r="BL8" s="41">
        <f t="shared" si="9"/>
        <v>0</v>
      </c>
      <c r="BM8" s="42">
        <f t="shared" si="10"/>
        <v>0</v>
      </c>
      <c r="BN8" s="34">
        <f t="shared" si="11"/>
        <v>0</v>
      </c>
      <c r="BO8" s="41">
        <f t="shared" si="12"/>
        <v>0</v>
      </c>
      <c r="BP8" s="42">
        <f t="shared" si="13"/>
        <v>0</v>
      </c>
      <c r="BQ8" s="34">
        <f t="shared" si="14"/>
        <v>0</v>
      </c>
      <c r="BR8" s="41">
        <f t="shared" si="15"/>
        <v>0</v>
      </c>
      <c r="BS8" s="42">
        <f t="shared" si="16"/>
        <v>0</v>
      </c>
      <c r="BT8" s="34">
        <f t="shared" si="17"/>
        <v>0</v>
      </c>
      <c r="BU8"/>
      <c r="BV8"/>
    </row>
    <row r="9" spans="2:74" ht="15.75" x14ac:dyDescent="0.3">
      <c r="B9" s="28"/>
      <c r="C9" s="10" t="s">
        <v>27</v>
      </c>
      <c r="D9" s="10" t="s">
        <v>52</v>
      </c>
      <c r="E9" s="10">
        <v>1991</v>
      </c>
      <c r="F9" s="14">
        <v>1993</v>
      </c>
      <c r="G9" s="10" t="s">
        <v>27</v>
      </c>
      <c r="H9" s="11" t="s">
        <v>29</v>
      </c>
      <c r="I9" s="15">
        <v>209917</v>
      </c>
      <c r="J9" s="16">
        <f t="shared" ref="J9:J26" si="22">SUM(I9*0.2)</f>
        <v>41983.4</v>
      </c>
      <c r="K9" s="29">
        <v>401098.57348726114</v>
      </c>
      <c r="M9" s="40" t="s">
        <v>1243</v>
      </c>
      <c r="N9" s="35" t="s">
        <v>40</v>
      </c>
      <c r="O9" s="41">
        <v>0</v>
      </c>
      <c r="P9" s="42">
        <v>0</v>
      </c>
      <c r="Q9" s="34">
        <v>0</v>
      </c>
      <c r="R9" s="41">
        <v>0</v>
      </c>
      <c r="S9" s="42">
        <v>0</v>
      </c>
      <c r="T9" s="34">
        <v>0</v>
      </c>
      <c r="U9" s="41">
        <v>0</v>
      </c>
      <c r="V9" s="42">
        <v>0</v>
      </c>
      <c r="W9" s="34">
        <v>0</v>
      </c>
      <c r="X9" s="41">
        <v>0</v>
      </c>
      <c r="Y9" s="42">
        <v>0</v>
      </c>
      <c r="Z9" s="34">
        <v>0</v>
      </c>
      <c r="AA9" s="41">
        <v>0</v>
      </c>
      <c r="AB9" s="42">
        <v>0</v>
      </c>
      <c r="AC9" s="34">
        <v>0</v>
      </c>
      <c r="AD9" s="41">
        <f t="shared" si="18"/>
        <v>0</v>
      </c>
      <c r="AE9" s="42">
        <f t="shared" si="19"/>
        <v>0</v>
      </c>
      <c r="AF9" s="32">
        <f t="shared" si="20"/>
        <v>0</v>
      </c>
      <c r="AG9" s="41" t="s">
        <v>1243</v>
      </c>
      <c r="AH9" s="43" t="s">
        <v>40</v>
      </c>
      <c r="AI9" s="41">
        <v>0</v>
      </c>
      <c r="AJ9" s="42">
        <v>0</v>
      </c>
      <c r="AK9" s="34">
        <v>0</v>
      </c>
      <c r="AL9" s="41">
        <v>0</v>
      </c>
      <c r="AM9" s="42">
        <v>0</v>
      </c>
      <c r="AN9" s="34">
        <v>0</v>
      </c>
      <c r="AO9" s="41">
        <v>0</v>
      </c>
      <c r="AP9" s="42">
        <v>0</v>
      </c>
      <c r="AQ9" s="34">
        <v>0</v>
      </c>
      <c r="AR9" s="41">
        <v>0</v>
      </c>
      <c r="AS9" s="42">
        <v>0</v>
      </c>
      <c r="AT9" s="34">
        <v>0</v>
      </c>
      <c r="AU9" s="41">
        <v>0</v>
      </c>
      <c r="AV9" s="42">
        <v>0</v>
      </c>
      <c r="AW9" s="34">
        <v>0</v>
      </c>
      <c r="AX9" s="41">
        <v>0</v>
      </c>
      <c r="AY9" s="42">
        <v>0</v>
      </c>
      <c r="AZ9" s="42">
        <f t="shared" si="21"/>
        <v>0</v>
      </c>
      <c r="BA9" s="33" t="s">
        <v>1243</v>
      </c>
      <c r="BB9" s="44" t="s">
        <v>40</v>
      </c>
      <c r="BC9" s="41">
        <f t="shared" si="0"/>
        <v>0</v>
      </c>
      <c r="BD9" s="42">
        <f t="shared" si="1"/>
        <v>0</v>
      </c>
      <c r="BE9" s="34">
        <f t="shared" si="2"/>
        <v>0</v>
      </c>
      <c r="BF9" s="41">
        <f t="shared" si="3"/>
        <v>0</v>
      </c>
      <c r="BG9" s="42">
        <f t="shared" si="4"/>
        <v>0</v>
      </c>
      <c r="BH9" s="34">
        <f t="shared" si="5"/>
        <v>0</v>
      </c>
      <c r="BI9" s="41">
        <f t="shared" si="6"/>
        <v>0</v>
      </c>
      <c r="BJ9" s="42">
        <f t="shared" si="7"/>
        <v>0</v>
      </c>
      <c r="BK9" s="34">
        <f t="shared" si="8"/>
        <v>0</v>
      </c>
      <c r="BL9" s="41">
        <f t="shared" si="9"/>
        <v>0</v>
      </c>
      <c r="BM9" s="42">
        <f t="shared" si="10"/>
        <v>0</v>
      </c>
      <c r="BN9" s="34">
        <f t="shared" si="11"/>
        <v>0</v>
      </c>
      <c r="BO9" s="41">
        <f t="shared" si="12"/>
        <v>0</v>
      </c>
      <c r="BP9" s="42">
        <f t="shared" si="13"/>
        <v>0</v>
      </c>
      <c r="BQ9" s="34">
        <f t="shared" si="14"/>
        <v>0</v>
      </c>
      <c r="BR9" s="41">
        <f t="shared" si="15"/>
        <v>0</v>
      </c>
      <c r="BS9" s="42">
        <f t="shared" si="16"/>
        <v>0</v>
      </c>
      <c r="BT9" s="34">
        <f t="shared" si="17"/>
        <v>0</v>
      </c>
      <c r="BU9"/>
      <c r="BV9"/>
    </row>
    <row r="10" spans="2:74" ht="15.75" x14ac:dyDescent="0.3">
      <c r="B10" s="28"/>
      <c r="C10" s="10" t="s">
        <v>27</v>
      </c>
      <c r="D10" s="10" t="s">
        <v>53</v>
      </c>
      <c r="E10" s="10">
        <v>1991</v>
      </c>
      <c r="F10" s="14">
        <v>1993</v>
      </c>
      <c r="G10" s="10" t="s">
        <v>27</v>
      </c>
      <c r="H10" s="11" t="s">
        <v>29</v>
      </c>
      <c r="I10" s="15">
        <v>45106</v>
      </c>
      <c r="J10" s="16">
        <f t="shared" si="22"/>
        <v>9021.2000000000007</v>
      </c>
      <c r="K10" s="29">
        <v>86186.217675159249</v>
      </c>
      <c r="M10" s="40" t="s">
        <v>1244</v>
      </c>
      <c r="N10" s="35" t="s">
        <v>76</v>
      </c>
      <c r="O10" s="41">
        <v>2</v>
      </c>
      <c r="P10" s="42">
        <v>290160</v>
      </c>
      <c r="Q10" s="34">
        <v>316111.1744625218</v>
      </c>
      <c r="R10" s="41">
        <v>2</v>
      </c>
      <c r="S10" s="42">
        <v>419492</v>
      </c>
      <c r="T10" s="34">
        <v>448300.22567774571</v>
      </c>
      <c r="U10" s="41">
        <v>0</v>
      </c>
      <c r="V10" s="42">
        <v>0</v>
      </c>
      <c r="W10" s="34">
        <v>0</v>
      </c>
      <c r="X10" s="41">
        <v>0</v>
      </c>
      <c r="Y10" s="42">
        <v>0</v>
      </c>
      <c r="Z10" s="34">
        <v>0</v>
      </c>
      <c r="AA10" s="41">
        <v>0</v>
      </c>
      <c r="AB10" s="42">
        <v>0</v>
      </c>
      <c r="AC10" s="34">
        <v>0</v>
      </c>
      <c r="AD10" s="41">
        <f t="shared" si="18"/>
        <v>4</v>
      </c>
      <c r="AE10" s="42">
        <f t="shared" si="19"/>
        <v>709652</v>
      </c>
      <c r="AF10" s="32">
        <f t="shared" si="20"/>
        <v>764411.40014026756</v>
      </c>
      <c r="AG10" s="41" t="s">
        <v>1244</v>
      </c>
      <c r="AH10" s="43" t="s">
        <v>76</v>
      </c>
      <c r="AI10" s="41">
        <v>3</v>
      </c>
      <c r="AJ10" s="42">
        <v>663588</v>
      </c>
      <c r="AK10" s="34">
        <v>722937.6276510749</v>
      </c>
      <c r="AL10" s="41">
        <v>1</v>
      </c>
      <c r="AM10" s="42">
        <v>142685</v>
      </c>
      <c r="AN10" s="34">
        <v>152483.76059812616</v>
      </c>
      <c r="AO10" s="41">
        <v>0</v>
      </c>
      <c r="AP10" s="42">
        <v>0</v>
      </c>
      <c r="AQ10" s="34">
        <v>0</v>
      </c>
      <c r="AR10" s="41">
        <v>0</v>
      </c>
      <c r="AS10" s="42">
        <v>0</v>
      </c>
      <c r="AT10" s="34">
        <v>0</v>
      </c>
      <c r="AU10" s="41">
        <v>0</v>
      </c>
      <c r="AV10" s="42">
        <v>0</v>
      </c>
      <c r="AW10" s="34">
        <v>0</v>
      </c>
      <c r="AX10" s="41">
        <v>4</v>
      </c>
      <c r="AY10" s="42">
        <v>806273</v>
      </c>
      <c r="AZ10" s="42">
        <f t="shared" si="21"/>
        <v>875421.388249201</v>
      </c>
      <c r="BA10" s="33" t="s">
        <v>1244</v>
      </c>
      <c r="BB10" s="44" t="s">
        <v>76</v>
      </c>
      <c r="BC10" s="41">
        <f t="shared" si="0"/>
        <v>5</v>
      </c>
      <c r="BD10" s="42">
        <f t="shared" si="1"/>
        <v>953748</v>
      </c>
      <c r="BE10" s="34">
        <f t="shared" si="2"/>
        <v>1039048.8021135967</v>
      </c>
      <c r="BF10" s="41">
        <f t="shared" si="3"/>
        <v>3</v>
      </c>
      <c r="BG10" s="42">
        <f t="shared" si="4"/>
        <v>562177</v>
      </c>
      <c r="BH10" s="34">
        <f t="shared" si="5"/>
        <v>600783.98627587187</v>
      </c>
      <c r="BI10" s="41">
        <f t="shared" si="6"/>
        <v>0</v>
      </c>
      <c r="BJ10" s="42">
        <f t="shared" si="7"/>
        <v>0</v>
      </c>
      <c r="BK10" s="34">
        <f t="shared" si="8"/>
        <v>0</v>
      </c>
      <c r="BL10" s="41">
        <f t="shared" si="9"/>
        <v>0</v>
      </c>
      <c r="BM10" s="42">
        <f t="shared" si="10"/>
        <v>0</v>
      </c>
      <c r="BN10" s="34">
        <f t="shared" si="11"/>
        <v>0</v>
      </c>
      <c r="BO10" s="41">
        <f t="shared" si="12"/>
        <v>0</v>
      </c>
      <c r="BP10" s="42">
        <f t="shared" si="13"/>
        <v>0</v>
      </c>
      <c r="BQ10" s="34">
        <f t="shared" si="14"/>
        <v>4</v>
      </c>
      <c r="BR10" s="41">
        <f t="shared" si="15"/>
        <v>8</v>
      </c>
      <c r="BS10" s="42">
        <f t="shared" si="16"/>
        <v>1515925</v>
      </c>
      <c r="BT10" s="34">
        <f t="shared" si="17"/>
        <v>1639832.7883894686</v>
      </c>
      <c r="BU10"/>
      <c r="BV10"/>
    </row>
    <row r="11" spans="2:74" ht="15.75" x14ac:dyDescent="0.3">
      <c r="B11" s="28"/>
      <c r="C11" s="10" t="s">
        <v>27</v>
      </c>
      <c r="D11" s="10" t="s">
        <v>35</v>
      </c>
      <c r="E11" s="10">
        <v>1991</v>
      </c>
      <c r="F11" s="14">
        <v>1992</v>
      </c>
      <c r="G11" s="10" t="s">
        <v>27</v>
      </c>
      <c r="H11" s="11" t="s">
        <v>29</v>
      </c>
      <c r="I11" s="15">
        <v>30764.11</v>
      </c>
      <c r="J11" s="16">
        <f t="shared" si="22"/>
        <v>6152.8220000000001</v>
      </c>
      <c r="K11" s="29">
        <v>58782.474195063704</v>
      </c>
      <c r="M11" s="40" t="s">
        <v>722</v>
      </c>
      <c r="N11" s="35" t="s">
        <v>76</v>
      </c>
      <c r="O11" s="41">
        <v>0</v>
      </c>
      <c r="P11" s="42">
        <v>0</v>
      </c>
      <c r="Q11" s="34">
        <v>0</v>
      </c>
      <c r="R11" s="41">
        <v>0</v>
      </c>
      <c r="S11" s="42">
        <v>0</v>
      </c>
      <c r="T11" s="34">
        <v>0</v>
      </c>
      <c r="U11" s="41">
        <v>0</v>
      </c>
      <c r="V11" s="42">
        <v>0</v>
      </c>
      <c r="W11" s="34">
        <v>0</v>
      </c>
      <c r="X11" s="41">
        <v>0</v>
      </c>
      <c r="Y11" s="42">
        <v>0</v>
      </c>
      <c r="Z11" s="34">
        <v>0</v>
      </c>
      <c r="AA11" s="41">
        <v>0</v>
      </c>
      <c r="AB11" s="42">
        <v>0</v>
      </c>
      <c r="AC11" s="34">
        <v>0</v>
      </c>
      <c r="AD11" s="41">
        <f t="shared" si="18"/>
        <v>0</v>
      </c>
      <c r="AE11" s="42">
        <f t="shared" si="19"/>
        <v>0</v>
      </c>
      <c r="AF11" s="32">
        <f t="shared" si="20"/>
        <v>0</v>
      </c>
      <c r="AG11" s="41" t="s">
        <v>722</v>
      </c>
      <c r="AH11" s="43" t="s">
        <v>76</v>
      </c>
      <c r="AI11" s="41">
        <v>1</v>
      </c>
      <c r="AJ11" s="42">
        <v>21457</v>
      </c>
      <c r="AK11" s="34">
        <v>23376.059658265545</v>
      </c>
      <c r="AL11" s="41">
        <v>0</v>
      </c>
      <c r="AM11" s="42">
        <v>0</v>
      </c>
      <c r="AN11" s="34">
        <v>0</v>
      </c>
      <c r="AO11" s="41">
        <v>0</v>
      </c>
      <c r="AP11" s="42">
        <v>0</v>
      </c>
      <c r="AQ11" s="34">
        <v>0</v>
      </c>
      <c r="AR11" s="41">
        <v>0</v>
      </c>
      <c r="AS11" s="42">
        <v>0</v>
      </c>
      <c r="AT11" s="34">
        <v>0</v>
      </c>
      <c r="AU11" s="41">
        <v>0</v>
      </c>
      <c r="AV11" s="42">
        <v>0</v>
      </c>
      <c r="AW11" s="34">
        <v>0</v>
      </c>
      <c r="AX11" s="41">
        <v>1</v>
      </c>
      <c r="AY11" s="42">
        <v>21457</v>
      </c>
      <c r="AZ11" s="42">
        <f t="shared" si="21"/>
        <v>23376.059658265545</v>
      </c>
      <c r="BA11" s="33" t="s">
        <v>722</v>
      </c>
      <c r="BB11" s="44" t="s">
        <v>76</v>
      </c>
      <c r="BC11" s="41">
        <f t="shared" si="0"/>
        <v>1</v>
      </c>
      <c r="BD11" s="42">
        <f t="shared" si="1"/>
        <v>21457</v>
      </c>
      <c r="BE11" s="34">
        <f t="shared" si="2"/>
        <v>23376.059658265545</v>
      </c>
      <c r="BF11" s="41">
        <f t="shared" si="3"/>
        <v>0</v>
      </c>
      <c r="BG11" s="42">
        <f t="shared" si="4"/>
        <v>0</v>
      </c>
      <c r="BH11" s="34">
        <f t="shared" si="5"/>
        <v>0</v>
      </c>
      <c r="BI11" s="41">
        <f t="shared" si="6"/>
        <v>0</v>
      </c>
      <c r="BJ11" s="42">
        <f t="shared" si="7"/>
        <v>0</v>
      </c>
      <c r="BK11" s="34">
        <f t="shared" si="8"/>
        <v>0</v>
      </c>
      <c r="BL11" s="41">
        <f t="shared" si="9"/>
        <v>0</v>
      </c>
      <c r="BM11" s="42">
        <f t="shared" si="10"/>
        <v>0</v>
      </c>
      <c r="BN11" s="34">
        <f t="shared" si="11"/>
        <v>0</v>
      </c>
      <c r="BO11" s="41">
        <f t="shared" si="12"/>
        <v>0</v>
      </c>
      <c r="BP11" s="42">
        <f t="shared" si="13"/>
        <v>0</v>
      </c>
      <c r="BQ11" s="34">
        <f t="shared" si="14"/>
        <v>1</v>
      </c>
      <c r="BR11" s="41">
        <f t="shared" si="15"/>
        <v>1</v>
      </c>
      <c r="BS11" s="42">
        <f t="shared" si="16"/>
        <v>21457</v>
      </c>
      <c r="BT11" s="34">
        <f t="shared" si="17"/>
        <v>23376.059658265545</v>
      </c>
      <c r="BU11"/>
      <c r="BV11"/>
    </row>
    <row r="12" spans="2:74" ht="15.75" x14ac:dyDescent="0.3">
      <c r="B12" s="28"/>
      <c r="C12" s="10" t="s">
        <v>27</v>
      </c>
      <c r="D12" s="10" t="s">
        <v>28</v>
      </c>
      <c r="E12" s="10">
        <v>1991</v>
      </c>
      <c r="F12" s="14">
        <v>1991</v>
      </c>
      <c r="G12" s="10" t="s">
        <v>27</v>
      </c>
      <c r="H12" s="11" t="s">
        <v>29</v>
      </c>
      <c r="I12" s="15">
        <v>28092.21</v>
      </c>
      <c r="J12" s="16">
        <f t="shared" si="22"/>
        <v>5618.442</v>
      </c>
      <c r="K12" s="29">
        <v>53677.145524681531</v>
      </c>
      <c r="M12" s="40" t="s">
        <v>1245</v>
      </c>
      <c r="N12" s="35" t="s">
        <v>574</v>
      </c>
      <c r="O12" s="41">
        <v>0</v>
      </c>
      <c r="P12" s="42">
        <v>0</v>
      </c>
      <c r="Q12" s="34">
        <v>0</v>
      </c>
      <c r="R12" s="41">
        <v>0</v>
      </c>
      <c r="S12" s="42">
        <v>0</v>
      </c>
      <c r="T12" s="34">
        <v>0</v>
      </c>
      <c r="U12" s="41">
        <v>0</v>
      </c>
      <c r="V12" s="42">
        <v>0</v>
      </c>
      <c r="W12" s="34">
        <v>0</v>
      </c>
      <c r="X12" s="41">
        <v>0</v>
      </c>
      <c r="Y12" s="42">
        <v>0</v>
      </c>
      <c r="Z12" s="34">
        <v>0</v>
      </c>
      <c r="AA12" s="41">
        <v>0</v>
      </c>
      <c r="AB12" s="42">
        <v>0</v>
      </c>
      <c r="AC12" s="34">
        <v>0</v>
      </c>
      <c r="AD12" s="41">
        <f t="shared" si="18"/>
        <v>0</v>
      </c>
      <c r="AE12" s="42">
        <f t="shared" si="19"/>
        <v>0</v>
      </c>
      <c r="AF12" s="32">
        <f t="shared" si="20"/>
        <v>0</v>
      </c>
      <c r="AG12" s="41" t="s">
        <v>1245</v>
      </c>
      <c r="AH12" s="43" t="s">
        <v>574</v>
      </c>
      <c r="AI12" s="41">
        <v>0</v>
      </c>
      <c r="AJ12" s="42">
        <v>0</v>
      </c>
      <c r="AK12" s="34">
        <v>0</v>
      </c>
      <c r="AL12" s="41">
        <v>0</v>
      </c>
      <c r="AM12" s="42">
        <v>0</v>
      </c>
      <c r="AN12" s="34">
        <v>0</v>
      </c>
      <c r="AO12" s="41">
        <v>0</v>
      </c>
      <c r="AP12" s="42">
        <v>0</v>
      </c>
      <c r="AQ12" s="34">
        <v>0</v>
      </c>
      <c r="AR12" s="41">
        <v>0</v>
      </c>
      <c r="AS12" s="42">
        <v>0</v>
      </c>
      <c r="AT12" s="34">
        <v>0</v>
      </c>
      <c r="AU12" s="41">
        <v>0</v>
      </c>
      <c r="AV12" s="42">
        <v>0</v>
      </c>
      <c r="AW12" s="34">
        <v>0</v>
      </c>
      <c r="AX12" s="41">
        <v>0</v>
      </c>
      <c r="AY12" s="42">
        <v>0</v>
      </c>
      <c r="AZ12" s="42">
        <f t="shared" si="21"/>
        <v>0</v>
      </c>
      <c r="BA12" s="33" t="s">
        <v>1245</v>
      </c>
      <c r="BB12" s="44" t="s">
        <v>574</v>
      </c>
      <c r="BC12" s="41">
        <f t="shared" si="0"/>
        <v>0</v>
      </c>
      <c r="BD12" s="42">
        <f t="shared" si="1"/>
        <v>0</v>
      </c>
      <c r="BE12" s="34">
        <f t="shared" si="2"/>
        <v>0</v>
      </c>
      <c r="BF12" s="41">
        <f t="shared" si="3"/>
        <v>0</v>
      </c>
      <c r="BG12" s="42">
        <f t="shared" si="4"/>
        <v>0</v>
      </c>
      <c r="BH12" s="34">
        <f t="shared" si="5"/>
        <v>0</v>
      </c>
      <c r="BI12" s="41">
        <f t="shared" si="6"/>
        <v>0</v>
      </c>
      <c r="BJ12" s="42">
        <f t="shared" si="7"/>
        <v>0</v>
      </c>
      <c r="BK12" s="34">
        <f t="shared" si="8"/>
        <v>0</v>
      </c>
      <c r="BL12" s="41">
        <f t="shared" si="9"/>
        <v>0</v>
      </c>
      <c r="BM12" s="42">
        <f t="shared" si="10"/>
        <v>0</v>
      </c>
      <c r="BN12" s="34">
        <f t="shared" si="11"/>
        <v>0</v>
      </c>
      <c r="BO12" s="41">
        <f t="shared" si="12"/>
        <v>0</v>
      </c>
      <c r="BP12" s="42">
        <f t="shared" si="13"/>
        <v>0</v>
      </c>
      <c r="BQ12" s="34">
        <f t="shared" si="14"/>
        <v>0</v>
      </c>
      <c r="BR12" s="41">
        <f t="shared" si="15"/>
        <v>0</v>
      </c>
      <c r="BS12" s="42">
        <f t="shared" si="16"/>
        <v>0</v>
      </c>
      <c r="BT12" s="34">
        <f t="shared" si="17"/>
        <v>0</v>
      </c>
      <c r="BU12"/>
      <c r="BV12"/>
    </row>
    <row r="13" spans="2:74" ht="15.75" x14ac:dyDescent="0.3">
      <c r="B13" s="28"/>
      <c r="C13" s="10" t="s">
        <v>27</v>
      </c>
      <c r="D13" s="10" t="s">
        <v>36</v>
      </c>
      <c r="E13" s="10">
        <v>1991</v>
      </c>
      <c r="F13" s="14">
        <v>1992</v>
      </c>
      <c r="G13" s="10" t="s">
        <v>27</v>
      </c>
      <c r="H13" s="11" t="s">
        <v>29</v>
      </c>
      <c r="I13" s="15">
        <v>27934</v>
      </c>
      <c r="J13" s="16">
        <f t="shared" si="22"/>
        <v>5586.8</v>
      </c>
      <c r="K13" s="29">
        <v>53374.846019108285</v>
      </c>
      <c r="M13" s="40" t="s">
        <v>1246</v>
      </c>
      <c r="N13" s="35" t="s">
        <v>1247</v>
      </c>
      <c r="O13" s="41">
        <v>0</v>
      </c>
      <c r="P13" s="42">
        <v>0</v>
      </c>
      <c r="Q13" s="34">
        <v>0</v>
      </c>
      <c r="R13" s="41">
        <v>0</v>
      </c>
      <c r="S13" s="42">
        <v>0</v>
      </c>
      <c r="T13" s="34">
        <v>0</v>
      </c>
      <c r="U13" s="41">
        <v>0</v>
      </c>
      <c r="V13" s="42">
        <v>0</v>
      </c>
      <c r="W13" s="34">
        <v>0</v>
      </c>
      <c r="X13" s="41">
        <v>0</v>
      </c>
      <c r="Y13" s="42">
        <v>0</v>
      </c>
      <c r="Z13" s="34">
        <v>0</v>
      </c>
      <c r="AA13" s="41">
        <v>0</v>
      </c>
      <c r="AB13" s="42">
        <v>0</v>
      </c>
      <c r="AC13" s="34">
        <v>0</v>
      </c>
      <c r="AD13" s="41">
        <f t="shared" si="18"/>
        <v>0</v>
      </c>
      <c r="AE13" s="42">
        <f t="shared" si="19"/>
        <v>0</v>
      </c>
      <c r="AF13" s="32">
        <f t="shared" si="20"/>
        <v>0</v>
      </c>
      <c r="AG13" s="41" t="s">
        <v>1246</v>
      </c>
      <c r="AH13" s="43" t="s">
        <v>1247</v>
      </c>
      <c r="AI13" s="41">
        <v>0</v>
      </c>
      <c r="AJ13" s="42">
        <v>0</v>
      </c>
      <c r="AK13" s="34">
        <v>0</v>
      </c>
      <c r="AL13" s="41">
        <v>0</v>
      </c>
      <c r="AM13" s="42">
        <v>0</v>
      </c>
      <c r="AN13" s="34">
        <v>0</v>
      </c>
      <c r="AO13" s="41">
        <v>0</v>
      </c>
      <c r="AP13" s="42">
        <v>0</v>
      </c>
      <c r="AQ13" s="34">
        <v>0</v>
      </c>
      <c r="AR13" s="41">
        <v>0</v>
      </c>
      <c r="AS13" s="42">
        <v>0</v>
      </c>
      <c r="AT13" s="34">
        <v>0</v>
      </c>
      <c r="AU13" s="41">
        <v>0</v>
      </c>
      <c r="AV13" s="42">
        <v>0</v>
      </c>
      <c r="AW13" s="34">
        <v>0</v>
      </c>
      <c r="AX13" s="41">
        <v>0</v>
      </c>
      <c r="AY13" s="42">
        <v>0</v>
      </c>
      <c r="AZ13" s="42">
        <f t="shared" si="21"/>
        <v>0</v>
      </c>
      <c r="BA13" s="33" t="s">
        <v>1246</v>
      </c>
      <c r="BB13" s="44" t="s">
        <v>1247</v>
      </c>
      <c r="BC13" s="41">
        <f t="shared" si="0"/>
        <v>0</v>
      </c>
      <c r="BD13" s="42">
        <f t="shared" si="1"/>
        <v>0</v>
      </c>
      <c r="BE13" s="34">
        <f t="shared" si="2"/>
        <v>0</v>
      </c>
      <c r="BF13" s="41">
        <f t="shared" si="3"/>
        <v>0</v>
      </c>
      <c r="BG13" s="42">
        <f t="shared" si="4"/>
        <v>0</v>
      </c>
      <c r="BH13" s="34">
        <f t="shared" si="5"/>
        <v>0</v>
      </c>
      <c r="BI13" s="41">
        <f t="shared" si="6"/>
        <v>0</v>
      </c>
      <c r="BJ13" s="42">
        <f t="shared" si="7"/>
        <v>0</v>
      </c>
      <c r="BK13" s="34">
        <f t="shared" si="8"/>
        <v>0</v>
      </c>
      <c r="BL13" s="41">
        <f t="shared" si="9"/>
        <v>0</v>
      </c>
      <c r="BM13" s="42">
        <f t="shared" si="10"/>
        <v>0</v>
      </c>
      <c r="BN13" s="34">
        <f t="shared" si="11"/>
        <v>0</v>
      </c>
      <c r="BO13" s="41">
        <f t="shared" si="12"/>
        <v>0</v>
      </c>
      <c r="BP13" s="42">
        <f t="shared" si="13"/>
        <v>0</v>
      </c>
      <c r="BQ13" s="34">
        <f t="shared" si="14"/>
        <v>0</v>
      </c>
      <c r="BR13" s="41">
        <f t="shared" si="15"/>
        <v>0</v>
      </c>
      <c r="BS13" s="42">
        <f t="shared" si="16"/>
        <v>0</v>
      </c>
      <c r="BT13" s="34">
        <f t="shared" si="17"/>
        <v>0</v>
      </c>
      <c r="BU13"/>
      <c r="BV13"/>
    </row>
    <row r="14" spans="2:74" ht="15.75" x14ac:dyDescent="0.3">
      <c r="B14" s="28"/>
      <c r="C14" s="10" t="s">
        <v>27</v>
      </c>
      <c r="D14" s="10" t="s">
        <v>37</v>
      </c>
      <c r="E14" s="10">
        <v>1991</v>
      </c>
      <c r="F14" s="14">
        <v>1992</v>
      </c>
      <c r="G14" s="10" t="s">
        <v>27</v>
      </c>
      <c r="H14" s="11" t="s">
        <v>29</v>
      </c>
      <c r="I14" s="15">
        <v>15067.01</v>
      </c>
      <c r="J14" s="16">
        <f t="shared" si="22"/>
        <v>3013.402</v>
      </c>
      <c r="K14" s="29">
        <v>28789.265365445863</v>
      </c>
      <c r="M14" s="40" t="s">
        <v>1248</v>
      </c>
      <c r="N14" s="35" t="s">
        <v>1249</v>
      </c>
      <c r="O14" s="41">
        <v>0</v>
      </c>
      <c r="P14" s="42">
        <v>0</v>
      </c>
      <c r="Q14" s="34">
        <v>0</v>
      </c>
      <c r="R14" s="41">
        <v>0</v>
      </c>
      <c r="S14" s="42">
        <v>0</v>
      </c>
      <c r="T14" s="34">
        <v>0</v>
      </c>
      <c r="U14" s="41">
        <v>0</v>
      </c>
      <c r="V14" s="42">
        <v>0</v>
      </c>
      <c r="W14" s="34">
        <v>0</v>
      </c>
      <c r="X14" s="41">
        <v>0</v>
      </c>
      <c r="Y14" s="42">
        <v>0</v>
      </c>
      <c r="Z14" s="34">
        <v>0</v>
      </c>
      <c r="AA14" s="41">
        <v>0</v>
      </c>
      <c r="AB14" s="42">
        <v>0</v>
      </c>
      <c r="AC14" s="34">
        <v>0</v>
      </c>
      <c r="AD14" s="41">
        <f t="shared" si="18"/>
        <v>0</v>
      </c>
      <c r="AE14" s="42">
        <f t="shared" si="19"/>
        <v>0</v>
      </c>
      <c r="AF14" s="32">
        <f t="shared" si="20"/>
        <v>0</v>
      </c>
      <c r="AG14" s="41" t="s">
        <v>1248</v>
      </c>
      <c r="AH14" s="43" t="s">
        <v>1249</v>
      </c>
      <c r="AI14" s="41">
        <v>0</v>
      </c>
      <c r="AJ14" s="42">
        <v>0</v>
      </c>
      <c r="AK14" s="34">
        <v>0</v>
      </c>
      <c r="AL14" s="41">
        <v>0</v>
      </c>
      <c r="AM14" s="42">
        <v>0</v>
      </c>
      <c r="AN14" s="34">
        <v>0</v>
      </c>
      <c r="AO14" s="41">
        <v>0</v>
      </c>
      <c r="AP14" s="42">
        <v>0</v>
      </c>
      <c r="AQ14" s="34">
        <v>0</v>
      </c>
      <c r="AR14" s="41">
        <v>0</v>
      </c>
      <c r="AS14" s="42">
        <v>0</v>
      </c>
      <c r="AT14" s="34">
        <v>0</v>
      </c>
      <c r="AU14" s="41">
        <v>0</v>
      </c>
      <c r="AV14" s="42">
        <v>0</v>
      </c>
      <c r="AW14" s="34">
        <v>0</v>
      </c>
      <c r="AX14" s="41">
        <v>0</v>
      </c>
      <c r="AY14" s="42">
        <v>0</v>
      </c>
      <c r="AZ14" s="42">
        <f t="shared" si="21"/>
        <v>0</v>
      </c>
      <c r="BA14" s="33" t="s">
        <v>1248</v>
      </c>
      <c r="BB14" s="44" t="s">
        <v>1249</v>
      </c>
      <c r="BC14" s="41">
        <f t="shared" si="0"/>
        <v>0</v>
      </c>
      <c r="BD14" s="42">
        <f t="shared" si="1"/>
        <v>0</v>
      </c>
      <c r="BE14" s="34">
        <f t="shared" si="2"/>
        <v>0</v>
      </c>
      <c r="BF14" s="41">
        <f t="shared" si="3"/>
        <v>0</v>
      </c>
      <c r="BG14" s="42">
        <f t="shared" si="4"/>
        <v>0</v>
      </c>
      <c r="BH14" s="34">
        <f t="shared" si="5"/>
        <v>0</v>
      </c>
      <c r="BI14" s="41">
        <f t="shared" si="6"/>
        <v>0</v>
      </c>
      <c r="BJ14" s="42">
        <f t="shared" si="7"/>
        <v>0</v>
      </c>
      <c r="BK14" s="34">
        <f t="shared" si="8"/>
        <v>0</v>
      </c>
      <c r="BL14" s="41">
        <f t="shared" si="9"/>
        <v>0</v>
      </c>
      <c r="BM14" s="42">
        <f t="shared" si="10"/>
        <v>0</v>
      </c>
      <c r="BN14" s="34">
        <f t="shared" si="11"/>
        <v>0</v>
      </c>
      <c r="BO14" s="41">
        <f t="shared" si="12"/>
        <v>0</v>
      </c>
      <c r="BP14" s="42">
        <f t="shared" si="13"/>
        <v>0</v>
      </c>
      <c r="BQ14" s="34">
        <f t="shared" si="14"/>
        <v>0</v>
      </c>
      <c r="BR14" s="41">
        <f t="shared" si="15"/>
        <v>0</v>
      </c>
      <c r="BS14" s="42">
        <f t="shared" si="16"/>
        <v>0</v>
      </c>
      <c r="BT14" s="34">
        <f t="shared" si="17"/>
        <v>0</v>
      </c>
      <c r="BU14"/>
      <c r="BV14"/>
    </row>
    <row r="15" spans="2:74" ht="15.75" x14ac:dyDescent="0.3">
      <c r="B15" s="28"/>
      <c r="C15" s="10" t="s">
        <v>27</v>
      </c>
      <c r="D15" s="10" t="s">
        <v>38</v>
      </c>
      <c r="E15" s="10">
        <v>1991</v>
      </c>
      <c r="F15" s="14">
        <v>1992</v>
      </c>
      <c r="G15" s="10" t="s">
        <v>27</v>
      </c>
      <c r="H15" s="11" t="s">
        <v>29</v>
      </c>
      <c r="I15" s="15">
        <v>8225</v>
      </c>
      <c r="J15" s="16">
        <f t="shared" si="22"/>
        <v>1645</v>
      </c>
      <c r="K15" s="29">
        <v>15715.905652866242</v>
      </c>
      <c r="M15" s="40" t="s">
        <v>1250</v>
      </c>
      <c r="N15" s="35" t="s">
        <v>177</v>
      </c>
      <c r="O15" s="41">
        <v>0</v>
      </c>
      <c r="P15" s="42">
        <v>0</v>
      </c>
      <c r="Q15" s="34">
        <v>0</v>
      </c>
      <c r="R15" s="41">
        <v>0</v>
      </c>
      <c r="S15" s="42">
        <v>0</v>
      </c>
      <c r="T15" s="34">
        <v>0</v>
      </c>
      <c r="U15" s="41">
        <v>0</v>
      </c>
      <c r="V15" s="42">
        <v>0</v>
      </c>
      <c r="W15" s="34">
        <v>0</v>
      </c>
      <c r="X15" s="41">
        <v>0</v>
      </c>
      <c r="Y15" s="42">
        <v>0</v>
      </c>
      <c r="Z15" s="34">
        <v>0</v>
      </c>
      <c r="AA15" s="41">
        <v>0</v>
      </c>
      <c r="AB15" s="42">
        <v>0</v>
      </c>
      <c r="AC15" s="34">
        <v>0</v>
      </c>
      <c r="AD15" s="41">
        <f t="shared" si="18"/>
        <v>0</v>
      </c>
      <c r="AE15" s="42">
        <f t="shared" si="19"/>
        <v>0</v>
      </c>
      <c r="AF15" s="32">
        <f t="shared" si="20"/>
        <v>0</v>
      </c>
      <c r="AG15" s="41" t="s">
        <v>1250</v>
      </c>
      <c r="AH15" s="43" t="s">
        <v>177</v>
      </c>
      <c r="AI15" s="41">
        <v>0</v>
      </c>
      <c r="AJ15" s="42">
        <v>0</v>
      </c>
      <c r="AK15" s="34">
        <v>0</v>
      </c>
      <c r="AL15" s="41">
        <v>0</v>
      </c>
      <c r="AM15" s="42">
        <v>0</v>
      </c>
      <c r="AN15" s="34">
        <v>0</v>
      </c>
      <c r="AO15" s="41">
        <v>0</v>
      </c>
      <c r="AP15" s="42">
        <v>0</v>
      </c>
      <c r="AQ15" s="34">
        <v>0</v>
      </c>
      <c r="AR15" s="41">
        <v>0</v>
      </c>
      <c r="AS15" s="42">
        <v>0</v>
      </c>
      <c r="AT15" s="34">
        <v>0</v>
      </c>
      <c r="AU15" s="41">
        <v>0</v>
      </c>
      <c r="AV15" s="42">
        <v>0</v>
      </c>
      <c r="AW15" s="34">
        <v>0</v>
      </c>
      <c r="AX15" s="41">
        <v>0</v>
      </c>
      <c r="AY15" s="42">
        <v>0</v>
      </c>
      <c r="AZ15" s="42">
        <f t="shared" si="21"/>
        <v>0</v>
      </c>
      <c r="BA15" s="33" t="s">
        <v>1250</v>
      </c>
      <c r="BB15" s="44" t="s">
        <v>177</v>
      </c>
      <c r="BC15" s="41">
        <f t="shared" si="0"/>
        <v>0</v>
      </c>
      <c r="BD15" s="42">
        <f t="shared" si="1"/>
        <v>0</v>
      </c>
      <c r="BE15" s="34">
        <f t="shared" si="2"/>
        <v>0</v>
      </c>
      <c r="BF15" s="41">
        <f t="shared" si="3"/>
        <v>0</v>
      </c>
      <c r="BG15" s="42">
        <f t="shared" si="4"/>
        <v>0</v>
      </c>
      <c r="BH15" s="34">
        <f t="shared" si="5"/>
        <v>0</v>
      </c>
      <c r="BI15" s="41">
        <f t="shared" si="6"/>
        <v>0</v>
      </c>
      <c r="BJ15" s="42">
        <f t="shared" si="7"/>
        <v>0</v>
      </c>
      <c r="BK15" s="34">
        <f t="shared" si="8"/>
        <v>0</v>
      </c>
      <c r="BL15" s="41">
        <f t="shared" si="9"/>
        <v>0</v>
      </c>
      <c r="BM15" s="42">
        <f t="shared" si="10"/>
        <v>0</v>
      </c>
      <c r="BN15" s="34">
        <f t="shared" si="11"/>
        <v>0</v>
      </c>
      <c r="BO15" s="41">
        <f t="shared" si="12"/>
        <v>0</v>
      </c>
      <c r="BP15" s="42">
        <f t="shared" si="13"/>
        <v>0</v>
      </c>
      <c r="BQ15" s="34">
        <f t="shared" si="14"/>
        <v>0</v>
      </c>
      <c r="BR15" s="41">
        <f t="shared" si="15"/>
        <v>0</v>
      </c>
      <c r="BS15" s="42">
        <f t="shared" si="16"/>
        <v>0</v>
      </c>
      <c r="BT15" s="34">
        <f t="shared" si="17"/>
        <v>0</v>
      </c>
      <c r="BU15"/>
      <c r="BV15"/>
    </row>
    <row r="16" spans="2:74" ht="15.75" x14ac:dyDescent="0.3">
      <c r="B16" s="28"/>
      <c r="C16" s="10" t="s">
        <v>27</v>
      </c>
      <c r="D16" s="10" t="s">
        <v>30</v>
      </c>
      <c r="E16" s="10">
        <v>1991</v>
      </c>
      <c r="F16" s="14">
        <v>1991</v>
      </c>
      <c r="G16" s="10" t="s">
        <v>27</v>
      </c>
      <c r="H16" s="11" t="s">
        <v>29</v>
      </c>
      <c r="I16" s="15">
        <v>6500</v>
      </c>
      <c r="J16" s="16">
        <f t="shared" si="22"/>
        <v>1300</v>
      </c>
      <c r="K16" s="29">
        <v>12419.864649681529</v>
      </c>
      <c r="M16" s="40" t="s">
        <v>1251</v>
      </c>
      <c r="N16" s="35" t="s">
        <v>472</v>
      </c>
      <c r="O16" s="41">
        <v>0</v>
      </c>
      <c r="P16" s="42">
        <v>0</v>
      </c>
      <c r="Q16" s="34">
        <v>0</v>
      </c>
      <c r="R16" s="41">
        <v>0</v>
      </c>
      <c r="S16" s="42">
        <v>0</v>
      </c>
      <c r="T16" s="34">
        <v>0</v>
      </c>
      <c r="U16" s="41">
        <v>0</v>
      </c>
      <c r="V16" s="42">
        <v>0</v>
      </c>
      <c r="W16" s="34">
        <v>0</v>
      </c>
      <c r="X16" s="41">
        <v>0</v>
      </c>
      <c r="Y16" s="42">
        <v>0</v>
      </c>
      <c r="Z16" s="34">
        <v>0</v>
      </c>
      <c r="AA16" s="41">
        <v>0</v>
      </c>
      <c r="AB16" s="42">
        <v>0</v>
      </c>
      <c r="AC16" s="34">
        <v>0</v>
      </c>
      <c r="AD16" s="41">
        <f t="shared" si="18"/>
        <v>0</v>
      </c>
      <c r="AE16" s="42">
        <f t="shared" si="19"/>
        <v>0</v>
      </c>
      <c r="AF16" s="32">
        <f t="shared" si="20"/>
        <v>0</v>
      </c>
      <c r="AG16" s="41" t="s">
        <v>1251</v>
      </c>
      <c r="AH16" s="43" t="s">
        <v>472</v>
      </c>
      <c r="AI16" s="41">
        <v>0</v>
      </c>
      <c r="AJ16" s="42">
        <v>0</v>
      </c>
      <c r="AK16" s="34">
        <v>0</v>
      </c>
      <c r="AL16" s="41">
        <v>0</v>
      </c>
      <c r="AM16" s="42">
        <v>0</v>
      </c>
      <c r="AN16" s="34">
        <v>0</v>
      </c>
      <c r="AO16" s="41">
        <v>0</v>
      </c>
      <c r="AP16" s="42">
        <v>0</v>
      </c>
      <c r="AQ16" s="34">
        <v>0</v>
      </c>
      <c r="AR16" s="41">
        <v>0</v>
      </c>
      <c r="AS16" s="42">
        <v>0</v>
      </c>
      <c r="AT16" s="34">
        <v>0</v>
      </c>
      <c r="AU16" s="41">
        <v>0</v>
      </c>
      <c r="AV16" s="42">
        <v>0</v>
      </c>
      <c r="AW16" s="34">
        <v>0</v>
      </c>
      <c r="AX16" s="41">
        <v>0</v>
      </c>
      <c r="AY16" s="42">
        <v>0</v>
      </c>
      <c r="AZ16" s="42">
        <f t="shared" si="21"/>
        <v>0</v>
      </c>
      <c r="BA16" s="33" t="s">
        <v>1251</v>
      </c>
      <c r="BB16" s="44" t="s">
        <v>472</v>
      </c>
      <c r="BC16" s="41">
        <f t="shared" si="0"/>
        <v>0</v>
      </c>
      <c r="BD16" s="42">
        <f t="shared" si="1"/>
        <v>0</v>
      </c>
      <c r="BE16" s="34">
        <f t="shared" si="2"/>
        <v>0</v>
      </c>
      <c r="BF16" s="41">
        <f t="shared" si="3"/>
        <v>0</v>
      </c>
      <c r="BG16" s="42">
        <f t="shared" si="4"/>
        <v>0</v>
      </c>
      <c r="BH16" s="34">
        <f t="shared" si="5"/>
        <v>0</v>
      </c>
      <c r="BI16" s="41">
        <f t="shared" si="6"/>
        <v>0</v>
      </c>
      <c r="BJ16" s="42">
        <f t="shared" si="7"/>
        <v>0</v>
      </c>
      <c r="BK16" s="34">
        <f t="shared" si="8"/>
        <v>0</v>
      </c>
      <c r="BL16" s="41">
        <f t="shared" si="9"/>
        <v>0</v>
      </c>
      <c r="BM16" s="42">
        <f t="shared" si="10"/>
        <v>0</v>
      </c>
      <c r="BN16" s="34">
        <f t="shared" si="11"/>
        <v>0</v>
      </c>
      <c r="BO16" s="41">
        <f t="shared" si="12"/>
        <v>0</v>
      </c>
      <c r="BP16" s="42">
        <f t="shared" si="13"/>
        <v>0</v>
      </c>
      <c r="BQ16" s="34">
        <f t="shared" si="14"/>
        <v>0</v>
      </c>
      <c r="BR16" s="41">
        <f t="shared" si="15"/>
        <v>0</v>
      </c>
      <c r="BS16" s="42">
        <f t="shared" si="16"/>
        <v>0</v>
      </c>
      <c r="BT16" s="34">
        <f t="shared" si="17"/>
        <v>0</v>
      </c>
      <c r="BU16"/>
      <c r="BV16"/>
    </row>
    <row r="17" spans="2:74" ht="15.75" x14ac:dyDescent="0.3">
      <c r="B17" s="28" t="s">
        <v>39</v>
      </c>
      <c r="C17" s="11" t="s">
        <v>40</v>
      </c>
      <c r="D17" s="11" t="s">
        <v>41</v>
      </c>
      <c r="E17" s="11">
        <v>1991</v>
      </c>
      <c r="F17" s="17">
        <v>1992</v>
      </c>
      <c r="G17" s="11" t="s">
        <v>42</v>
      </c>
      <c r="H17" s="11" t="s">
        <v>29</v>
      </c>
      <c r="I17" s="16">
        <v>79203</v>
      </c>
      <c r="J17" s="16">
        <f t="shared" si="22"/>
        <v>15840.6</v>
      </c>
      <c r="K17" s="29">
        <v>151337.00613057328</v>
      </c>
      <c r="M17" s="40" t="s">
        <v>1252</v>
      </c>
      <c r="N17" s="35" t="s">
        <v>40</v>
      </c>
      <c r="O17" s="41">
        <v>0</v>
      </c>
      <c r="P17" s="42">
        <v>0</v>
      </c>
      <c r="Q17" s="34">
        <v>0</v>
      </c>
      <c r="R17" s="41">
        <v>0</v>
      </c>
      <c r="S17" s="42">
        <v>0</v>
      </c>
      <c r="T17" s="34">
        <v>0</v>
      </c>
      <c r="U17" s="41">
        <v>0</v>
      </c>
      <c r="V17" s="42">
        <v>0</v>
      </c>
      <c r="W17" s="34">
        <v>0</v>
      </c>
      <c r="X17" s="41">
        <v>0</v>
      </c>
      <c r="Y17" s="42">
        <v>0</v>
      </c>
      <c r="Z17" s="34">
        <v>0</v>
      </c>
      <c r="AA17" s="41">
        <v>0</v>
      </c>
      <c r="AB17" s="42">
        <v>0</v>
      </c>
      <c r="AC17" s="34">
        <v>0</v>
      </c>
      <c r="AD17" s="41">
        <f t="shared" si="18"/>
        <v>0</v>
      </c>
      <c r="AE17" s="42">
        <f t="shared" si="19"/>
        <v>0</v>
      </c>
      <c r="AF17" s="32">
        <f t="shared" si="20"/>
        <v>0</v>
      </c>
      <c r="AG17" s="41" t="s">
        <v>1252</v>
      </c>
      <c r="AH17" s="43" t="s">
        <v>40</v>
      </c>
      <c r="AI17" s="41">
        <v>0</v>
      </c>
      <c r="AJ17" s="42">
        <v>0</v>
      </c>
      <c r="AK17" s="34">
        <v>0</v>
      </c>
      <c r="AL17" s="41">
        <v>0</v>
      </c>
      <c r="AM17" s="42">
        <v>0</v>
      </c>
      <c r="AN17" s="34">
        <v>0</v>
      </c>
      <c r="AO17" s="41">
        <v>0</v>
      </c>
      <c r="AP17" s="42">
        <v>0</v>
      </c>
      <c r="AQ17" s="34">
        <v>0</v>
      </c>
      <c r="AR17" s="41">
        <v>0</v>
      </c>
      <c r="AS17" s="42">
        <v>0</v>
      </c>
      <c r="AT17" s="34">
        <v>0</v>
      </c>
      <c r="AU17" s="41">
        <v>0</v>
      </c>
      <c r="AV17" s="42">
        <v>0</v>
      </c>
      <c r="AW17" s="34">
        <v>0</v>
      </c>
      <c r="AX17" s="41">
        <v>0</v>
      </c>
      <c r="AY17" s="42">
        <v>0</v>
      </c>
      <c r="AZ17" s="42">
        <f t="shared" si="21"/>
        <v>0</v>
      </c>
      <c r="BA17" s="33" t="s">
        <v>1252</v>
      </c>
      <c r="BB17" s="44" t="s">
        <v>40</v>
      </c>
      <c r="BC17" s="41">
        <f t="shared" si="0"/>
        <v>0</v>
      </c>
      <c r="BD17" s="42">
        <f t="shared" si="1"/>
        <v>0</v>
      </c>
      <c r="BE17" s="34">
        <f t="shared" si="2"/>
        <v>0</v>
      </c>
      <c r="BF17" s="41">
        <f t="shared" si="3"/>
        <v>0</v>
      </c>
      <c r="BG17" s="42">
        <f t="shared" si="4"/>
        <v>0</v>
      </c>
      <c r="BH17" s="34">
        <f t="shared" si="5"/>
        <v>0</v>
      </c>
      <c r="BI17" s="41">
        <f t="shared" ref="BI17:BI55" si="23">SUM(AO17,U17)</f>
        <v>0</v>
      </c>
      <c r="BJ17" s="42">
        <f t="shared" ref="BJ17:BJ55" si="24">SUM(AP17,V17)</f>
        <v>0</v>
      </c>
      <c r="BK17" s="34">
        <f t="shared" ref="BK17:BK55" si="25">SUM(AQ17,W17)</f>
        <v>0</v>
      </c>
      <c r="BL17" s="41">
        <f t="shared" ref="BL17:BL55" si="26">SUM(AR17,X17)</f>
        <v>0</v>
      </c>
      <c r="BM17" s="42">
        <f t="shared" ref="BM17:BM55" si="27">SUM(AS17,Y17)</f>
        <v>0</v>
      </c>
      <c r="BN17" s="34">
        <f t="shared" ref="BN17:BN55" si="28">SUM(AT17,Z17)</f>
        <v>0</v>
      </c>
      <c r="BO17" s="41">
        <f t="shared" ref="BO17:BO55" si="29">SUM(AU17,AA17)</f>
        <v>0</v>
      </c>
      <c r="BP17" s="42">
        <f t="shared" ref="BP17:BP55" si="30">SUM(AV17,AB17)</f>
        <v>0</v>
      </c>
      <c r="BQ17" s="34">
        <f t="shared" ref="BQ17:BQ55" si="31">SUM(AW17,AC17)</f>
        <v>0</v>
      </c>
      <c r="BR17" s="41">
        <f t="shared" si="15"/>
        <v>0</v>
      </c>
      <c r="BS17" s="42">
        <f t="shared" si="16"/>
        <v>0</v>
      </c>
      <c r="BT17" s="34">
        <f t="shared" si="17"/>
        <v>0</v>
      </c>
      <c r="BU17"/>
      <c r="BV17"/>
    </row>
    <row r="18" spans="2:74" ht="15.75" x14ac:dyDescent="0.3">
      <c r="B18" s="28" t="s">
        <v>54</v>
      </c>
      <c r="C18" s="11" t="s">
        <v>55</v>
      </c>
      <c r="D18" s="11" t="s">
        <v>56</v>
      </c>
      <c r="E18" s="11">
        <v>1991</v>
      </c>
      <c r="F18" s="17">
        <v>1993</v>
      </c>
      <c r="G18" s="11" t="s">
        <v>57</v>
      </c>
      <c r="H18" s="11" t="s">
        <v>51</v>
      </c>
      <c r="I18" s="16">
        <v>31126</v>
      </c>
      <c r="J18" s="16">
        <f t="shared" si="22"/>
        <v>6225.2000000000007</v>
      </c>
      <c r="K18" s="29">
        <v>59473.954936305738</v>
      </c>
      <c r="M18" s="40" t="s">
        <v>1253</v>
      </c>
      <c r="N18" s="35" t="s">
        <v>138</v>
      </c>
      <c r="O18" s="41">
        <v>0</v>
      </c>
      <c r="P18" s="42">
        <v>0</v>
      </c>
      <c r="Q18" s="34">
        <v>0</v>
      </c>
      <c r="R18" s="41">
        <v>0</v>
      </c>
      <c r="S18" s="42">
        <v>0</v>
      </c>
      <c r="T18" s="34">
        <v>0</v>
      </c>
      <c r="U18" s="41">
        <v>0</v>
      </c>
      <c r="V18" s="42">
        <v>0</v>
      </c>
      <c r="W18" s="34">
        <v>0</v>
      </c>
      <c r="X18" s="41">
        <v>0</v>
      </c>
      <c r="Y18" s="42">
        <v>0</v>
      </c>
      <c r="Z18" s="34">
        <v>0</v>
      </c>
      <c r="AA18" s="41">
        <v>0</v>
      </c>
      <c r="AB18" s="42">
        <v>0</v>
      </c>
      <c r="AC18" s="34">
        <v>0</v>
      </c>
      <c r="AD18" s="41">
        <f t="shared" si="18"/>
        <v>0</v>
      </c>
      <c r="AE18" s="42">
        <f t="shared" si="19"/>
        <v>0</v>
      </c>
      <c r="AF18" s="32">
        <f t="shared" si="20"/>
        <v>0</v>
      </c>
      <c r="AG18" s="41" t="s">
        <v>1253</v>
      </c>
      <c r="AH18" s="43" t="s">
        <v>138</v>
      </c>
      <c r="AI18" s="41">
        <v>0</v>
      </c>
      <c r="AJ18" s="42">
        <v>0</v>
      </c>
      <c r="AK18" s="34">
        <v>0</v>
      </c>
      <c r="AL18" s="41">
        <v>0</v>
      </c>
      <c r="AM18" s="42">
        <v>0</v>
      </c>
      <c r="AN18" s="34">
        <v>0</v>
      </c>
      <c r="AO18" s="41">
        <v>0</v>
      </c>
      <c r="AP18" s="42">
        <v>0</v>
      </c>
      <c r="AQ18" s="34">
        <v>0</v>
      </c>
      <c r="AR18" s="41">
        <v>0</v>
      </c>
      <c r="AS18" s="42">
        <v>0</v>
      </c>
      <c r="AT18" s="34">
        <v>0</v>
      </c>
      <c r="AU18" s="41">
        <v>0</v>
      </c>
      <c r="AV18" s="42">
        <v>0</v>
      </c>
      <c r="AW18" s="34">
        <v>0</v>
      </c>
      <c r="AX18" s="41">
        <v>0</v>
      </c>
      <c r="AY18" s="42">
        <v>0</v>
      </c>
      <c r="AZ18" s="42">
        <f t="shared" si="21"/>
        <v>0</v>
      </c>
      <c r="BA18" s="33" t="s">
        <v>1253</v>
      </c>
      <c r="BB18" s="44" t="s">
        <v>138</v>
      </c>
      <c r="BC18" s="41">
        <f t="shared" si="0"/>
        <v>0</v>
      </c>
      <c r="BD18" s="42">
        <f t="shared" si="1"/>
        <v>0</v>
      </c>
      <c r="BE18" s="34">
        <f t="shared" si="2"/>
        <v>0</v>
      </c>
      <c r="BF18" s="41">
        <f t="shared" si="3"/>
        <v>0</v>
      </c>
      <c r="BG18" s="42">
        <f t="shared" si="4"/>
        <v>0</v>
      </c>
      <c r="BH18" s="34">
        <f t="shared" si="5"/>
        <v>0</v>
      </c>
      <c r="BI18" s="41">
        <f t="shared" si="23"/>
        <v>0</v>
      </c>
      <c r="BJ18" s="42">
        <f t="shared" si="24"/>
        <v>0</v>
      </c>
      <c r="BK18" s="34">
        <f t="shared" si="25"/>
        <v>0</v>
      </c>
      <c r="BL18" s="41">
        <f t="shared" si="26"/>
        <v>0</v>
      </c>
      <c r="BM18" s="42">
        <f t="shared" si="27"/>
        <v>0</v>
      </c>
      <c r="BN18" s="34">
        <f t="shared" si="28"/>
        <v>0</v>
      </c>
      <c r="BO18" s="41">
        <f t="shared" si="29"/>
        <v>0</v>
      </c>
      <c r="BP18" s="42">
        <f t="shared" si="30"/>
        <v>0</v>
      </c>
      <c r="BQ18" s="34">
        <f t="shared" si="31"/>
        <v>0</v>
      </c>
      <c r="BR18" s="41">
        <f t="shared" si="15"/>
        <v>0</v>
      </c>
      <c r="BS18" s="42">
        <f t="shared" si="16"/>
        <v>0</v>
      </c>
      <c r="BT18" s="34">
        <f t="shared" si="17"/>
        <v>0</v>
      </c>
      <c r="BU18"/>
      <c r="BV18"/>
    </row>
    <row r="19" spans="2:74" ht="15.75" x14ac:dyDescent="0.3">
      <c r="B19" s="28" t="s">
        <v>58</v>
      </c>
      <c r="C19" s="11" t="s">
        <v>59</v>
      </c>
      <c r="D19" s="11" t="s">
        <v>60</v>
      </c>
      <c r="E19" s="11">
        <v>1991</v>
      </c>
      <c r="F19" s="17">
        <v>1993</v>
      </c>
      <c r="G19" s="11" t="s">
        <v>61</v>
      </c>
      <c r="H19" s="11" t="s">
        <v>29</v>
      </c>
      <c r="I19" s="16">
        <v>29788</v>
      </c>
      <c r="J19" s="16">
        <f t="shared" si="22"/>
        <v>5957.6</v>
      </c>
      <c r="K19" s="29">
        <v>56917.373566878981</v>
      </c>
      <c r="M19" s="40" t="s">
        <v>1254</v>
      </c>
      <c r="N19" s="35" t="s">
        <v>977</v>
      </c>
      <c r="O19" s="41">
        <v>0</v>
      </c>
      <c r="P19" s="42">
        <v>0</v>
      </c>
      <c r="Q19" s="34">
        <v>0</v>
      </c>
      <c r="R19" s="41">
        <v>0</v>
      </c>
      <c r="S19" s="42">
        <v>0</v>
      </c>
      <c r="T19" s="34">
        <v>0</v>
      </c>
      <c r="U19" s="41">
        <v>0</v>
      </c>
      <c r="V19" s="42">
        <v>0</v>
      </c>
      <c r="W19" s="34">
        <v>0</v>
      </c>
      <c r="X19" s="41">
        <v>0</v>
      </c>
      <c r="Y19" s="42">
        <v>0</v>
      </c>
      <c r="Z19" s="34">
        <v>0</v>
      </c>
      <c r="AA19" s="41">
        <v>0</v>
      </c>
      <c r="AB19" s="42">
        <v>0</v>
      </c>
      <c r="AC19" s="34">
        <v>0</v>
      </c>
      <c r="AD19" s="41">
        <f t="shared" si="18"/>
        <v>0</v>
      </c>
      <c r="AE19" s="42">
        <f t="shared" si="19"/>
        <v>0</v>
      </c>
      <c r="AF19" s="32">
        <f t="shared" si="20"/>
        <v>0</v>
      </c>
      <c r="AG19" s="41" t="s">
        <v>1254</v>
      </c>
      <c r="AH19" s="43" t="s">
        <v>977</v>
      </c>
      <c r="AI19" s="41">
        <v>0</v>
      </c>
      <c r="AJ19" s="42">
        <v>0</v>
      </c>
      <c r="AK19" s="34">
        <v>0</v>
      </c>
      <c r="AL19" s="41">
        <v>0</v>
      </c>
      <c r="AM19" s="42">
        <v>0</v>
      </c>
      <c r="AN19" s="34">
        <v>0</v>
      </c>
      <c r="AO19" s="41">
        <v>0</v>
      </c>
      <c r="AP19" s="42">
        <v>0</v>
      </c>
      <c r="AQ19" s="34">
        <v>0</v>
      </c>
      <c r="AR19" s="41">
        <v>0</v>
      </c>
      <c r="AS19" s="42">
        <v>0</v>
      </c>
      <c r="AT19" s="34">
        <v>0</v>
      </c>
      <c r="AU19" s="41">
        <v>0</v>
      </c>
      <c r="AV19" s="42">
        <v>0</v>
      </c>
      <c r="AW19" s="34">
        <v>0</v>
      </c>
      <c r="AX19" s="41">
        <v>0</v>
      </c>
      <c r="AY19" s="42">
        <v>0</v>
      </c>
      <c r="AZ19" s="42">
        <f t="shared" si="21"/>
        <v>0</v>
      </c>
      <c r="BA19" s="33" t="s">
        <v>1254</v>
      </c>
      <c r="BB19" s="44" t="s">
        <v>977</v>
      </c>
      <c r="BC19" s="41">
        <f t="shared" si="0"/>
        <v>0</v>
      </c>
      <c r="BD19" s="42">
        <f t="shared" si="1"/>
        <v>0</v>
      </c>
      <c r="BE19" s="34">
        <f t="shared" si="2"/>
        <v>0</v>
      </c>
      <c r="BF19" s="41">
        <f t="shared" si="3"/>
        <v>0</v>
      </c>
      <c r="BG19" s="42">
        <f t="shared" si="4"/>
        <v>0</v>
      </c>
      <c r="BH19" s="34">
        <f t="shared" si="5"/>
        <v>0</v>
      </c>
      <c r="BI19" s="41">
        <f t="shared" si="23"/>
        <v>0</v>
      </c>
      <c r="BJ19" s="42">
        <f t="shared" si="24"/>
        <v>0</v>
      </c>
      <c r="BK19" s="34">
        <f t="shared" si="25"/>
        <v>0</v>
      </c>
      <c r="BL19" s="41">
        <f t="shared" si="26"/>
        <v>0</v>
      </c>
      <c r="BM19" s="42">
        <f t="shared" si="27"/>
        <v>0</v>
      </c>
      <c r="BN19" s="34">
        <f t="shared" si="28"/>
        <v>0</v>
      </c>
      <c r="BO19" s="41">
        <f t="shared" si="29"/>
        <v>0</v>
      </c>
      <c r="BP19" s="42">
        <f t="shared" si="30"/>
        <v>0</v>
      </c>
      <c r="BQ19" s="34">
        <f t="shared" si="31"/>
        <v>0</v>
      </c>
      <c r="BR19" s="41">
        <f t="shared" si="15"/>
        <v>0</v>
      </c>
      <c r="BS19" s="42">
        <f t="shared" si="16"/>
        <v>0</v>
      </c>
      <c r="BT19" s="34">
        <f t="shared" si="17"/>
        <v>0</v>
      </c>
      <c r="BU19"/>
      <c r="BV19"/>
    </row>
    <row r="20" spans="2:74" ht="15.75" x14ac:dyDescent="0.3">
      <c r="B20" s="28" t="s">
        <v>62</v>
      </c>
      <c r="C20" s="11" t="s">
        <v>63</v>
      </c>
      <c r="D20" s="11" t="s">
        <v>64</v>
      </c>
      <c r="E20" s="11">
        <v>1991</v>
      </c>
      <c r="F20" s="17">
        <v>1993</v>
      </c>
      <c r="G20" s="11" t="s">
        <v>65</v>
      </c>
      <c r="H20" s="11" t="s">
        <v>29</v>
      </c>
      <c r="I20" s="16">
        <v>82074</v>
      </c>
      <c r="J20" s="16">
        <f t="shared" si="22"/>
        <v>16414.8</v>
      </c>
      <c r="K20" s="29">
        <v>156822.76480891721</v>
      </c>
      <c r="M20" s="40" t="s">
        <v>1255</v>
      </c>
      <c r="N20" s="35" t="s">
        <v>81</v>
      </c>
      <c r="O20" s="41">
        <v>0</v>
      </c>
      <c r="P20" s="42">
        <v>0</v>
      </c>
      <c r="Q20" s="34">
        <v>0</v>
      </c>
      <c r="R20" s="41">
        <v>0</v>
      </c>
      <c r="S20" s="42">
        <v>0</v>
      </c>
      <c r="T20" s="34">
        <v>0</v>
      </c>
      <c r="U20" s="41">
        <v>0</v>
      </c>
      <c r="V20" s="42">
        <v>0</v>
      </c>
      <c r="W20" s="34">
        <v>0</v>
      </c>
      <c r="X20" s="41">
        <v>0</v>
      </c>
      <c r="Y20" s="42">
        <v>0</v>
      </c>
      <c r="Z20" s="34">
        <v>0</v>
      </c>
      <c r="AA20" s="41">
        <v>0</v>
      </c>
      <c r="AB20" s="42">
        <v>0</v>
      </c>
      <c r="AC20" s="34">
        <v>0</v>
      </c>
      <c r="AD20" s="41">
        <f t="shared" si="18"/>
        <v>0</v>
      </c>
      <c r="AE20" s="42">
        <f t="shared" si="19"/>
        <v>0</v>
      </c>
      <c r="AF20" s="32">
        <f t="shared" si="20"/>
        <v>0</v>
      </c>
      <c r="AG20" s="41" t="s">
        <v>1255</v>
      </c>
      <c r="AH20" s="43" t="s">
        <v>81</v>
      </c>
      <c r="AI20" s="41">
        <v>0</v>
      </c>
      <c r="AJ20" s="42">
        <v>0</v>
      </c>
      <c r="AK20" s="34">
        <v>0</v>
      </c>
      <c r="AL20" s="41">
        <v>0</v>
      </c>
      <c r="AM20" s="42">
        <v>0</v>
      </c>
      <c r="AN20" s="34">
        <v>0</v>
      </c>
      <c r="AO20" s="41">
        <v>0</v>
      </c>
      <c r="AP20" s="42">
        <v>0</v>
      </c>
      <c r="AQ20" s="34">
        <v>0</v>
      </c>
      <c r="AR20" s="41">
        <v>0</v>
      </c>
      <c r="AS20" s="42">
        <v>0</v>
      </c>
      <c r="AT20" s="34">
        <v>0</v>
      </c>
      <c r="AU20" s="41">
        <v>0</v>
      </c>
      <c r="AV20" s="42">
        <v>0</v>
      </c>
      <c r="AW20" s="34">
        <v>0</v>
      </c>
      <c r="AX20" s="41">
        <v>0</v>
      </c>
      <c r="AY20" s="42">
        <v>0</v>
      </c>
      <c r="AZ20" s="42">
        <f t="shared" si="21"/>
        <v>0</v>
      </c>
      <c r="BA20" s="33" t="s">
        <v>1255</v>
      </c>
      <c r="BB20" s="44" t="s">
        <v>81</v>
      </c>
      <c r="BC20" s="41">
        <f t="shared" si="0"/>
        <v>0</v>
      </c>
      <c r="BD20" s="42">
        <f t="shared" si="1"/>
        <v>0</v>
      </c>
      <c r="BE20" s="34">
        <f t="shared" si="2"/>
        <v>0</v>
      </c>
      <c r="BF20" s="41">
        <f t="shared" si="3"/>
        <v>0</v>
      </c>
      <c r="BG20" s="42">
        <f t="shared" si="4"/>
        <v>0</v>
      </c>
      <c r="BH20" s="34">
        <f t="shared" si="5"/>
        <v>0</v>
      </c>
      <c r="BI20" s="41">
        <f t="shared" si="23"/>
        <v>0</v>
      </c>
      <c r="BJ20" s="42">
        <f t="shared" si="24"/>
        <v>0</v>
      </c>
      <c r="BK20" s="34">
        <f t="shared" si="25"/>
        <v>0</v>
      </c>
      <c r="BL20" s="41">
        <f t="shared" si="26"/>
        <v>0</v>
      </c>
      <c r="BM20" s="42">
        <f t="shared" si="27"/>
        <v>0</v>
      </c>
      <c r="BN20" s="34">
        <f t="shared" si="28"/>
        <v>0</v>
      </c>
      <c r="BO20" s="41">
        <f t="shared" si="29"/>
        <v>0</v>
      </c>
      <c r="BP20" s="42">
        <f t="shared" si="30"/>
        <v>0</v>
      </c>
      <c r="BQ20" s="34">
        <f t="shared" si="31"/>
        <v>0</v>
      </c>
      <c r="BR20" s="41">
        <f t="shared" si="15"/>
        <v>0</v>
      </c>
      <c r="BS20" s="42">
        <f t="shared" si="16"/>
        <v>0</v>
      </c>
      <c r="BT20" s="34">
        <f t="shared" si="17"/>
        <v>0</v>
      </c>
      <c r="BU20"/>
      <c r="BV20"/>
    </row>
    <row r="21" spans="2:74" ht="15.75" x14ac:dyDescent="0.3">
      <c r="B21" s="28" t="s">
        <v>66</v>
      </c>
      <c r="C21" s="11" t="s">
        <v>63</v>
      </c>
      <c r="D21" s="11" t="s">
        <v>67</v>
      </c>
      <c r="E21" s="11">
        <v>1991</v>
      </c>
      <c r="F21" s="17">
        <v>1993</v>
      </c>
      <c r="G21" s="11" t="s">
        <v>65</v>
      </c>
      <c r="H21" s="11" t="s">
        <v>29</v>
      </c>
      <c r="I21" s="16">
        <v>7419</v>
      </c>
      <c r="J21" s="16">
        <f t="shared" si="22"/>
        <v>1483.8000000000002</v>
      </c>
      <c r="K21" s="29">
        <v>14175.842436305733</v>
      </c>
      <c r="M21" s="40" t="s">
        <v>1256</v>
      </c>
      <c r="N21" s="35" t="s">
        <v>182</v>
      </c>
      <c r="O21" s="41">
        <v>0</v>
      </c>
      <c r="P21" s="42">
        <v>0</v>
      </c>
      <c r="Q21" s="34">
        <v>0</v>
      </c>
      <c r="R21" s="41">
        <v>0</v>
      </c>
      <c r="S21" s="42">
        <v>0</v>
      </c>
      <c r="T21" s="34">
        <v>0</v>
      </c>
      <c r="U21" s="41">
        <v>0</v>
      </c>
      <c r="V21" s="42">
        <v>0</v>
      </c>
      <c r="W21" s="34">
        <v>0</v>
      </c>
      <c r="X21" s="41">
        <v>0</v>
      </c>
      <c r="Y21" s="42">
        <v>0</v>
      </c>
      <c r="Z21" s="34">
        <v>0</v>
      </c>
      <c r="AA21" s="41">
        <v>0</v>
      </c>
      <c r="AB21" s="42">
        <v>0</v>
      </c>
      <c r="AC21" s="34">
        <v>0</v>
      </c>
      <c r="AD21" s="41">
        <f t="shared" si="18"/>
        <v>0</v>
      </c>
      <c r="AE21" s="42">
        <f t="shared" si="19"/>
        <v>0</v>
      </c>
      <c r="AF21" s="32">
        <f t="shared" si="20"/>
        <v>0</v>
      </c>
      <c r="AG21" s="41" t="s">
        <v>1256</v>
      </c>
      <c r="AH21" s="43" t="s">
        <v>182</v>
      </c>
      <c r="AI21" s="41">
        <v>0</v>
      </c>
      <c r="AJ21" s="42">
        <v>0</v>
      </c>
      <c r="AK21" s="34">
        <v>0</v>
      </c>
      <c r="AL21" s="41">
        <v>0</v>
      </c>
      <c r="AM21" s="42">
        <v>0</v>
      </c>
      <c r="AN21" s="34">
        <v>0</v>
      </c>
      <c r="AO21" s="41">
        <v>0</v>
      </c>
      <c r="AP21" s="42">
        <v>0</v>
      </c>
      <c r="AQ21" s="34">
        <v>0</v>
      </c>
      <c r="AR21" s="41">
        <v>0</v>
      </c>
      <c r="AS21" s="42">
        <v>0</v>
      </c>
      <c r="AT21" s="34">
        <v>0</v>
      </c>
      <c r="AU21" s="41">
        <v>0</v>
      </c>
      <c r="AV21" s="42">
        <v>0</v>
      </c>
      <c r="AW21" s="34">
        <v>0</v>
      </c>
      <c r="AX21" s="41">
        <v>0</v>
      </c>
      <c r="AY21" s="42">
        <v>0</v>
      </c>
      <c r="AZ21" s="42">
        <f t="shared" si="21"/>
        <v>0</v>
      </c>
      <c r="BA21" s="33" t="s">
        <v>1256</v>
      </c>
      <c r="BB21" s="44" t="s">
        <v>182</v>
      </c>
      <c r="BC21" s="41">
        <f t="shared" si="0"/>
        <v>0</v>
      </c>
      <c r="BD21" s="42">
        <f t="shared" si="1"/>
        <v>0</v>
      </c>
      <c r="BE21" s="34">
        <f t="shared" si="2"/>
        <v>0</v>
      </c>
      <c r="BF21" s="41">
        <f t="shared" si="3"/>
        <v>0</v>
      </c>
      <c r="BG21" s="42">
        <f t="shared" si="4"/>
        <v>0</v>
      </c>
      <c r="BH21" s="34">
        <f t="shared" si="5"/>
        <v>0</v>
      </c>
      <c r="BI21" s="41">
        <f t="shared" si="23"/>
        <v>0</v>
      </c>
      <c r="BJ21" s="42">
        <f t="shared" si="24"/>
        <v>0</v>
      </c>
      <c r="BK21" s="34">
        <f t="shared" si="25"/>
        <v>0</v>
      </c>
      <c r="BL21" s="41">
        <f t="shared" si="26"/>
        <v>0</v>
      </c>
      <c r="BM21" s="42">
        <f t="shared" si="27"/>
        <v>0</v>
      </c>
      <c r="BN21" s="34">
        <f t="shared" si="28"/>
        <v>0</v>
      </c>
      <c r="BO21" s="41">
        <f t="shared" si="29"/>
        <v>0</v>
      </c>
      <c r="BP21" s="42">
        <f t="shared" si="30"/>
        <v>0</v>
      </c>
      <c r="BQ21" s="34">
        <f t="shared" si="31"/>
        <v>0</v>
      </c>
      <c r="BR21" s="41">
        <f t="shared" si="15"/>
        <v>0</v>
      </c>
      <c r="BS21" s="42">
        <f t="shared" si="16"/>
        <v>0</v>
      </c>
      <c r="BT21" s="34">
        <f t="shared" si="17"/>
        <v>0</v>
      </c>
      <c r="BU21"/>
      <c r="BV21"/>
    </row>
    <row r="22" spans="2:74" ht="15.75" x14ac:dyDescent="0.3">
      <c r="B22" s="28" t="s">
        <v>68</v>
      </c>
      <c r="C22" s="11" t="s">
        <v>69</v>
      </c>
      <c r="D22" s="11" t="s">
        <v>70</v>
      </c>
      <c r="E22" s="11">
        <v>1991</v>
      </c>
      <c r="F22" s="17">
        <v>1993</v>
      </c>
      <c r="G22" s="11" t="s">
        <v>71</v>
      </c>
      <c r="H22" s="11" t="s">
        <v>29</v>
      </c>
      <c r="I22" s="16">
        <v>167792.5</v>
      </c>
      <c r="J22" s="16">
        <f t="shared" si="22"/>
        <v>33558.5</v>
      </c>
      <c r="K22" s="29">
        <v>320609.25218949048</v>
      </c>
      <c r="M22" s="40" t="s">
        <v>1257</v>
      </c>
      <c r="N22" s="35" t="s">
        <v>27</v>
      </c>
      <c r="O22" s="41">
        <v>15</v>
      </c>
      <c r="P22" s="42">
        <v>1787975</v>
      </c>
      <c r="Q22" s="34">
        <v>1947886.9491302294</v>
      </c>
      <c r="R22" s="41">
        <v>7</v>
      </c>
      <c r="S22" s="42">
        <v>647716</v>
      </c>
      <c r="T22" s="34">
        <v>692197.29810124321</v>
      </c>
      <c r="U22" s="41">
        <v>7</v>
      </c>
      <c r="V22" s="42">
        <v>172468</v>
      </c>
      <c r="W22" s="34">
        <v>179342.32842701839</v>
      </c>
      <c r="X22" s="41">
        <v>17</v>
      </c>
      <c r="Y22" s="42">
        <v>1061551</v>
      </c>
      <c r="Z22" s="34">
        <v>1074037.2027403037</v>
      </c>
      <c r="AA22" s="41">
        <v>12</v>
      </c>
      <c r="AB22" s="42">
        <v>3751992</v>
      </c>
      <c r="AC22" s="34">
        <v>3751992</v>
      </c>
      <c r="AD22" s="41">
        <f t="shared" si="18"/>
        <v>58</v>
      </c>
      <c r="AE22" s="42">
        <f t="shared" si="19"/>
        <v>7421702</v>
      </c>
      <c r="AF22" s="32">
        <f t="shared" si="20"/>
        <v>7645455.7783987951</v>
      </c>
      <c r="AG22" s="41" t="s">
        <v>1257</v>
      </c>
      <c r="AH22" s="43" t="s">
        <v>27</v>
      </c>
      <c r="AI22" s="41">
        <v>3</v>
      </c>
      <c r="AJ22" s="42">
        <v>513439</v>
      </c>
      <c r="AK22" s="34">
        <v>559359.68191640032</v>
      </c>
      <c r="AL22" s="41">
        <v>0</v>
      </c>
      <c r="AM22" s="42">
        <v>0</v>
      </c>
      <c r="AN22" s="34">
        <v>0</v>
      </c>
      <c r="AO22" s="41">
        <v>0</v>
      </c>
      <c r="AP22" s="42">
        <v>0</v>
      </c>
      <c r="AQ22" s="34">
        <v>0</v>
      </c>
      <c r="AR22" s="41">
        <v>1</v>
      </c>
      <c r="AS22" s="42">
        <v>307820</v>
      </c>
      <c r="AT22" s="34">
        <v>311440.64839797642</v>
      </c>
      <c r="AU22" s="41">
        <v>0</v>
      </c>
      <c r="AV22" s="42">
        <v>0</v>
      </c>
      <c r="AW22" s="34">
        <v>0</v>
      </c>
      <c r="AX22" s="41">
        <v>4</v>
      </c>
      <c r="AY22" s="42">
        <v>821259</v>
      </c>
      <c r="AZ22" s="42">
        <f t="shared" si="21"/>
        <v>870800.33031437674</v>
      </c>
      <c r="BA22" s="33" t="s">
        <v>1257</v>
      </c>
      <c r="BB22" s="44" t="s">
        <v>27</v>
      </c>
      <c r="BC22" s="41">
        <f t="shared" si="0"/>
        <v>18</v>
      </c>
      <c r="BD22" s="42">
        <f t="shared" si="1"/>
        <v>2301414</v>
      </c>
      <c r="BE22" s="34">
        <f t="shared" si="2"/>
        <v>2507246.6310466295</v>
      </c>
      <c r="BF22" s="41">
        <f t="shared" si="3"/>
        <v>7</v>
      </c>
      <c r="BG22" s="42">
        <f t="shared" si="4"/>
        <v>647716</v>
      </c>
      <c r="BH22" s="34">
        <f t="shared" si="5"/>
        <v>692197.29810124321</v>
      </c>
      <c r="BI22" s="41">
        <f t="shared" si="23"/>
        <v>7</v>
      </c>
      <c r="BJ22" s="42">
        <f t="shared" si="24"/>
        <v>172468</v>
      </c>
      <c r="BK22" s="34">
        <f t="shared" si="25"/>
        <v>179342.32842701839</v>
      </c>
      <c r="BL22" s="41">
        <f t="shared" si="26"/>
        <v>18</v>
      </c>
      <c r="BM22" s="42">
        <f t="shared" si="27"/>
        <v>1369371</v>
      </c>
      <c r="BN22" s="34">
        <f t="shared" si="28"/>
        <v>1385477.8511382802</v>
      </c>
      <c r="BO22" s="41">
        <f t="shared" si="29"/>
        <v>12</v>
      </c>
      <c r="BP22" s="42">
        <f t="shared" si="30"/>
        <v>3751992</v>
      </c>
      <c r="BQ22" s="34">
        <f t="shared" si="31"/>
        <v>3751992</v>
      </c>
      <c r="BR22" s="41">
        <f t="shared" si="15"/>
        <v>62</v>
      </c>
      <c r="BS22" s="42">
        <f t="shared" si="16"/>
        <v>8242961</v>
      </c>
      <c r="BT22" s="34">
        <f t="shared" si="17"/>
        <v>8516256.1087131724</v>
      </c>
      <c r="BU22"/>
      <c r="BV22"/>
    </row>
    <row r="23" spans="2:74" ht="15.75" x14ac:dyDescent="0.3">
      <c r="B23" s="28"/>
      <c r="C23" s="11" t="s">
        <v>31</v>
      </c>
      <c r="D23" s="11" t="s">
        <v>32</v>
      </c>
      <c r="E23" s="11">
        <v>1991</v>
      </c>
      <c r="F23" s="17">
        <v>1991</v>
      </c>
      <c r="G23" s="11" t="s">
        <v>33</v>
      </c>
      <c r="H23" s="11" t="s">
        <v>29</v>
      </c>
      <c r="I23" s="16">
        <v>27358</v>
      </c>
      <c r="J23" s="16">
        <f t="shared" si="22"/>
        <v>5471.6</v>
      </c>
      <c r="K23" s="29">
        <v>52274.254936305733</v>
      </c>
      <c r="M23" s="40" t="s">
        <v>1258</v>
      </c>
      <c r="N23" s="35" t="s">
        <v>55</v>
      </c>
      <c r="O23" s="41">
        <v>1</v>
      </c>
      <c r="P23" s="42">
        <v>24400</v>
      </c>
      <c r="Q23" s="34">
        <v>26582.274113887273</v>
      </c>
      <c r="R23" s="41">
        <v>2</v>
      </c>
      <c r="S23" s="42">
        <v>80151</v>
      </c>
      <c r="T23" s="34">
        <v>85655.295901464153</v>
      </c>
      <c r="U23" s="41">
        <v>1</v>
      </c>
      <c r="V23" s="42">
        <v>42813</v>
      </c>
      <c r="W23" s="34">
        <v>44519.46510045886</v>
      </c>
      <c r="X23" s="41">
        <v>0</v>
      </c>
      <c r="Y23" s="42">
        <v>0</v>
      </c>
      <c r="Z23" s="34">
        <v>0</v>
      </c>
      <c r="AA23" s="41">
        <v>2</v>
      </c>
      <c r="AB23" s="42">
        <v>424078</v>
      </c>
      <c r="AC23" s="34">
        <v>424078</v>
      </c>
      <c r="AD23" s="41">
        <f t="shared" si="18"/>
        <v>6</v>
      </c>
      <c r="AE23" s="42">
        <f t="shared" si="19"/>
        <v>571442</v>
      </c>
      <c r="AF23" s="32">
        <f t="shared" si="20"/>
        <v>580835.03511581034</v>
      </c>
      <c r="AG23" s="41" t="s">
        <v>1258</v>
      </c>
      <c r="AH23" s="43" t="s">
        <v>55</v>
      </c>
      <c r="AI23" s="41">
        <v>0</v>
      </c>
      <c r="AJ23" s="42">
        <v>0</v>
      </c>
      <c r="AK23" s="34">
        <v>0</v>
      </c>
      <c r="AL23" s="41">
        <v>0</v>
      </c>
      <c r="AM23" s="42">
        <v>0</v>
      </c>
      <c r="AN23" s="34">
        <v>0</v>
      </c>
      <c r="AO23" s="41">
        <v>1</v>
      </c>
      <c r="AP23" s="42">
        <v>7879</v>
      </c>
      <c r="AQ23" s="34">
        <v>8193.0456993556945</v>
      </c>
      <c r="AR23" s="41">
        <v>0</v>
      </c>
      <c r="AS23" s="42">
        <v>0</v>
      </c>
      <c r="AT23" s="34">
        <v>0</v>
      </c>
      <c r="AU23" s="41">
        <v>0</v>
      </c>
      <c r="AV23" s="42">
        <v>0</v>
      </c>
      <c r="AW23" s="34">
        <v>0</v>
      </c>
      <c r="AX23" s="41">
        <v>1</v>
      </c>
      <c r="AY23" s="42">
        <v>7879</v>
      </c>
      <c r="AZ23" s="42">
        <f t="shared" si="21"/>
        <v>8193.0456993556945</v>
      </c>
      <c r="BA23" s="33" t="s">
        <v>1258</v>
      </c>
      <c r="BB23" s="44" t="s">
        <v>55</v>
      </c>
      <c r="BC23" s="41">
        <f t="shared" si="0"/>
        <v>1</v>
      </c>
      <c r="BD23" s="42">
        <f t="shared" si="1"/>
        <v>24400</v>
      </c>
      <c r="BE23" s="34">
        <f t="shared" si="2"/>
        <v>26582.274113887273</v>
      </c>
      <c r="BF23" s="41">
        <f t="shared" si="3"/>
        <v>2</v>
      </c>
      <c r="BG23" s="42">
        <f t="shared" si="4"/>
        <v>80151</v>
      </c>
      <c r="BH23" s="34">
        <f t="shared" si="5"/>
        <v>85655.295901464153</v>
      </c>
      <c r="BI23" s="41">
        <f t="shared" si="23"/>
        <v>2</v>
      </c>
      <c r="BJ23" s="42">
        <f t="shared" si="24"/>
        <v>50692</v>
      </c>
      <c r="BK23" s="34">
        <f t="shared" si="25"/>
        <v>52712.510799814554</v>
      </c>
      <c r="BL23" s="41">
        <f t="shared" si="26"/>
        <v>0</v>
      </c>
      <c r="BM23" s="42">
        <f t="shared" si="27"/>
        <v>0</v>
      </c>
      <c r="BN23" s="34">
        <f t="shared" si="28"/>
        <v>0</v>
      </c>
      <c r="BO23" s="41">
        <f t="shared" si="29"/>
        <v>2</v>
      </c>
      <c r="BP23" s="42">
        <f t="shared" si="30"/>
        <v>424078</v>
      </c>
      <c r="BQ23" s="34">
        <f t="shared" si="31"/>
        <v>424078</v>
      </c>
      <c r="BR23" s="41">
        <f t="shared" si="15"/>
        <v>7</v>
      </c>
      <c r="BS23" s="42">
        <f t="shared" si="16"/>
        <v>579321</v>
      </c>
      <c r="BT23" s="34">
        <f t="shared" si="17"/>
        <v>589028.080815166</v>
      </c>
      <c r="BU23"/>
      <c r="BV23"/>
    </row>
    <row r="24" spans="2:74" ht="15.75" x14ac:dyDescent="0.3">
      <c r="B24" s="28" t="s">
        <v>72</v>
      </c>
      <c r="C24" s="11" t="s">
        <v>73</v>
      </c>
      <c r="D24" s="11" t="s">
        <v>74</v>
      </c>
      <c r="E24" s="11">
        <v>1991</v>
      </c>
      <c r="F24" s="17">
        <v>1993</v>
      </c>
      <c r="G24" s="11" t="s">
        <v>73</v>
      </c>
      <c r="H24" s="11" t="s">
        <v>29</v>
      </c>
      <c r="I24" s="16">
        <v>11608</v>
      </c>
      <c r="J24" s="16">
        <f t="shared" si="22"/>
        <v>2321.6</v>
      </c>
      <c r="K24" s="29">
        <v>22179.967515923567</v>
      </c>
      <c r="M24" s="40" t="s">
        <v>1259</v>
      </c>
      <c r="N24" s="35" t="s">
        <v>76</v>
      </c>
      <c r="O24" s="41">
        <v>0</v>
      </c>
      <c r="P24" s="42">
        <v>0</v>
      </c>
      <c r="Q24" s="34">
        <v>0</v>
      </c>
      <c r="R24" s="41">
        <v>0</v>
      </c>
      <c r="S24" s="42">
        <v>0</v>
      </c>
      <c r="T24" s="34">
        <v>0</v>
      </c>
      <c r="U24" s="41">
        <v>0</v>
      </c>
      <c r="V24" s="42">
        <v>0</v>
      </c>
      <c r="W24" s="34">
        <v>0</v>
      </c>
      <c r="X24" s="41">
        <v>0</v>
      </c>
      <c r="Y24" s="42">
        <v>0</v>
      </c>
      <c r="Z24" s="34">
        <v>0</v>
      </c>
      <c r="AA24" s="41">
        <v>0</v>
      </c>
      <c r="AB24" s="42">
        <v>0</v>
      </c>
      <c r="AC24" s="34">
        <v>0</v>
      </c>
      <c r="AD24" s="41">
        <f t="shared" si="18"/>
        <v>0</v>
      </c>
      <c r="AE24" s="42">
        <f t="shared" si="19"/>
        <v>0</v>
      </c>
      <c r="AF24" s="32">
        <f t="shared" si="20"/>
        <v>0</v>
      </c>
      <c r="AG24" s="41" t="s">
        <v>1259</v>
      </c>
      <c r="AH24" s="43" t="s">
        <v>76</v>
      </c>
      <c r="AI24" s="41">
        <v>0</v>
      </c>
      <c r="AJ24" s="42">
        <v>0</v>
      </c>
      <c r="AK24" s="34">
        <v>0</v>
      </c>
      <c r="AL24" s="41">
        <v>0</v>
      </c>
      <c r="AM24" s="42">
        <v>0</v>
      </c>
      <c r="AN24" s="34">
        <v>0</v>
      </c>
      <c r="AO24" s="41">
        <v>0</v>
      </c>
      <c r="AP24" s="42">
        <v>0</v>
      </c>
      <c r="AQ24" s="34">
        <v>0</v>
      </c>
      <c r="AR24" s="41">
        <v>0</v>
      </c>
      <c r="AS24" s="42">
        <v>0</v>
      </c>
      <c r="AT24" s="34">
        <v>0</v>
      </c>
      <c r="AU24" s="41">
        <v>0</v>
      </c>
      <c r="AV24" s="42">
        <v>0</v>
      </c>
      <c r="AW24" s="34">
        <v>0</v>
      </c>
      <c r="AX24" s="41">
        <v>0</v>
      </c>
      <c r="AY24" s="42">
        <v>0</v>
      </c>
      <c r="AZ24" s="42">
        <f t="shared" si="21"/>
        <v>0</v>
      </c>
      <c r="BA24" s="33" t="s">
        <v>1259</v>
      </c>
      <c r="BB24" s="44" t="s">
        <v>76</v>
      </c>
      <c r="BC24" s="41">
        <f t="shared" si="0"/>
        <v>0</v>
      </c>
      <c r="BD24" s="42">
        <f t="shared" si="1"/>
        <v>0</v>
      </c>
      <c r="BE24" s="34">
        <f t="shared" si="2"/>
        <v>0</v>
      </c>
      <c r="BF24" s="41">
        <f t="shared" si="3"/>
        <v>0</v>
      </c>
      <c r="BG24" s="42">
        <f t="shared" si="4"/>
        <v>0</v>
      </c>
      <c r="BH24" s="34">
        <f t="shared" si="5"/>
        <v>0</v>
      </c>
      <c r="BI24" s="41">
        <f t="shared" si="23"/>
        <v>0</v>
      </c>
      <c r="BJ24" s="42">
        <f t="shared" si="24"/>
        <v>0</v>
      </c>
      <c r="BK24" s="34">
        <f t="shared" si="25"/>
        <v>0</v>
      </c>
      <c r="BL24" s="41">
        <f t="shared" si="26"/>
        <v>0</v>
      </c>
      <c r="BM24" s="42">
        <f t="shared" si="27"/>
        <v>0</v>
      </c>
      <c r="BN24" s="34">
        <f t="shared" si="28"/>
        <v>0</v>
      </c>
      <c r="BO24" s="41">
        <f t="shared" si="29"/>
        <v>0</v>
      </c>
      <c r="BP24" s="42">
        <f t="shared" si="30"/>
        <v>0</v>
      </c>
      <c r="BQ24" s="34">
        <f t="shared" si="31"/>
        <v>0</v>
      </c>
      <c r="BR24" s="41">
        <f t="shared" si="15"/>
        <v>0</v>
      </c>
      <c r="BS24" s="42">
        <f t="shared" si="16"/>
        <v>0</v>
      </c>
      <c r="BT24" s="34">
        <f t="shared" si="17"/>
        <v>0</v>
      </c>
      <c r="BU24"/>
      <c r="BV24"/>
    </row>
    <row r="25" spans="2:74" ht="15.75" x14ac:dyDescent="0.3">
      <c r="B25" s="28" t="s">
        <v>75</v>
      </c>
      <c r="C25" s="11" t="s">
        <v>76</v>
      </c>
      <c r="D25" s="11" t="s">
        <v>77</v>
      </c>
      <c r="E25" s="11">
        <v>1992</v>
      </c>
      <c r="F25" s="17">
        <v>1993</v>
      </c>
      <c r="G25" s="11" t="s">
        <v>78</v>
      </c>
      <c r="H25" s="11" t="s">
        <v>29</v>
      </c>
      <c r="I25" s="16">
        <v>202790</v>
      </c>
      <c r="J25" s="16">
        <f t="shared" si="22"/>
        <v>40558</v>
      </c>
      <c r="K25" s="29">
        <v>373504.00690713734</v>
      </c>
      <c r="M25" s="40" t="s">
        <v>1260</v>
      </c>
      <c r="N25" s="35" t="s">
        <v>63</v>
      </c>
      <c r="O25" s="41">
        <v>1</v>
      </c>
      <c r="P25" s="42">
        <v>99689</v>
      </c>
      <c r="Q25" s="34">
        <v>108604.93131718478</v>
      </c>
      <c r="R25" s="41">
        <v>0</v>
      </c>
      <c r="S25" s="42">
        <v>0</v>
      </c>
      <c r="T25" s="34">
        <v>0</v>
      </c>
      <c r="U25" s="41">
        <v>0</v>
      </c>
      <c r="V25" s="42">
        <v>0</v>
      </c>
      <c r="W25" s="34">
        <v>0</v>
      </c>
      <c r="X25" s="41">
        <v>1</v>
      </c>
      <c r="Y25" s="42">
        <v>89696</v>
      </c>
      <c r="Z25" s="34">
        <v>90751.024620573357</v>
      </c>
      <c r="AA25" s="41">
        <v>1</v>
      </c>
      <c r="AB25" s="42">
        <v>20514</v>
      </c>
      <c r="AC25" s="34">
        <v>20514</v>
      </c>
      <c r="AD25" s="41">
        <f t="shared" si="18"/>
        <v>3</v>
      </c>
      <c r="AE25" s="42">
        <f t="shared" si="19"/>
        <v>209899</v>
      </c>
      <c r="AF25" s="32">
        <f t="shared" si="20"/>
        <v>219869.95593775815</v>
      </c>
      <c r="AG25" s="41" t="s">
        <v>1260</v>
      </c>
      <c r="AH25" s="43" t="s">
        <v>63</v>
      </c>
      <c r="AI25" s="41">
        <v>1</v>
      </c>
      <c r="AJ25" s="42">
        <v>43319</v>
      </c>
      <c r="AK25" s="34">
        <v>47193.341489323066</v>
      </c>
      <c r="AL25" s="41">
        <v>0</v>
      </c>
      <c r="AM25" s="42">
        <v>0</v>
      </c>
      <c r="AN25" s="34">
        <v>0</v>
      </c>
      <c r="AO25" s="41">
        <v>0</v>
      </c>
      <c r="AP25" s="42">
        <v>0</v>
      </c>
      <c r="AQ25" s="34">
        <v>0</v>
      </c>
      <c r="AR25" s="41">
        <v>0</v>
      </c>
      <c r="AS25" s="42">
        <v>0</v>
      </c>
      <c r="AT25" s="34">
        <v>0</v>
      </c>
      <c r="AU25" s="41">
        <v>1</v>
      </c>
      <c r="AV25" s="42">
        <v>238532</v>
      </c>
      <c r="AW25" s="34">
        <v>238532</v>
      </c>
      <c r="AX25" s="41">
        <v>2</v>
      </c>
      <c r="AY25" s="42">
        <v>281851</v>
      </c>
      <c r="AZ25" s="42">
        <f t="shared" si="21"/>
        <v>285725.34148932307</v>
      </c>
      <c r="BA25" s="33" t="s">
        <v>1260</v>
      </c>
      <c r="BB25" s="44" t="s">
        <v>63</v>
      </c>
      <c r="BC25" s="41">
        <f t="shared" si="0"/>
        <v>2</v>
      </c>
      <c r="BD25" s="42">
        <f t="shared" si="1"/>
        <v>143008</v>
      </c>
      <c r="BE25" s="34">
        <f t="shared" si="2"/>
        <v>155798.27280650783</v>
      </c>
      <c r="BF25" s="41">
        <f t="shared" si="3"/>
        <v>0</v>
      </c>
      <c r="BG25" s="42">
        <f t="shared" si="4"/>
        <v>0</v>
      </c>
      <c r="BH25" s="34">
        <f t="shared" si="5"/>
        <v>0</v>
      </c>
      <c r="BI25" s="41">
        <f t="shared" si="23"/>
        <v>0</v>
      </c>
      <c r="BJ25" s="42">
        <f t="shared" si="24"/>
        <v>0</v>
      </c>
      <c r="BK25" s="34">
        <f t="shared" si="25"/>
        <v>0</v>
      </c>
      <c r="BL25" s="41">
        <f t="shared" si="26"/>
        <v>1</v>
      </c>
      <c r="BM25" s="42">
        <f t="shared" si="27"/>
        <v>89696</v>
      </c>
      <c r="BN25" s="34">
        <f t="shared" si="28"/>
        <v>90751.024620573357</v>
      </c>
      <c r="BO25" s="41">
        <f t="shared" si="29"/>
        <v>2</v>
      </c>
      <c r="BP25" s="42">
        <f t="shared" si="30"/>
        <v>259046</v>
      </c>
      <c r="BQ25" s="34">
        <f t="shared" si="31"/>
        <v>259046</v>
      </c>
      <c r="BR25" s="41">
        <f t="shared" si="15"/>
        <v>5</v>
      </c>
      <c r="BS25" s="42">
        <f t="shared" si="16"/>
        <v>491750</v>
      </c>
      <c r="BT25" s="34">
        <f t="shared" si="17"/>
        <v>505595.29742708121</v>
      </c>
      <c r="BU25"/>
      <c r="BV25"/>
    </row>
    <row r="26" spans="2:74" ht="15.75" x14ac:dyDescent="0.3">
      <c r="B26" s="28"/>
      <c r="C26" s="11" t="s">
        <v>76</v>
      </c>
      <c r="D26" s="11" t="s">
        <v>80</v>
      </c>
      <c r="E26" s="11">
        <v>1992</v>
      </c>
      <c r="F26" s="17">
        <v>1994</v>
      </c>
      <c r="G26" s="11" t="s">
        <v>76</v>
      </c>
      <c r="H26" s="11" t="s">
        <v>29</v>
      </c>
      <c r="I26" s="16">
        <v>24890</v>
      </c>
      <c r="J26" s="16">
        <f t="shared" si="22"/>
        <v>4978</v>
      </c>
      <c r="K26" s="29">
        <v>45843.062931696084</v>
      </c>
      <c r="M26" s="40" t="s">
        <v>1261</v>
      </c>
      <c r="N26" s="35" t="s">
        <v>580</v>
      </c>
      <c r="O26" s="41">
        <v>0</v>
      </c>
      <c r="P26" s="42">
        <v>0</v>
      </c>
      <c r="Q26" s="34">
        <v>0</v>
      </c>
      <c r="R26" s="41">
        <v>0</v>
      </c>
      <c r="S26" s="42">
        <v>0</v>
      </c>
      <c r="T26" s="34">
        <v>0</v>
      </c>
      <c r="U26" s="41">
        <v>0</v>
      </c>
      <c r="V26" s="42">
        <v>0</v>
      </c>
      <c r="W26" s="34">
        <v>0</v>
      </c>
      <c r="X26" s="41">
        <v>0</v>
      </c>
      <c r="Y26" s="42">
        <v>0</v>
      </c>
      <c r="Z26" s="34">
        <v>0</v>
      </c>
      <c r="AA26" s="41">
        <v>0</v>
      </c>
      <c r="AB26" s="42">
        <v>0</v>
      </c>
      <c r="AC26" s="34">
        <v>0</v>
      </c>
      <c r="AD26" s="41">
        <f t="shared" si="18"/>
        <v>0</v>
      </c>
      <c r="AE26" s="42">
        <f t="shared" si="19"/>
        <v>0</v>
      </c>
      <c r="AF26" s="32">
        <f t="shared" si="20"/>
        <v>0</v>
      </c>
      <c r="AG26" s="41" t="s">
        <v>1261</v>
      </c>
      <c r="AH26" s="43" t="s">
        <v>580</v>
      </c>
      <c r="AI26" s="41">
        <v>0</v>
      </c>
      <c r="AJ26" s="42">
        <v>0</v>
      </c>
      <c r="AK26" s="34">
        <v>0</v>
      </c>
      <c r="AL26" s="41">
        <v>0</v>
      </c>
      <c r="AM26" s="42">
        <v>0</v>
      </c>
      <c r="AN26" s="34">
        <v>0</v>
      </c>
      <c r="AO26" s="41">
        <v>0</v>
      </c>
      <c r="AP26" s="42">
        <v>0</v>
      </c>
      <c r="AQ26" s="34">
        <v>0</v>
      </c>
      <c r="AR26" s="41">
        <v>0</v>
      </c>
      <c r="AS26" s="42">
        <v>0</v>
      </c>
      <c r="AT26" s="34">
        <v>0</v>
      </c>
      <c r="AU26" s="41">
        <v>0</v>
      </c>
      <c r="AV26" s="42">
        <v>0</v>
      </c>
      <c r="AW26" s="34">
        <v>0</v>
      </c>
      <c r="AX26" s="41">
        <v>0</v>
      </c>
      <c r="AY26" s="42">
        <v>0</v>
      </c>
      <c r="AZ26" s="42">
        <f t="shared" si="21"/>
        <v>0</v>
      </c>
      <c r="BA26" s="33" t="s">
        <v>1261</v>
      </c>
      <c r="BB26" s="44" t="s">
        <v>580</v>
      </c>
      <c r="BC26" s="41">
        <f t="shared" si="0"/>
        <v>0</v>
      </c>
      <c r="BD26" s="42">
        <f t="shared" si="1"/>
        <v>0</v>
      </c>
      <c r="BE26" s="34">
        <f t="shared" si="2"/>
        <v>0</v>
      </c>
      <c r="BF26" s="41">
        <f t="shared" si="3"/>
        <v>0</v>
      </c>
      <c r="BG26" s="42">
        <f t="shared" si="4"/>
        <v>0</v>
      </c>
      <c r="BH26" s="34">
        <f t="shared" si="5"/>
        <v>0</v>
      </c>
      <c r="BI26" s="41">
        <f t="shared" si="23"/>
        <v>0</v>
      </c>
      <c r="BJ26" s="42">
        <f t="shared" si="24"/>
        <v>0</v>
      </c>
      <c r="BK26" s="34">
        <f t="shared" si="25"/>
        <v>0</v>
      </c>
      <c r="BL26" s="41">
        <f t="shared" si="26"/>
        <v>0</v>
      </c>
      <c r="BM26" s="42">
        <f t="shared" si="27"/>
        <v>0</v>
      </c>
      <c r="BN26" s="34">
        <f t="shared" si="28"/>
        <v>0</v>
      </c>
      <c r="BO26" s="41">
        <f t="shared" si="29"/>
        <v>0</v>
      </c>
      <c r="BP26" s="42">
        <f t="shared" si="30"/>
        <v>0</v>
      </c>
      <c r="BQ26" s="34">
        <f t="shared" si="31"/>
        <v>0</v>
      </c>
      <c r="BR26" s="41">
        <f t="shared" si="15"/>
        <v>0</v>
      </c>
      <c r="BS26" s="42">
        <f t="shared" si="16"/>
        <v>0</v>
      </c>
      <c r="BT26" s="34">
        <f t="shared" si="17"/>
        <v>0</v>
      </c>
      <c r="BU26"/>
      <c r="BV26"/>
    </row>
    <row r="27" spans="2:74" ht="15.75" x14ac:dyDescent="0.3">
      <c r="B27" s="28"/>
      <c r="C27" s="10" t="s">
        <v>27</v>
      </c>
      <c r="D27" s="10" t="s">
        <v>89</v>
      </c>
      <c r="E27" s="10">
        <v>1992</v>
      </c>
      <c r="F27" s="14">
        <v>1995</v>
      </c>
      <c r="G27" s="10" t="s">
        <v>27</v>
      </c>
      <c r="H27" s="11" t="s">
        <v>29</v>
      </c>
      <c r="I27" s="15">
        <v>317511</v>
      </c>
      <c r="J27" s="16">
        <v>50000</v>
      </c>
      <c r="K27" s="29">
        <v>584800.19102072134</v>
      </c>
      <c r="M27" s="40" t="s">
        <v>1262</v>
      </c>
      <c r="N27" s="35" t="s">
        <v>44</v>
      </c>
      <c r="O27" s="41">
        <v>1</v>
      </c>
      <c r="P27" s="42">
        <v>684241</v>
      </c>
      <c r="Q27" s="34">
        <v>745437.77958853857</v>
      </c>
      <c r="R27" s="41">
        <v>0</v>
      </c>
      <c r="S27" s="42">
        <v>0</v>
      </c>
      <c r="T27" s="34">
        <v>0</v>
      </c>
      <c r="U27" s="41">
        <v>0</v>
      </c>
      <c r="V27" s="42">
        <v>0</v>
      </c>
      <c r="W27" s="34">
        <v>0</v>
      </c>
      <c r="X27" s="41">
        <v>0</v>
      </c>
      <c r="Y27" s="42">
        <v>0</v>
      </c>
      <c r="Z27" s="34">
        <v>0</v>
      </c>
      <c r="AA27" s="41">
        <v>1</v>
      </c>
      <c r="AB27" s="42">
        <v>227038</v>
      </c>
      <c r="AC27" s="34">
        <v>227038</v>
      </c>
      <c r="AD27" s="41">
        <f t="shared" si="18"/>
        <v>2</v>
      </c>
      <c r="AE27" s="42">
        <f t="shared" si="19"/>
        <v>911279</v>
      </c>
      <c r="AF27" s="32">
        <f t="shared" si="20"/>
        <v>972475.77958853857</v>
      </c>
      <c r="AG27" s="41" t="s">
        <v>1262</v>
      </c>
      <c r="AH27" s="43" t="s">
        <v>44</v>
      </c>
      <c r="AI27" s="41">
        <v>0</v>
      </c>
      <c r="AJ27" s="42">
        <v>0</v>
      </c>
      <c r="AK27" s="34">
        <v>0</v>
      </c>
      <c r="AL27" s="41">
        <v>0</v>
      </c>
      <c r="AM27" s="42">
        <v>0</v>
      </c>
      <c r="AN27" s="34">
        <v>0</v>
      </c>
      <c r="AO27" s="41">
        <v>0</v>
      </c>
      <c r="AP27" s="42">
        <v>0</v>
      </c>
      <c r="AQ27" s="34">
        <v>0</v>
      </c>
      <c r="AR27" s="41">
        <v>0</v>
      </c>
      <c r="AS27" s="42">
        <v>0</v>
      </c>
      <c r="AT27" s="34">
        <v>0</v>
      </c>
      <c r="AU27" s="41">
        <v>0</v>
      </c>
      <c r="AV27" s="42">
        <v>0</v>
      </c>
      <c r="AW27" s="34">
        <v>0</v>
      </c>
      <c r="AX27" s="41">
        <v>0</v>
      </c>
      <c r="AY27" s="42">
        <v>0</v>
      </c>
      <c r="AZ27" s="42">
        <f t="shared" si="21"/>
        <v>0</v>
      </c>
      <c r="BA27" s="33" t="s">
        <v>1262</v>
      </c>
      <c r="BB27" s="44" t="s">
        <v>44</v>
      </c>
      <c r="BC27" s="41">
        <f t="shared" si="0"/>
        <v>1</v>
      </c>
      <c r="BD27" s="42">
        <f t="shared" si="1"/>
        <v>684241</v>
      </c>
      <c r="BE27" s="34">
        <f t="shared" si="2"/>
        <v>745437.77958853857</v>
      </c>
      <c r="BF27" s="41">
        <f t="shared" si="3"/>
        <v>0</v>
      </c>
      <c r="BG27" s="42">
        <f t="shared" si="4"/>
        <v>0</v>
      </c>
      <c r="BH27" s="34">
        <f t="shared" si="5"/>
        <v>0</v>
      </c>
      <c r="BI27" s="41">
        <f t="shared" si="23"/>
        <v>0</v>
      </c>
      <c r="BJ27" s="42">
        <f t="shared" si="24"/>
        <v>0</v>
      </c>
      <c r="BK27" s="34">
        <f t="shared" si="25"/>
        <v>0</v>
      </c>
      <c r="BL27" s="41">
        <f t="shared" si="26"/>
        <v>0</v>
      </c>
      <c r="BM27" s="42">
        <f t="shared" si="27"/>
        <v>0</v>
      </c>
      <c r="BN27" s="34">
        <f t="shared" si="28"/>
        <v>0</v>
      </c>
      <c r="BO27" s="41">
        <f t="shared" si="29"/>
        <v>1</v>
      </c>
      <c r="BP27" s="42">
        <f t="shared" si="30"/>
        <v>227038</v>
      </c>
      <c r="BQ27" s="34">
        <f t="shared" si="31"/>
        <v>227038</v>
      </c>
      <c r="BR27" s="41">
        <f t="shared" si="15"/>
        <v>2</v>
      </c>
      <c r="BS27" s="42">
        <f t="shared" si="16"/>
        <v>911279</v>
      </c>
      <c r="BT27" s="34">
        <f t="shared" si="17"/>
        <v>972475.77958853857</v>
      </c>
      <c r="BU27"/>
      <c r="BV27"/>
    </row>
    <row r="28" spans="2:74" ht="15.75" x14ac:dyDescent="0.3">
      <c r="B28" s="28"/>
      <c r="C28" s="10" t="s">
        <v>27</v>
      </c>
      <c r="D28" s="10" t="s">
        <v>79</v>
      </c>
      <c r="E28" s="10">
        <v>1992</v>
      </c>
      <c r="F28" s="14">
        <v>1993</v>
      </c>
      <c r="G28" s="10" t="s">
        <v>27</v>
      </c>
      <c r="H28" s="11" t="s">
        <v>29</v>
      </c>
      <c r="I28" s="15">
        <v>152804</v>
      </c>
      <c r="J28" s="16">
        <f t="shared" ref="J28:J50" si="32">SUM(I28*0.2)</f>
        <v>30560.800000000003</v>
      </c>
      <c r="K28" s="29">
        <v>281438.46477359935</v>
      </c>
      <c r="M28" s="40" t="s">
        <v>1117</v>
      </c>
      <c r="N28" s="35" t="s">
        <v>40</v>
      </c>
      <c r="O28" s="41">
        <v>1</v>
      </c>
      <c r="P28" s="42">
        <v>17300</v>
      </c>
      <c r="Q28" s="34">
        <v>18847.268121731551</v>
      </c>
      <c r="R28" s="41">
        <v>1</v>
      </c>
      <c r="S28" s="42">
        <v>21290</v>
      </c>
      <c r="T28" s="34">
        <v>22752.071087599303</v>
      </c>
      <c r="U28" s="41">
        <v>0</v>
      </c>
      <c r="V28" s="42">
        <v>0</v>
      </c>
      <c r="W28" s="34">
        <v>0</v>
      </c>
      <c r="X28" s="41">
        <v>0</v>
      </c>
      <c r="Y28" s="42">
        <v>0</v>
      </c>
      <c r="Z28" s="34">
        <v>0</v>
      </c>
      <c r="AA28" s="41">
        <v>0</v>
      </c>
      <c r="AB28" s="42">
        <v>0</v>
      </c>
      <c r="AC28" s="34">
        <v>0</v>
      </c>
      <c r="AD28" s="41">
        <f t="shared" si="18"/>
        <v>2</v>
      </c>
      <c r="AE28" s="42">
        <f t="shared" si="19"/>
        <v>38590</v>
      </c>
      <c r="AF28" s="32">
        <f t="shared" si="20"/>
        <v>41599.33920933085</v>
      </c>
      <c r="AG28" s="41" t="s">
        <v>1117</v>
      </c>
      <c r="AH28" s="43" t="s">
        <v>40</v>
      </c>
      <c r="AI28" s="41">
        <v>0</v>
      </c>
      <c r="AJ28" s="42">
        <v>0</v>
      </c>
      <c r="AK28" s="34">
        <v>0</v>
      </c>
      <c r="AL28" s="41">
        <v>0</v>
      </c>
      <c r="AM28" s="42">
        <v>0</v>
      </c>
      <c r="AN28" s="34">
        <v>0</v>
      </c>
      <c r="AO28" s="41">
        <v>0</v>
      </c>
      <c r="AP28" s="42">
        <v>0</v>
      </c>
      <c r="AQ28" s="34">
        <v>0</v>
      </c>
      <c r="AR28" s="41">
        <v>0</v>
      </c>
      <c r="AS28" s="42">
        <v>0</v>
      </c>
      <c r="AT28" s="34">
        <v>0</v>
      </c>
      <c r="AU28" s="41">
        <v>0</v>
      </c>
      <c r="AV28" s="42">
        <v>0</v>
      </c>
      <c r="AW28" s="34">
        <v>0</v>
      </c>
      <c r="AX28" s="41">
        <v>0</v>
      </c>
      <c r="AY28" s="42">
        <v>0</v>
      </c>
      <c r="AZ28" s="42">
        <f t="shared" si="21"/>
        <v>0</v>
      </c>
      <c r="BA28" s="33" t="s">
        <v>1117</v>
      </c>
      <c r="BB28" s="44" t="s">
        <v>40</v>
      </c>
      <c r="BC28" s="41">
        <f t="shared" si="0"/>
        <v>1</v>
      </c>
      <c r="BD28" s="42">
        <f t="shared" si="1"/>
        <v>17300</v>
      </c>
      <c r="BE28" s="34">
        <f t="shared" si="2"/>
        <v>18847.268121731551</v>
      </c>
      <c r="BF28" s="41">
        <f t="shared" si="3"/>
        <v>1</v>
      </c>
      <c r="BG28" s="42">
        <f t="shared" si="4"/>
        <v>21290</v>
      </c>
      <c r="BH28" s="34">
        <f t="shared" si="5"/>
        <v>22752.071087599303</v>
      </c>
      <c r="BI28" s="41">
        <f t="shared" si="23"/>
        <v>0</v>
      </c>
      <c r="BJ28" s="42">
        <f t="shared" si="24"/>
        <v>0</v>
      </c>
      <c r="BK28" s="34">
        <f t="shared" si="25"/>
        <v>0</v>
      </c>
      <c r="BL28" s="41">
        <f t="shared" si="26"/>
        <v>0</v>
      </c>
      <c r="BM28" s="42">
        <f t="shared" si="27"/>
        <v>0</v>
      </c>
      <c r="BN28" s="34">
        <f t="shared" si="28"/>
        <v>0</v>
      </c>
      <c r="BO28" s="41">
        <f t="shared" si="29"/>
        <v>0</v>
      </c>
      <c r="BP28" s="42">
        <f t="shared" si="30"/>
        <v>0</v>
      </c>
      <c r="BQ28" s="34">
        <f t="shared" si="31"/>
        <v>0</v>
      </c>
      <c r="BR28" s="41">
        <f t="shared" si="15"/>
        <v>2</v>
      </c>
      <c r="BS28" s="42">
        <f t="shared" si="16"/>
        <v>38590</v>
      </c>
      <c r="BT28" s="34">
        <f t="shared" si="17"/>
        <v>41599.33920933085</v>
      </c>
      <c r="BU28"/>
      <c r="BV28"/>
    </row>
    <row r="29" spans="2:74" ht="15.75" x14ac:dyDescent="0.3">
      <c r="B29" s="28"/>
      <c r="C29" s="10" t="s">
        <v>27</v>
      </c>
      <c r="D29" s="10" t="s">
        <v>90</v>
      </c>
      <c r="E29" s="10">
        <v>1992</v>
      </c>
      <c r="F29" s="14">
        <v>1995</v>
      </c>
      <c r="G29" s="10" t="s">
        <v>27</v>
      </c>
      <c r="H29" s="11" t="s">
        <v>29</v>
      </c>
      <c r="I29" s="15">
        <v>132413</v>
      </c>
      <c r="J29" s="16">
        <f t="shared" si="32"/>
        <v>26482.600000000002</v>
      </c>
      <c r="K29" s="29">
        <v>243881.77950882577</v>
      </c>
      <c r="M29" s="40" t="s">
        <v>1263</v>
      </c>
      <c r="N29" s="35" t="s">
        <v>177</v>
      </c>
      <c r="O29" s="41">
        <v>0</v>
      </c>
      <c r="P29" s="42">
        <v>0</v>
      </c>
      <c r="Q29" s="34">
        <v>0</v>
      </c>
      <c r="R29" s="41">
        <v>0</v>
      </c>
      <c r="S29" s="42">
        <v>0</v>
      </c>
      <c r="T29" s="34">
        <v>0</v>
      </c>
      <c r="U29" s="41">
        <v>0</v>
      </c>
      <c r="V29" s="42">
        <v>0</v>
      </c>
      <c r="W29" s="34">
        <v>0</v>
      </c>
      <c r="X29" s="41">
        <v>0</v>
      </c>
      <c r="Y29" s="42">
        <v>0</v>
      </c>
      <c r="Z29" s="34">
        <v>0</v>
      </c>
      <c r="AA29" s="41">
        <v>0</v>
      </c>
      <c r="AB29" s="42">
        <v>0</v>
      </c>
      <c r="AC29" s="34">
        <v>0</v>
      </c>
      <c r="AD29" s="41">
        <f t="shared" si="18"/>
        <v>0</v>
      </c>
      <c r="AE29" s="42">
        <f t="shared" si="19"/>
        <v>0</v>
      </c>
      <c r="AF29" s="32">
        <f t="shared" si="20"/>
        <v>0</v>
      </c>
      <c r="AG29" s="41" t="s">
        <v>1263</v>
      </c>
      <c r="AH29" s="43" t="s">
        <v>177</v>
      </c>
      <c r="AI29" s="41">
        <v>0</v>
      </c>
      <c r="AJ29" s="42">
        <v>0</v>
      </c>
      <c r="AK29" s="34">
        <v>0</v>
      </c>
      <c r="AL29" s="41">
        <v>0</v>
      </c>
      <c r="AM29" s="42">
        <v>0</v>
      </c>
      <c r="AN29" s="34">
        <v>0</v>
      </c>
      <c r="AO29" s="41">
        <v>0</v>
      </c>
      <c r="AP29" s="42">
        <v>0</v>
      </c>
      <c r="AQ29" s="34">
        <v>0</v>
      </c>
      <c r="AR29" s="41">
        <v>0</v>
      </c>
      <c r="AS29" s="42">
        <v>0</v>
      </c>
      <c r="AT29" s="34">
        <v>0</v>
      </c>
      <c r="AU29" s="41">
        <v>0</v>
      </c>
      <c r="AV29" s="42">
        <v>0</v>
      </c>
      <c r="AW29" s="34">
        <v>0</v>
      </c>
      <c r="AX29" s="41">
        <v>0</v>
      </c>
      <c r="AY29" s="42">
        <v>0</v>
      </c>
      <c r="AZ29" s="42">
        <f t="shared" si="21"/>
        <v>0</v>
      </c>
      <c r="BA29" s="33" t="s">
        <v>1263</v>
      </c>
      <c r="BB29" s="44" t="s">
        <v>177</v>
      </c>
      <c r="BC29" s="41">
        <f t="shared" si="0"/>
        <v>0</v>
      </c>
      <c r="BD29" s="42">
        <f t="shared" si="1"/>
        <v>0</v>
      </c>
      <c r="BE29" s="34">
        <f t="shared" si="2"/>
        <v>0</v>
      </c>
      <c r="BF29" s="41">
        <f t="shared" si="3"/>
        <v>0</v>
      </c>
      <c r="BG29" s="42">
        <f t="shared" si="4"/>
        <v>0</v>
      </c>
      <c r="BH29" s="34">
        <f t="shared" si="5"/>
        <v>0</v>
      </c>
      <c r="BI29" s="41">
        <f t="shared" si="23"/>
        <v>0</v>
      </c>
      <c r="BJ29" s="42">
        <f t="shared" si="24"/>
        <v>0</v>
      </c>
      <c r="BK29" s="34">
        <f t="shared" si="25"/>
        <v>0</v>
      </c>
      <c r="BL29" s="41">
        <f t="shared" si="26"/>
        <v>0</v>
      </c>
      <c r="BM29" s="42">
        <f t="shared" si="27"/>
        <v>0</v>
      </c>
      <c r="BN29" s="34">
        <f t="shared" si="28"/>
        <v>0</v>
      </c>
      <c r="BO29" s="41">
        <f t="shared" si="29"/>
        <v>0</v>
      </c>
      <c r="BP29" s="42">
        <f t="shared" si="30"/>
        <v>0</v>
      </c>
      <c r="BQ29" s="34">
        <f t="shared" si="31"/>
        <v>0</v>
      </c>
      <c r="BR29" s="41">
        <f t="shared" si="15"/>
        <v>0</v>
      </c>
      <c r="BS29" s="42">
        <f t="shared" si="16"/>
        <v>0</v>
      </c>
      <c r="BT29" s="34">
        <f t="shared" si="17"/>
        <v>0</v>
      </c>
      <c r="BU29"/>
      <c r="BV29"/>
    </row>
    <row r="30" spans="2:74" ht="15.75" x14ac:dyDescent="0.3">
      <c r="B30" s="28"/>
      <c r="C30" s="11" t="s">
        <v>81</v>
      </c>
      <c r="D30" s="11" t="s">
        <v>82</v>
      </c>
      <c r="E30" s="11">
        <v>1992</v>
      </c>
      <c r="F30" s="17">
        <v>1994</v>
      </c>
      <c r="G30" s="11" t="s">
        <v>83</v>
      </c>
      <c r="H30" s="11" t="s">
        <v>29</v>
      </c>
      <c r="I30" s="16">
        <v>176171.97</v>
      </c>
      <c r="J30" s="16">
        <f t="shared" si="32"/>
        <v>35234.394</v>
      </c>
      <c r="K30" s="29">
        <v>324478.21243514965</v>
      </c>
      <c r="M30" s="40" t="s">
        <v>1264</v>
      </c>
      <c r="N30" s="35" t="s">
        <v>85</v>
      </c>
      <c r="O30" s="41">
        <v>2</v>
      </c>
      <c r="P30" s="42">
        <v>190382</v>
      </c>
      <c r="Q30" s="34">
        <v>207409.28321106912</v>
      </c>
      <c r="R30" s="41">
        <v>2</v>
      </c>
      <c r="S30" s="42">
        <v>76861</v>
      </c>
      <c r="T30" s="34">
        <v>82139.358189946914</v>
      </c>
      <c r="U30" s="41">
        <v>0</v>
      </c>
      <c r="V30" s="42">
        <v>0</v>
      </c>
      <c r="W30" s="34">
        <v>0</v>
      </c>
      <c r="X30" s="41">
        <v>0</v>
      </c>
      <c r="Y30" s="42">
        <v>0</v>
      </c>
      <c r="Z30" s="34">
        <v>0</v>
      </c>
      <c r="AA30" s="41">
        <v>0</v>
      </c>
      <c r="AB30" s="42">
        <v>0</v>
      </c>
      <c r="AC30" s="34">
        <v>0</v>
      </c>
      <c r="AD30" s="41">
        <f t="shared" si="18"/>
        <v>4</v>
      </c>
      <c r="AE30" s="42">
        <f t="shared" si="19"/>
        <v>267243</v>
      </c>
      <c r="AF30" s="32">
        <f t="shared" si="20"/>
        <v>289548.64140101604</v>
      </c>
      <c r="AG30" s="41" t="s">
        <v>1264</v>
      </c>
      <c r="AH30" s="43" t="s">
        <v>85</v>
      </c>
      <c r="AI30" s="41">
        <v>0</v>
      </c>
      <c r="AJ30" s="42">
        <v>0</v>
      </c>
      <c r="AK30" s="34">
        <v>0</v>
      </c>
      <c r="AL30" s="41">
        <v>0</v>
      </c>
      <c r="AM30" s="42">
        <v>0</v>
      </c>
      <c r="AN30" s="34">
        <v>0</v>
      </c>
      <c r="AO30" s="41">
        <v>0</v>
      </c>
      <c r="AP30" s="42">
        <v>0</v>
      </c>
      <c r="AQ30" s="34">
        <v>0</v>
      </c>
      <c r="AR30" s="41">
        <v>0</v>
      </c>
      <c r="AS30" s="42">
        <v>0</v>
      </c>
      <c r="AT30" s="34">
        <v>0</v>
      </c>
      <c r="AU30" s="41">
        <v>0</v>
      </c>
      <c r="AV30" s="42">
        <v>0</v>
      </c>
      <c r="AW30" s="34">
        <v>0</v>
      </c>
      <c r="AX30" s="41">
        <v>0</v>
      </c>
      <c r="AY30" s="42">
        <v>0</v>
      </c>
      <c r="AZ30" s="42">
        <f t="shared" si="21"/>
        <v>0</v>
      </c>
      <c r="BA30" s="33" t="s">
        <v>1264</v>
      </c>
      <c r="BB30" s="44" t="s">
        <v>85</v>
      </c>
      <c r="BC30" s="41">
        <f t="shared" si="0"/>
        <v>2</v>
      </c>
      <c r="BD30" s="42">
        <f t="shared" si="1"/>
        <v>190382</v>
      </c>
      <c r="BE30" s="34">
        <f t="shared" si="2"/>
        <v>207409.28321106912</v>
      </c>
      <c r="BF30" s="41">
        <f t="shared" si="3"/>
        <v>2</v>
      </c>
      <c r="BG30" s="42">
        <f t="shared" si="4"/>
        <v>76861</v>
      </c>
      <c r="BH30" s="34">
        <f t="shared" si="5"/>
        <v>82139.358189946914</v>
      </c>
      <c r="BI30" s="41">
        <f t="shared" si="23"/>
        <v>0</v>
      </c>
      <c r="BJ30" s="42">
        <f t="shared" si="24"/>
        <v>0</v>
      </c>
      <c r="BK30" s="34">
        <f t="shared" si="25"/>
        <v>0</v>
      </c>
      <c r="BL30" s="41">
        <f t="shared" si="26"/>
        <v>0</v>
      </c>
      <c r="BM30" s="42">
        <f t="shared" si="27"/>
        <v>0</v>
      </c>
      <c r="BN30" s="34">
        <f t="shared" si="28"/>
        <v>0</v>
      </c>
      <c r="BO30" s="41">
        <f t="shared" si="29"/>
        <v>0</v>
      </c>
      <c r="BP30" s="42">
        <f t="shared" si="30"/>
        <v>0</v>
      </c>
      <c r="BQ30" s="34">
        <f t="shared" si="31"/>
        <v>0</v>
      </c>
      <c r="BR30" s="41">
        <f t="shared" si="15"/>
        <v>4</v>
      </c>
      <c r="BS30" s="42">
        <f t="shared" si="16"/>
        <v>267243</v>
      </c>
      <c r="BT30" s="34">
        <f t="shared" si="17"/>
        <v>289548.64140101604</v>
      </c>
      <c r="BU30"/>
      <c r="BV30"/>
    </row>
    <row r="31" spans="2:74" ht="15.75" x14ac:dyDescent="0.3">
      <c r="B31" s="28" t="s">
        <v>84</v>
      </c>
      <c r="C31" s="11" t="s">
        <v>85</v>
      </c>
      <c r="D31" s="11" t="s">
        <v>86</v>
      </c>
      <c r="E31" s="11">
        <v>1992</v>
      </c>
      <c r="F31" s="17">
        <v>1994</v>
      </c>
      <c r="G31" s="11" t="s">
        <v>46</v>
      </c>
      <c r="H31" s="11" t="s">
        <v>29</v>
      </c>
      <c r="I31" s="16">
        <v>18445</v>
      </c>
      <c r="J31" s="16">
        <f t="shared" si="32"/>
        <v>3689</v>
      </c>
      <c r="K31" s="29">
        <v>33972.490790483498</v>
      </c>
      <c r="M31" s="40" t="s">
        <v>1265</v>
      </c>
      <c r="N31" s="35" t="s">
        <v>580</v>
      </c>
      <c r="O31" s="41">
        <v>0</v>
      </c>
      <c r="P31" s="42">
        <v>0</v>
      </c>
      <c r="Q31" s="34">
        <v>0</v>
      </c>
      <c r="R31" s="41">
        <v>2</v>
      </c>
      <c r="S31" s="42">
        <v>140763</v>
      </c>
      <c r="T31" s="34">
        <v>150429.76902319121</v>
      </c>
      <c r="U31" s="41">
        <v>0</v>
      </c>
      <c r="V31" s="42">
        <v>0</v>
      </c>
      <c r="W31" s="34">
        <v>0</v>
      </c>
      <c r="X31" s="41">
        <v>0</v>
      </c>
      <c r="Y31" s="42">
        <v>0</v>
      </c>
      <c r="Z31" s="34">
        <v>0</v>
      </c>
      <c r="AA31" s="41">
        <v>2</v>
      </c>
      <c r="AB31" s="42">
        <v>28234</v>
      </c>
      <c r="AC31" s="34">
        <v>28234</v>
      </c>
      <c r="AD31" s="41">
        <f t="shared" si="18"/>
        <v>4</v>
      </c>
      <c r="AE31" s="42">
        <f t="shared" si="19"/>
        <v>168997</v>
      </c>
      <c r="AF31" s="32">
        <f t="shared" si="20"/>
        <v>178663.76902319121</v>
      </c>
      <c r="AG31" s="41" t="s">
        <v>1265</v>
      </c>
      <c r="AH31" s="43" t="s">
        <v>580</v>
      </c>
      <c r="AI31" s="41">
        <v>0</v>
      </c>
      <c r="AJ31" s="42">
        <v>0</v>
      </c>
      <c r="AK31" s="34">
        <v>0</v>
      </c>
      <c r="AL31" s="41">
        <v>4</v>
      </c>
      <c r="AM31" s="42">
        <v>157766</v>
      </c>
      <c r="AN31" s="34">
        <v>168600.43434505363</v>
      </c>
      <c r="AO31" s="41">
        <v>2</v>
      </c>
      <c r="AP31" s="42">
        <v>15766</v>
      </c>
      <c r="AQ31" s="34">
        <v>16394.410267298121</v>
      </c>
      <c r="AR31" s="41">
        <v>0</v>
      </c>
      <c r="AS31" s="42">
        <v>0</v>
      </c>
      <c r="AT31" s="34">
        <v>0</v>
      </c>
      <c r="AU31" s="41">
        <v>2</v>
      </c>
      <c r="AV31" s="42">
        <v>76629</v>
      </c>
      <c r="AW31" s="34">
        <v>76629</v>
      </c>
      <c r="AX31" s="41">
        <v>8</v>
      </c>
      <c r="AY31" s="42">
        <v>250161</v>
      </c>
      <c r="AZ31" s="42">
        <f t="shared" si="21"/>
        <v>261623.84461235174</v>
      </c>
      <c r="BA31" s="33" t="s">
        <v>1265</v>
      </c>
      <c r="BB31" s="44" t="s">
        <v>580</v>
      </c>
      <c r="BC31" s="41">
        <f t="shared" si="0"/>
        <v>0</v>
      </c>
      <c r="BD31" s="42">
        <f t="shared" si="1"/>
        <v>0</v>
      </c>
      <c r="BE31" s="34">
        <f t="shared" si="2"/>
        <v>0</v>
      </c>
      <c r="BF31" s="41">
        <f t="shared" si="3"/>
        <v>6</v>
      </c>
      <c r="BG31" s="42">
        <f t="shared" si="4"/>
        <v>298529</v>
      </c>
      <c r="BH31" s="34">
        <f t="shared" si="5"/>
        <v>319030.20336824481</v>
      </c>
      <c r="BI31" s="41">
        <f t="shared" si="23"/>
        <v>2</v>
      </c>
      <c r="BJ31" s="42">
        <f t="shared" si="24"/>
        <v>15766</v>
      </c>
      <c r="BK31" s="34">
        <f t="shared" si="25"/>
        <v>16394.410267298121</v>
      </c>
      <c r="BL31" s="41">
        <f t="shared" si="26"/>
        <v>0</v>
      </c>
      <c r="BM31" s="42">
        <f t="shared" si="27"/>
        <v>0</v>
      </c>
      <c r="BN31" s="34">
        <f t="shared" si="28"/>
        <v>0</v>
      </c>
      <c r="BO31" s="41">
        <f t="shared" si="29"/>
        <v>4</v>
      </c>
      <c r="BP31" s="42">
        <f t="shared" si="30"/>
        <v>104863</v>
      </c>
      <c r="BQ31" s="34">
        <f t="shared" si="31"/>
        <v>104863</v>
      </c>
      <c r="BR31" s="41">
        <f t="shared" si="15"/>
        <v>12</v>
      </c>
      <c r="BS31" s="42">
        <f t="shared" si="16"/>
        <v>419158</v>
      </c>
      <c r="BT31" s="34">
        <f t="shared" si="17"/>
        <v>440287.61363554292</v>
      </c>
      <c r="BU31"/>
      <c r="BV31"/>
    </row>
    <row r="32" spans="2:74" ht="15.75" x14ac:dyDescent="0.3">
      <c r="B32" s="28" t="s">
        <v>87</v>
      </c>
      <c r="C32" s="11" t="s">
        <v>63</v>
      </c>
      <c r="D32" s="11" t="s">
        <v>88</v>
      </c>
      <c r="E32" s="11">
        <v>1992</v>
      </c>
      <c r="F32" s="17">
        <v>1994</v>
      </c>
      <c r="G32" s="11" t="s">
        <v>65</v>
      </c>
      <c r="H32" s="11" t="s">
        <v>51</v>
      </c>
      <c r="I32" s="16">
        <v>182929</v>
      </c>
      <c r="J32" s="16">
        <f t="shared" si="32"/>
        <v>36585.800000000003</v>
      </c>
      <c r="K32" s="29">
        <v>336923.48971603991</v>
      </c>
      <c r="M32" s="40" t="s">
        <v>1266</v>
      </c>
      <c r="N32" s="35" t="s">
        <v>81</v>
      </c>
      <c r="O32" s="41">
        <v>0</v>
      </c>
      <c r="P32" s="42">
        <v>0</v>
      </c>
      <c r="Q32" s="34">
        <v>0</v>
      </c>
      <c r="R32" s="41">
        <v>0</v>
      </c>
      <c r="S32" s="42">
        <v>0</v>
      </c>
      <c r="T32" s="34">
        <v>0</v>
      </c>
      <c r="U32" s="41">
        <v>0</v>
      </c>
      <c r="V32" s="42">
        <v>0</v>
      </c>
      <c r="W32" s="34">
        <v>0</v>
      </c>
      <c r="X32" s="41">
        <v>0</v>
      </c>
      <c r="Y32" s="42">
        <v>0</v>
      </c>
      <c r="Z32" s="34">
        <v>0</v>
      </c>
      <c r="AA32" s="41">
        <v>0</v>
      </c>
      <c r="AB32" s="42">
        <v>0</v>
      </c>
      <c r="AC32" s="34">
        <v>0</v>
      </c>
      <c r="AD32" s="41">
        <f t="shared" si="18"/>
        <v>0</v>
      </c>
      <c r="AE32" s="42">
        <f t="shared" si="19"/>
        <v>0</v>
      </c>
      <c r="AF32" s="32">
        <f t="shared" si="20"/>
        <v>0</v>
      </c>
      <c r="AG32" s="41" t="s">
        <v>1266</v>
      </c>
      <c r="AH32" s="43" t="s">
        <v>81</v>
      </c>
      <c r="AI32" s="41">
        <v>0</v>
      </c>
      <c r="AJ32" s="42">
        <v>0</v>
      </c>
      <c r="AK32" s="34">
        <v>0</v>
      </c>
      <c r="AL32" s="41">
        <v>0</v>
      </c>
      <c r="AM32" s="42">
        <v>0</v>
      </c>
      <c r="AN32" s="34">
        <v>0</v>
      </c>
      <c r="AO32" s="41">
        <v>0</v>
      </c>
      <c r="AP32" s="42">
        <v>0</v>
      </c>
      <c r="AQ32" s="34">
        <v>0</v>
      </c>
      <c r="AR32" s="41">
        <v>0</v>
      </c>
      <c r="AS32" s="42">
        <v>0</v>
      </c>
      <c r="AT32" s="34">
        <v>0</v>
      </c>
      <c r="AU32" s="41">
        <v>0</v>
      </c>
      <c r="AV32" s="42">
        <v>0</v>
      </c>
      <c r="AW32" s="34">
        <v>0</v>
      </c>
      <c r="AX32" s="41">
        <v>0</v>
      </c>
      <c r="AY32" s="42">
        <v>0</v>
      </c>
      <c r="AZ32" s="42">
        <f t="shared" si="21"/>
        <v>0</v>
      </c>
      <c r="BA32" s="33" t="s">
        <v>1266</v>
      </c>
      <c r="BB32" s="44" t="s">
        <v>81</v>
      </c>
      <c r="BC32" s="41">
        <f t="shared" si="0"/>
        <v>0</v>
      </c>
      <c r="BD32" s="42">
        <f t="shared" si="1"/>
        <v>0</v>
      </c>
      <c r="BE32" s="34">
        <f t="shared" si="2"/>
        <v>0</v>
      </c>
      <c r="BF32" s="41">
        <f t="shared" si="3"/>
        <v>0</v>
      </c>
      <c r="BG32" s="42">
        <f t="shared" si="4"/>
        <v>0</v>
      </c>
      <c r="BH32" s="34">
        <f t="shared" si="5"/>
        <v>0</v>
      </c>
      <c r="BI32" s="41">
        <f t="shared" si="23"/>
        <v>0</v>
      </c>
      <c r="BJ32" s="42">
        <f t="shared" si="24"/>
        <v>0</v>
      </c>
      <c r="BK32" s="34">
        <f t="shared" si="25"/>
        <v>0</v>
      </c>
      <c r="BL32" s="41">
        <f t="shared" si="26"/>
        <v>0</v>
      </c>
      <c r="BM32" s="42">
        <f t="shared" si="27"/>
        <v>0</v>
      </c>
      <c r="BN32" s="34">
        <f t="shared" si="28"/>
        <v>0</v>
      </c>
      <c r="BO32" s="41">
        <f t="shared" si="29"/>
        <v>0</v>
      </c>
      <c r="BP32" s="42">
        <f t="shared" si="30"/>
        <v>0</v>
      </c>
      <c r="BQ32" s="34">
        <f t="shared" si="31"/>
        <v>0</v>
      </c>
      <c r="BR32" s="41">
        <f t="shared" si="15"/>
        <v>0</v>
      </c>
      <c r="BS32" s="42">
        <f t="shared" si="16"/>
        <v>0</v>
      </c>
      <c r="BT32" s="34">
        <f t="shared" si="17"/>
        <v>0</v>
      </c>
      <c r="BU32"/>
      <c r="BV32"/>
    </row>
    <row r="33" spans="2:74" ht="15.75" x14ac:dyDescent="0.3">
      <c r="B33" s="28" t="s">
        <v>91</v>
      </c>
      <c r="C33" s="11" t="s">
        <v>63</v>
      </c>
      <c r="D33" s="11" t="s">
        <v>92</v>
      </c>
      <c r="E33" s="11">
        <v>1992</v>
      </c>
      <c r="F33" s="17">
        <v>1995</v>
      </c>
      <c r="G33" s="11" t="s">
        <v>65</v>
      </c>
      <c r="H33" s="11" t="s">
        <v>29</v>
      </c>
      <c r="I33" s="16">
        <v>99648</v>
      </c>
      <c r="J33" s="16">
        <f t="shared" si="32"/>
        <v>19929.600000000002</v>
      </c>
      <c r="K33" s="29">
        <v>183534.33246354564</v>
      </c>
      <c r="M33" s="40" t="s">
        <v>1267</v>
      </c>
      <c r="N33" s="35" t="s">
        <v>44</v>
      </c>
      <c r="O33" s="41">
        <v>0</v>
      </c>
      <c r="P33" s="42">
        <v>0</v>
      </c>
      <c r="Q33" s="34">
        <v>0</v>
      </c>
      <c r="R33" s="41">
        <v>0</v>
      </c>
      <c r="S33" s="42">
        <v>0</v>
      </c>
      <c r="T33" s="34">
        <v>0</v>
      </c>
      <c r="U33" s="41">
        <v>0</v>
      </c>
      <c r="V33" s="42">
        <v>0</v>
      </c>
      <c r="W33" s="34">
        <v>0</v>
      </c>
      <c r="X33" s="41">
        <v>0</v>
      </c>
      <c r="Y33" s="42">
        <v>0</v>
      </c>
      <c r="Z33" s="34">
        <v>0</v>
      </c>
      <c r="AA33" s="41">
        <v>0</v>
      </c>
      <c r="AB33" s="42">
        <v>0</v>
      </c>
      <c r="AC33" s="34">
        <v>0</v>
      </c>
      <c r="AD33" s="41">
        <f t="shared" si="18"/>
        <v>0</v>
      </c>
      <c r="AE33" s="42">
        <f t="shared" si="19"/>
        <v>0</v>
      </c>
      <c r="AF33" s="32">
        <f t="shared" si="20"/>
        <v>0</v>
      </c>
      <c r="AG33" s="41" t="s">
        <v>1267</v>
      </c>
      <c r="AH33" s="43" t="s">
        <v>44</v>
      </c>
      <c r="AI33" s="41">
        <v>0</v>
      </c>
      <c r="AJ33" s="42">
        <v>0</v>
      </c>
      <c r="AK33" s="34">
        <v>0</v>
      </c>
      <c r="AL33" s="41">
        <v>0</v>
      </c>
      <c r="AM33" s="42">
        <v>0</v>
      </c>
      <c r="AN33" s="34">
        <v>0</v>
      </c>
      <c r="AO33" s="41">
        <v>0</v>
      </c>
      <c r="AP33" s="42">
        <v>0</v>
      </c>
      <c r="AQ33" s="34">
        <v>0</v>
      </c>
      <c r="AR33" s="41">
        <v>0</v>
      </c>
      <c r="AS33" s="42">
        <v>0</v>
      </c>
      <c r="AT33" s="34">
        <v>0</v>
      </c>
      <c r="AU33" s="41">
        <v>0</v>
      </c>
      <c r="AV33" s="42">
        <v>0</v>
      </c>
      <c r="AW33" s="34">
        <v>0</v>
      </c>
      <c r="AX33" s="41">
        <v>0</v>
      </c>
      <c r="AY33" s="42">
        <v>0</v>
      </c>
      <c r="AZ33" s="42">
        <f t="shared" si="21"/>
        <v>0</v>
      </c>
      <c r="BA33" s="33" t="s">
        <v>1267</v>
      </c>
      <c r="BB33" s="44" t="s">
        <v>44</v>
      </c>
      <c r="BC33" s="41">
        <f t="shared" si="0"/>
        <v>0</v>
      </c>
      <c r="BD33" s="42">
        <f t="shared" si="1"/>
        <v>0</v>
      </c>
      <c r="BE33" s="34">
        <f t="shared" si="2"/>
        <v>0</v>
      </c>
      <c r="BF33" s="41">
        <f t="shared" si="3"/>
        <v>0</v>
      </c>
      <c r="BG33" s="42">
        <f t="shared" si="4"/>
        <v>0</v>
      </c>
      <c r="BH33" s="34">
        <f t="shared" si="5"/>
        <v>0</v>
      </c>
      <c r="BI33" s="41">
        <f t="shared" si="23"/>
        <v>0</v>
      </c>
      <c r="BJ33" s="42">
        <f t="shared" si="24"/>
        <v>0</v>
      </c>
      <c r="BK33" s="34">
        <f t="shared" si="25"/>
        <v>0</v>
      </c>
      <c r="BL33" s="41">
        <f t="shared" si="26"/>
        <v>0</v>
      </c>
      <c r="BM33" s="42">
        <f t="shared" si="27"/>
        <v>0</v>
      </c>
      <c r="BN33" s="34">
        <f t="shared" si="28"/>
        <v>0</v>
      </c>
      <c r="BO33" s="41">
        <f t="shared" si="29"/>
        <v>0</v>
      </c>
      <c r="BP33" s="42">
        <f t="shared" si="30"/>
        <v>0</v>
      </c>
      <c r="BQ33" s="34">
        <f t="shared" si="31"/>
        <v>0</v>
      </c>
      <c r="BR33" s="41">
        <f t="shared" si="15"/>
        <v>0</v>
      </c>
      <c r="BS33" s="42">
        <f t="shared" si="16"/>
        <v>0</v>
      </c>
      <c r="BT33" s="34">
        <f t="shared" si="17"/>
        <v>0</v>
      </c>
      <c r="BU33"/>
      <c r="BV33"/>
    </row>
    <row r="34" spans="2:74" ht="15.75" x14ac:dyDescent="0.3">
      <c r="B34" s="28"/>
      <c r="C34" s="11" t="s">
        <v>76</v>
      </c>
      <c r="D34" s="11" t="s">
        <v>109</v>
      </c>
      <c r="E34" s="11">
        <v>1993</v>
      </c>
      <c r="F34" s="17">
        <v>1995</v>
      </c>
      <c r="G34" s="11" t="s">
        <v>76</v>
      </c>
      <c r="H34" s="11" t="s">
        <v>29</v>
      </c>
      <c r="I34" s="16">
        <v>259739</v>
      </c>
      <c r="J34" s="16">
        <f t="shared" si="32"/>
        <v>51947.8</v>
      </c>
      <c r="K34" s="29">
        <v>459018.87047128123</v>
      </c>
      <c r="M34" s="40" t="s">
        <v>1268</v>
      </c>
      <c r="N34" s="35" t="s">
        <v>1269</v>
      </c>
      <c r="O34" s="41">
        <v>0</v>
      </c>
      <c r="P34" s="42">
        <v>0</v>
      </c>
      <c r="Q34" s="34">
        <v>0</v>
      </c>
      <c r="R34" s="41">
        <v>0</v>
      </c>
      <c r="S34" s="42">
        <v>0</v>
      </c>
      <c r="T34" s="34">
        <v>0</v>
      </c>
      <c r="U34" s="41">
        <v>0</v>
      </c>
      <c r="V34" s="42">
        <v>0</v>
      </c>
      <c r="W34" s="34">
        <v>0</v>
      </c>
      <c r="X34" s="41">
        <v>0</v>
      </c>
      <c r="Y34" s="42">
        <v>0</v>
      </c>
      <c r="Z34" s="34">
        <v>0</v>
      </c>
      <c r="AA34" s="41">
        <v>0</v>
      </c>
      <c r="AB34" s="42">
        <v>0</v>
      </c>
      <c r="AC34" s="34">
        <v>0</v>
      </c>
      <c r="AD34" s="41">
        <f t="shared" si="18"/>
        <v>0</v>
      </c>
      <c r="AE34" s="42">
        <f t="shared" si="19"/>
        <v>0</v>
      </c>
      <c r="AF34" s="32">
        <f t="shared" si="20"/>
        <v>0</v>
      </c>
      <c r="AG34" s="41" t="s">
        <v>1268</v>
      </c>
      <c r="AH34" s="43" t="s">
        <v>1269</v>
      </c>
      <c r="AI34" s="41">
        <v>0</v>
      </c>
      <c r="AJ34" s="42">
        <v>0</v>
      </c>
      <c r="AK34" s="34">
        <v>0</v>
      </c>
      <c r="AL34" s="41">
        <v>0</v>
      </c>
      <c r="AM34" s="42">
        <v>0</v>
      </c>
      <c r="AN34" s="34">
        <v>0</v>
      </c>
      <c r="AO34" s="41">
        <v>0</v>
      </c>
      <c r="AP34" s="42">
        <v>0</v>
      </c>
      <c r="AQ34" s="34">
        <v>0</v>
      </c>
      <c r="AR34" s="41">
        <v>0</v>
      </c>
      <c r="AS34" s="42">
        <v>0</v>
      </c>
      <c r="AT34" s="34">
        <v>0</v>
      </c>
      <c r="AU34" s="41">
        <v>0</v>
      </c>
      <c r="AV34" s="42">
        <v>0</v>
      </c>
      <c r="AW34" s="34">
        <v>0</v>
      </c>
      <c r="AX34" s="41">
        <v>0</v>
      </c>
      <c r="AY34" s="42">
        <v>0</v>
      </c>
      <c r="AZ34" s="42">
        <f t="shared" si="21"/>
        <v>0</v>
      </c>
      <c r="BA34" s="33" t="s">
        <v>1268</v>
      </c>
      <c r="BB34" s="44" t="s">
        <v>1269</v>
      </c>
      <c r="BC34" s="41">
        <f t="shared" si="0"/>
        <v>0</v>
      </c>
      <c r="BD34" s="42">
        <f t="shared" si="1"/>
        <v>0</v>
      </c>
      <c r="BE34" s="34">
        <f t="shared" si="2"/>
        <v>0</v>
      </c>
      <c r="BF34" s="41">
        <f t="shared" si="3"/>
        <v>0</v>
      </c>
      <c r="BG34" s="42">
        <f t="shared" si="4"/>
        <v>0</v>
      </c>
      <c r="BH34" s="34">
        <f t="shared" si="5"/>
        <v>0</v>
      </c>
      <c r="BI34" s="41">
        <f t="shared" si="23"/>
        <v>0</v>
      </c>
      <c r="BJ34" s="42">
        <f t="shared" si="24"/>
        <v>0</v>
      </c>
      <c r="BK34" s="34">
        <f t="shared" si="25"/>
        <v>0</v>
      </c>
      <c r="BL34" s="41">
        <f t="shared" si="26"/>
        <v>0</v>
      </c>
      <c r="BM34" s="42">
        <f t="shared" si="27"/>
        <v>0</v>
      </c>
      <c r="BN34" s="34">
        <f t="shared" si="28"/>
        <v>0</v>
      </c>
      <c r="BO34" s="41">
        <f t="shared" si="29"/>
        <v>0</v>
      </c>
      <c r="BP34" s="42">
        <f t="shared" si="30"/>
        <v>0</v>
      </c>
      <c r="BQ34" s="34">
        <f t="shared" si="31"/>
        <v>0</v>
      </c>
      <c r="BR34" s="41">
        <f t="shared" si="15"/>
        <v>0</v>
      </c>
      <c r="BS34" s="42">
        <f t="shared" si="16"/>
        <v>0</v>
      </c>
      <c r="BT34" s="34">
        <f t="shared" si="17"/>
        <v>0</v>
      </c>
      <c r="BU34"/>
      <c r="BV34"/>
    </row>
    <row r="35" spans="2:74" ht="15.75" x14ac:dyDescent="0.3">
      <c r="B35" s="28"/>
      <c r="C35" s="11" t="s">
        <v>76</v>
      </c>
      <c r="D35" s="11" t="s">
        <v>115</v>
      </c>
      <c r="E35" s="11">
        <v>1993</v>
      </c>
      <c r="F35" s="17">
        <v>1996</v>
      </c>
      <c r="G35" s="11" t="s">
        <v>76</v>
      </c>
      <c r="H35" s="11" t="s">
        <v>29</v>
      </c>
      <c r="I35" s="16">
        <v>90169</v>
      </c>
      <c r="J35" s="16">
        <f t="shared" si="32"/>
        <v>18033.8</v>
      </c>
      <c r="K35" s="29">
        <v>159349.47209131074</v>
      </c>
      <c r="M35" s="40" t="s">
        <v>1270</v>
      </c>
      <c r="N35" s="35" t="s">
        <v>1271</v>
      </c>
      <c r="O35" s="41">
        <v>0</v>
      </c>
      <c r="P35" s="42">
        <v>0</v>
      </c>
      <c r="Q35" s="34">
        <v>0</v>
      </c>
      <c r="R35" s="41">
        <v>0</v>
      </c>
      <c r="S35" s="42">
        <v>0</v>
      </c>
      <c r="T35" s="34">
        <v>0</v>
      </c>
      <c r="U35" s="41">
        <v>0</v>
      </c>
      <c r="V35" s="42">
        <v>0</v>
      </c>
      <c r="W35" s="34">
        <v>0</v>
      </c>
      <c r="X35" s="41">
        <v>0</v>
      </c>
      <c r="Y35" s="42">
        <v>0</v>
      </c>
      <c r="Z35" s="34">
        <v>0</v>
      </c>
      <c r="AA35" s="41">
        <v>0</v>
      </c>
      <c r="AB35" s="42">
        <v>0</v>
      </c>
      <c r="AC35" s="34">
        <v>0</v>
      </c>
      <c r="AD35" s="41">
        <f t="shared" si="18"/>
        <v>0</v>
      </c>
      <c r="AE35" s="42">
        <f t="shared" si="19"/>
        <v>0</v>
      </c>
      <c r="AF35" s="32">
        <f t="shared" si="20"/>
        <v>0</v>
      </c>
      <c r="AG35" s="41" t="s">
        <v>1270</v>
      </c>
      <c r="AH35" s="43" t="s">
        <v>1271</v>
      </c>
      <c r="AI35" s="41">
        <v>0</v>
      </c>
      <c r="AJ35" s="42">
        <v>0</v>
      </c>
      <c r="AK35" s="34">
        <v>0</v>
      </c>
      <c r="AL35" s="41">
        <v>0</v>
      </c>
      <c r="AM35" s="42">
        <v>0</v>
      </c>
      <c r="AN35" s="34">
        <v>0</v>
      </c>
      <c r="AO35" s="41">
        <v>0</v>
      </c>
      <c r="AP35" s="42">
        <v>0</v>
      </c>
      <c r="AQ35" s="34">
        <v>0</v>
      </c>
      <c r="AR35" s="41">
        <v>0</v>
      </c>
      <c r="AS35" s="42">
        <v>0</v>
      </c>
      <c r="AT35" s="34">
        <v>0</v>
      </c>
      <c r="AU35" s="41">
        <v>0</v>
      </c>
      <c r="AV35" s="42">
        <v>0</v>
      </c>
      <c r="AW35" s="34">
        <v>0</v>
      </c>
      <c r="AX35" s="41">
        <v>0</v>
      </c>
      <c r="AY35" s="42">
        <v>0</v>
      </c>
      <c r="AZ35" s="42">
        <f t="shared" si="21"/>
        <v>0</v>
      </c>
      <c r="BA35" s="33" t="s">
        <v>1270</v>
      </c>
      <c r="BB35" s="44" t="s">
        <v>1271</v>
      </c>
      <c r="BC35" s="41">
        <f t="shared" si="0"/>
        <v>0</v>
      </c>
      <c r="BD35" s="42">
        <f t="shared" si="1"/>
        <v>0</v>
      </c>
      <c r="BE35" s="34">
        <f t="shared" si="2"/>
        <v>0</v>
      </c>
      <c r="BF35" s="41">
        <f t="shared" si="3"/>
        <v>0</v>
      </c>
      <c r="BG35" s="42">
        <f t="shared" si="4"/>
        <v>0</v>
      </c>
      <c r="BH35" s="34">
        <f t="shared" si="5"/>
        <v>0</v>
      </c>
      <c r="BI35" s="41">
        <f t="shared" si="23"/>
        <v>0</v>
      </c>
      <c r="BJ35" s="42">
        <f t="shared" si="24"/>
        <v>0</v>
      </c>
      <c r="BK35" s="34">
        <f t="shared" si="25"/>
        <v>0</v>
      </c>
      <c r="BL35" s="41">
        <f t="shared" si="26"/>
        <v>0</v>
      </c>
      <c r="BM35" s="42">
        <f t="shared" si="27"/>
        <v>0</v>
      </c>
      <c r="BN35" s="34">
        <f t="shared" si="28"/>
        <v>0</v>
      </c>
      <c r="BO35" s="41">
        <f t="shared" si="29"/>
        <v>0</v>
      </c>
      <c r="BP35" s="42">
        <f t="shared" si="30"/>
        <v>0</v>
      </c>
      <c r="BQ35" s="34">
        <f t="shared" si="31"/>
        <v>0</v>
      </c>
      <c r="BR35" s="41">
        <f t="shared" si="15"/>
        <v>0</v>
      </c>
      <c r="BS35" s="42">
        <f t="shared" si="16"/>
        <v>0</v>
      </c>
      <c r="BT35" s="34">
        <f t="shared" si="17"/>
        <v>0</v>
      </c>
      <c r="BU35"/>
      <c r="BV35"/>
    </row>
    <row r="36" spans="2:74" ht="15.75" x14ac:dyDescent="0.3">
      <c r="B36" s="28"/>
      <c r="C36" s="11" t="s">
        <v>76</v>
      </c>
      <c r="D36" s="11" t="s">
        <v>93</v>
      </c>
      <c r="E36" s="11">
        <v>1993</v>
      </c>
      <c r="F36" s="17">
        <v>1993</v>
      </c>
      <c r="G36" s="11" t="s">
        <v>76</v>
      </c>
      <c r="H36" s="11" t="s">
        <v>29</v>
      </c>
      <c r="I36" s="16">
        <v>79729</v>
      </c>
      <c r="J36" s="16">
        <f t="shared" si="32"/>
        <v>15945.800000000001</v>
      </c>
      <c r="K36" s="29">
        <v>140899.57812960236</v>
      </c>
      <c r="M36" s="40" t="s">
        <v>1272</v>
      </c>
      <c r="N36" s="35" t="s">
        <v>76</v>
      </c>
      <c r="O36" s="41">
        <v>0</v>
      </c>
      <c r="P36" s="42">
        <v>0</v>
      </c>
      <c r="Q36" s="34">
        <v>0</v>
      </c>
      <c r="R36" s="41">
        <v>0</v>
      </c>
      <c r="S36" s="42">
        <v>0</v>
      </c>
      <c r="T36" s="34">
        <v>0</v>
      </c>
      <c r="U36" s="41">
        <v>0</v>
      </c>
      <c r="V36" s="42">
        <v>0</v>
      </c>
      <c r="W36" s="34">
        <v>0</v>
      </c>
      <c r="X36" s="41">
        <v>0</v>
      </c>
      <c r="Y36" s="42">
        <v>0</v>
      </c>
      <c r="Z36" s="34">
        <v>0</v>
      </c>
      <c r="AA36" s="41">
        <v>0</v>
      </c>
      <c r="AB36" s="42">
        <v>0</v>
      </c>
      <c r="AC36" s="34">
        <v>0</v>
      </c>
      <c r="AD36" s="41">
        <f t="shared" si="18"/>
        <v>0</v>
      </c>
      <c r="AE36" s="42">
        <f t="shared" si="19"/>
        <v>0</v>
      </c>
      <c r="AF36" s="32">
        <f t="shared" si="20"/>
        <v>0</v>
      </c>
      <c r="AG36" s="41" t="s">
        <v>1272</v>
      </c>
      <c r="AH36" s="43" t="s">
        <v>76</v>
      </c>
      <c r="AI36" s="41">
        <v>0</v>
      </c>
      <c r="AJ36" s="42">
        <v>0</v>
      </c>
      <c r="AK36" s="34">
        <v>0</v>
      </c>
      <c r="AL36" s="41">
        <v>0</v>
      </c>
      <c r="AM36" s="42">
        <v>0</v>
      </c>
      <c r="AN36" s="34">
        <v>0</v>
      </c>
      <c r="AO36" s="41">
        <v>0</v>
      </c>
      <c r="AP36" s="42">
        <v>0</v>
      </c>
      <c r="AQ36" s="34">
        <v>0</v>
      </c>
      <c r="AR36" s="41">
        <v>0</v>
      </c>
      <c r="AS36" s="42">
        <v>0</v>
      </c>
      <c r="AT36" s="34">
        <v>0</v>
      </c>
      <c r="AU36" s="41">
        <v>0</v>
      </c>
      <c r="AV36" s="42">
        <v>0</v>
      </c>
      <c r="AW36" s="34">
        <v>0</v>
      </c>
      <c r="AX36" s="41">
        <v>0</v>
      </c>
      <c r="AY36" s="42">
        <v>0</v>
      </c>
      <c r="AZ36" s="42">
        <f t="shared" si="21"/>
        <v>0</v>
      </c>
      <c r="BA36" s="33" t="s">
        <v>1272</v>
      </c>
      <c r="BB36" s="44" t="s">
        <v>76</v>
      </c>
      <c r="BC36" s="41">
        <f t="shared" si="0"/>
        <v>0</v>
      </c>
      <c r="BD36" s="42">
        <f t="shared" si="1"/>
        <v>0</v>
      </c>
      <c r="BE36" s="34">
        <f t="shared" si="2"/>
        <v>0</v>
      </c>
      <c r="BF36" s="41">
        <f t="shared" si="3"/>
        <v>0</v>
      </c>
      <c r="BG36" s="42">
        <f t="shared" si="4"/>
        <v>0</v>
      </c>
      <c r="BH36" s="34">
        <f t="shared" si="5"/>
        <v>0</v>
      </c>
      <c r="BI36" s="41">
        <f t="shared" si="23"/>
        <v>0</v>
      </c>
      <c r="BJ36" s="42">
        <f t="shared" si="24"/>
        <v>0</v>
      </c>
      <c r="BK36" s="34">
        <f t="shared" si="25"/>
        <v>0</v>
      </c>
      <c r="BL36" s="41">
        <f t="shared" si="26"/>
        <v>0</v>
      </c>
      <c r="BM36" s="42">
        <f t="shared" si="27"/>
        <v>0</v>
      </c>
      <c r="BN36" s="34">
        <f t="shared" si="28"/>
        <v>0</v>
      </c>
      <c r="BO36" s="41">
        <f t="shared" si="29"/>
        <v>0</v>
      </c>
      <c r="BP36" s="42">
        <f t="shared" si="30"/>
        <v>0</v>
      </c>
      <c r="BQ36" s="34">
        <f t="shared" si="31"/>
        <v>0</v>
      </c>
      <c r="BR36" s="41">
        <f t="shared" si="15"/>
        <v>0</v>
      </c>
      <c r="BS36" s="42">
        <f t="shared" si="16"/>
        <v>0</v>
      </c>
      <c r="BT36" s="34">
        <f t="shared" si="17"/>
        <v>0</v>
      </c>
      <c r="BU36"/>
      <c r="BV36"/>
    </row>
    <row r="37" spans="2:74" ht="15.75" x14ac:dyDescent="0.3">
      <c r="B37" s="28"/>
      <c r="C37" s="11" t="s">
        <v>76</v>
      </c>
      <c r="D37" s="11" t="s">
        <v>110</v>
      </c>
      <c r="E37" s="11">
        <v>1993</v>
      </c>
      <c r="F37" s="17">
        <v>1995</v>
      </c>
      <c r="G37" s="11" t="s">
        <v>76</v>
      </c>
      <c r="H37" s="11" t="s">
        <v>29</v>
      </c>
      <c r="I37" s="16">
        <v>56710</v>
      </c>
      <c r="J37" s="16">
        <f t="shared" si="32"/>
        <v>11342</v>
      </c>
      <c r="K37" s="29">
        <v>100219.6826215022</v>
      </c>
      <c r="M37" s="40" t="s">
        <v>1273</v>
      </c>
      <c r="N37" s="35" t="s">
        <v>1163</v>
      </c>
      <c r="O37" s="41">
        <v>0</v>
      </c>
      <c r="P37" s="42">
        <v>0</v>
      </c>
      <c r="Q37" s="34">
        <v>0</v>
      </c>
      <c r="R37" s="41">
        <v>0</v>
      </c>
      <c r="S37" s="42">
        <v>0</v>
      </c>
      <c r="T37" s="34">
        <v>0</v>
      </c>
      <c r="U37" s="41">
        <v>0</v>
      </c>
      <c r="V37" s="42">
        <v>0</v>
      </c>
      <c r="W37" s="34">
        <v>0</v>
      </c>
      <c r="X37" s="41">
        <v>0</v>
      </c>
      <c r="Y37" s="42">
        <v>0</v>
      </c>
      <c r="Z37" s="34">
        <v>0</v>
      </c>
      <c r="AA37" s="41">
        <v>0</v>
      </c>
      <c r="AB37" s="42">
        <v>0</v>
      </c>
      <c r="AC37" s="34">
        <v>0</v>
      </c>
      <c r="AD37" s="41">
        <f t="shared" si="18"/>
        <v>0</v>
      </c>
      <c r="AE37" s="42">
        <f t="shared" si="19"/>
        <v>0</v>
      </c>
      <c r="AF37" s="32">
        <f t="shared" si="20"/>
        <v>0</v>
      </c>
      <c r="AG37" s="41" t="s">
        <v>1273</v>
      </c>
      <c r="AH37" s="43" t="s">
        <v>1163</v>
      </c>
      <c r="AI37" s="41">
        <v>0</v>
      </c>
      <c r="AJ37" s="42">
        <v>0</v>
      </c>
      <c r="AK37" s="34">
        <v>0</v>
      </c>
      <c r="AL37" s="41">
        <v>0</v>
      </c>
      <c r="AM37" s="42">
        <v>0</v>
      </c>
      <c r="AN37" s="34">
        <v>0</v>
      </c>
      <c r="AO37" s="41">
        <v>0</v>
      </c>
      <c r="AP37" s="42">
        <v>0</v>
      </c>
      <c r="AQ37" s="34">
        <v>0</v>
      </c>
      <c r="AR37" s="41">
        <v>0</v>
      </c>
      <c r="AS37" s="42">
        <v>0</v>
      </c>
      <c r="AT37" s="34">
        <v>0</v>
      </c>
      <c r="AU37" s="41">
        <v>0</v>
      </c>
      <c r="AV37" s="42">
        <v>0</v>
      </c>
      <c r="AW37" s="34">
        <v>0</v>
      </c>
      <c r="AX37" s="41">
        <v>0</v>
      </c>
      <c r="AY37" s="42">
        <v>0</v>
      </c>
      <c r="AZ37" s="42">
        <f t="shared" si="21"/>
        <v>0</v>
      </c>
      <c r="BA37" s="33" t="s">
        <v>1273</v>
      </c>
      <c r="BB37" s="44" t="s">
        <v>1163</v>
      </c>
      <c r="BC37" s="41">
        <f t="shared" ref="BC37:BC55" si="33">SUM(AI37,O37)</f>
        <v>0</v>
      </c>
      <c r="BD37" s="42">
        <f t="shared" ref="BD37:BD55" si="34">SUM(AJ37,P37)</f>
        <v>0</v>
      </c>
      <c r="BE37" s="34">
        <f t="shared" ref="BE37:BE55" si="35">SUM(AK37,Q37)</f>
        <v>0</v>
      </c>
      <c r="BF37" s="41">
        <f t="shared" ref="BF37:BF55" si="36">SUM(AL37,R37)</f>
        <v>0</v>
      </c>
      <c r="BG37" s="42">
        <f t="shared" ref="BG37:BG55" si="37">SUM(AM37,S37)</f>
        <v>0</v>
      </c>
      <c r="BH37" s="34">
        <f t="shared" ref="BH37:BH55" si="38">SUM(AN37,T37)</f>
        <v>0</v>
      </c>
      <c r="BI37" s="41">
        <f t="shared" si="23"/>
        <v>0</v>
      </c>
      <c r="BJ37" s="42">
        <f t="shared" si="24"/>
        <v>0</v>
      </c>
      <c r="BK37" s="34">
        <f t="shared" si="25"/>
        <v>0</v>
      </c>
      <c r="BL37" s="41">
        <f t="shared" si="26"/>
        <v>0</v>
      </c>
      <c r="BM37" s="42">
        <f t="shared" si="27"/>
        <v>0</v>
      </c>
      <c r="BN37" s="34">
        <f t="shared" si="28"/>
        <v>0</v>
      </c>
      <c r="BO37" s="41">
        <f t="shared" si="29"/>
        <v>0</v>
      </c>
      <c r="BP37" s="42">
        <f t="shared" si="30"/>
        <v>0</v>
      </c>
      <c r="BQ37" s="34">
        <f t="shared" si="31"/>
        <v>0</v>
      </c>
      <c r="BR37" s="41">
        <f t="shared" ref="BR37:BR55" si="39">SUM(AX37,AD37)</f>
        <v>0</v>
      </c>
      <c r="BS37" s="42">
        <f t="shared" ref="BS37:BS55" si="40">SUM(AY37,AE37)</f>
        <v>0</v>
      </c>
      <c r="BT37" s="34">
        <f t="shared" ref="BT37:BT55" si="41">SUM(AZ37,AF37)</f>
        <v>0</v>
      </c>
      <c r="BU37"/>
      <c r="BV37"/>
    </row>
    <row r="38" spans="2:74" ht="15.75" x14ac:dyDescent="0.3">
      <c r="B38" s="28"/>
      <c r="C38" s="11" t="s">
        <v>76</v>
      </c>
      <c r="D38" s="11" t="s">
        <v>94</v>
      </c>
      <c r="E38" s="11">
        <v>1993</v>
      </c>
      <c r="F38" s="17">
        <v>1993</v>
      </c>
      <c r="G38" s="11" t="s">
        <v>76</v>
      </c>
      <c r="H38" s="11" t="s">
        <v>29</v>
      </c>
      <c r="I38" s="16">
        <v>24169</v>
      </c>
      <c r="J38" s="16">
        <f t="shared" si="32"/>
        <v>4833.8</v>
      </c>
      <c r="K38" s="29">
        <v>42712.211413843892</v>
      </c>
      <c r="M38" s="40" t="s">
        <v>1274</v>
      </c>
      <c r="N38" s="35" t="s">
        <v>85</v>
      </c>
      <c r="O38" s="41">
        <v>0</v>
      </c>
      <c r="P38" s="42">
        <v>0</v>
      </c>
      <c r="Q38" s="34">
        <v>0</v>
      </c>
      <c r="R38" s="41">
        <v>0</v>
      </c>
      <c r="S38" s="42">
        <v>0</v>
      </c>
      <c r="T38" s="34">
        <v>0</v>
      </c>
      <c r="U38" s="41">
        <v>0</v>
      </c>
      <c r="V38" s="42">
        <v>0</v>
      </c>
      <c r="W38" s="34">
        <v>0</v>
      </c>
      <c r="X38" s="41">
        <v>0</v>
      </c>
      <c r="Y38" s="42">
        <v>0</v>
      </c>
      <c r="Z38" s="34">
        <v>0</v>
      </c>
      <c r="AA38" s="41">
        <v>0</v>
      </c>
      <c r="AB38" s="42">
        <v>0</v>
      </c>
      <c r="AC38" s="34">
        <v>0</v>
      </c>
      <c r="AD38" s="41">
        <f t="shared" si="18"/>
        <v>0</v>
      </c>
      <c r="AE38" s="42">
        <f t="shared" si="19"/>
        <v>0</v>
      </c>
      <c r="AF38" s="32">
        <f t="shared" si="20"/>
        <v>0</v>
      </c>
      <c r="AG38" s="41" t="s">
        <v>1274</v>
      </c>
      <c r="AH38" s="43" t="s">
        <v>85</v>
      </c>
      <c r="AI38" s="41">
        <v>0</v>
      </c>
      <c r="AJ38" s="42">
        <v>0</v>
      </c>
      <c r="AK38" s="34">
        <v>0</v>
      </c>
      <c r="AL38" s="41">
        <v>0</v>
      </c>
      <c r="AM38" s="42">
        <v>0</v>
      </c>
      <c r="AN38" s="34">
        <v>0</v>
      </c>
      <c r="AO38" s="41">
        <v>0</v>
      </c>
      <c r="AP38" s="42">
        <v>0</v>
      </c>
      <c r="AQ38" s="34">
        <v>0</v>
      </c>
      <c r="AR38" s="41">
        <v>0</v>
      </c>
      <c r="AS38" s="42">
        <v>0</v>
      </c>
      <c r="AT38" s="34">
        <v>0</v>
      </c>
      <c r="AU38" s="41">
        <v>0</v>
      </c>
      <c r="AV38" s="42">
        <v>0</v>
      </c>
      <c r="AW38" s="34">
        <v>0</v>
      </c>
      <c r="AX38" s="41">
        <v>0</v>
      </c>
      <c r="AY38" s="42">
        <v>0</v>
      </c>
      <c r="AZ38" s="42">
        <f t="shared" si="21"/>
        <v>0</v>
      </c>
      <c r="BA38" s="33" t="s">
        <v>1274</v>
      </c>
      <c r="BB38" s="44" t="s">
        <v>85</v>
      </c>
      <c r="BC38" s="41">
        <f t="shared" si="33"/>
        <v>0</v>
      </c>
      <c r="BD38" s="42">
        <f t="shared" si="34"/>
        <v>0</v>
      </c>
      <c r="BE38" s="34">
        <f t="shared" si="35"/>
        <v>0</v>
      </c>
      <c r="BF38" s="41">
        <f t="shared" si="36"/>
        <v>0</v>
      </c>
      <c r="BG38" s="42">
        <f t="shared" si="37"/>
        <v>0</v>
      </c>
      <c r="BH38" s="34">
        <f t="shared" si="38"/>
        <v>0</v>
      </c>
      <c r="BI38" s="41">
        <f t="shared" si="23"/>
        <v>0</v>
      </c>
      <c r="BJ38" s="42">
        <f t="shared" si="24"/>
        <v>0</v>
      </c>
      <c r="BK38" s="34">
        <f t="shared" si="25"/>
        <v>0</v>
      </c>
      <c r="BL38" s="41">
        <f t="shared" si="26"/>
        <v>0</v>
      </c>
      <c r="BM38" s="42">
        <f t="shared" si="27"/>
        <v>0</v>
      </c>
      <c r="BN38" s="34">
        <f t="shared" si="28"/>
        <v>0</v>
      </c>
      <c r="BO38" s="41">
        <f t="shared" si="29"/>
        <v>0</v>
      </c>
      <c r="BP38" s="42">
        <f t="shared" si="30"/>
        <v>0</v>
      </c>
      <c r="BQ38" s="34">
        <f t="shared" si="31"/>
        <v>0</v>
      </c>
      <c r="BR38" s="41">
        <f t="shared" si="39"/>
        <v>0</v>
      </c>
      <c r="BS38" s="42">
        <f t="shared" si="40"/>
        <v>0</v>
      </c>
      <c r="BT38" s="34">
        <f t="shared" si="41"/>
        <v>0</v>
      </c>
      <c r="BU38"/>
      <c r="BV38"/>
    </row>
    <row r="39" spans="2:74" ht="15.75" x14ac:dyDescent="0.3">
      <c r="B39" s="28"/>
      <c r="C39" s="10" t="s">
        <v>27</v>
      </c>
      <c r="D39" s="10" t="s">
        <v>95</v>
      </c>
      <c r="E39" s="10">
        <v>1993</v>
      </c>
      <c r="F39" s="14">
        <v>1993</v>
      </c>
      <c r="G39" s="10" t="s">
        <v>27</v>
      </c>
      <c r="H39" s="11" t="s">
        <v>29</v>
      </c>
      <c r="I39" s="15">
        <v>218451.13</v>
      </c>
      <c r="J39" s="16">
        <f t="shared" si="32"/>
        <v>43690.226000000002</v>
      </c>
      <c r="K39" s="29">
        <v>386053.65750147274</v>
      </c>
      <c r="M39" s="40" t="s">
        <v>1275</v>
      </c>
      <c r="N39" s="35" t="s">
        <v>59</v>
      </c>
      <c r="O39" s="41">
        <v>0</v>
      </c>
      <c r="P39" s="42">
        <v>0</v>
      </c>
      <c r="Q39" s="34">
        <v>0</v>
      </c>
      <c r="R39" s="41">
        <v>0</v>
      </c>
      <c r="S39" s="42">
        <v>0</v>
      </c>
      <c r="T39" s="34">
        <v>0</v>
      </c>
      <c r="U39" s="41">
        <v>0</v>
      </c>
      <c r="V39" s="42">
        <v>0</v>
      </c>
      <c r="W39" s="34">
        <v>0</v>
      </c>
      <c r="X39" s="41">
        <v>0</v>
      </c>
      <c r="Y39" s="42">
        <v>0</v>
      </c>
      <c r="Z39" s="34">
        <v>0</v>
      </c>
      <c r="AA39" s="41">
        <v>0</v>
      </c>
      <c r="AB39" s="42">
        <v>0</v>
      </c>
      <c r="AC39" s="34">
        <v>0</v>
      </c>
      <c r="AD39" s="41">
        <f t="shared" si="18"/>
        <v>0</v>
      </c>
      <c r="AE39" s="42">
        <f t="shared" si="19"/>
        <v>0</v>
      </c>
      <c r="AF39" s="32">
        <f t="shared" si="20"/>
        <v>0</v>
      </c>
      <c r="AG39" s="41" t="s">
        <v>1275</v>
      </c>
      <c r="AH39" s="43" t="s">
        <v>59</v>
      </c>
      <c r="AI39" s="41">
        <v>0</v>
      </c>
      <c r="AJ39" s="42">
        <v>0</v>
      </c>
      <c r="AK39" s="34">
        <v>0</v>
      </c>
      <c r="AL39" s="41">
        <v>0</v>
      </c>
      <c r="AM39" s="42">
        <v>0</v>
      </c>
      <c r="AN39" s="34">
        <v>0</v>
      </c>
      <c r="AO39" s="41">
        <v>0</v>
      </c>
      <c r="AP39" s="42">
        <v>0</v>
      </c>
      <c r="AQ39" s="34">
        <v>0</v>
      </c>
      <c r="AR39" s="41">
        <v>0</v>
      </c>
      <c r="AS39" s="42">
        <v>0</v>
      </c>
      <c r="AT39" s="34">
        <v>0</v>
      </c>
      <c r="AU39" s="41">
        <v>0</v>
      </c>
      <c r="AV39" s="42">
        <v>0</v>
      </c>
      <c r="AW39" s="34">
        <v>0</v>
      </c>
      <c r="AX39" s="41">
        <v>0</v>
      </c>
      <c r="AY39" s="42">
        <v>0</v>
      </c>
      <c r="AZ39" s="42">
        <f t="shared" si="21"/>
        <v>0</v>
      </c>
      <c r="BA39" s="33" t="s">
        <v>1275</v>
      </c>
      <c r="BB39" s="44" t="s">
        <v>59</v>
      </c>
      <c r="BC39" s="41">
        <f t="shared" si="33"/>
        <v>0</v>
      </c>
      <c r="BD39" s="42">
        <f t="shared" si="34"/>
        <v>0</v>
      </c>
      <c r="BE39" s="34">
        <f t="shared" si="35"/>
        <v>0</v>
      </c>
      <c r="BF39" s="41">
        <f t="shared" si="36"/>
        <v>0</v>
      </c>
      <c r="BG39" s="42">
        <f t="shared" si="37"/>
        <v>0</v>
      </c>
      <c r="BH39" s="34">
        <f t="shared" si="38"/>
        <v>0</v>
      </c>
      <c r="BI39" s="41">
        <f t="shared" si="23"/>
        <v>0</v>
      </c>
      <c r="BJ39" s="42">
        <f t="shared" si="24"/>
        <v>0</v>
      </c>
      <c r="BK39" s="34">
        <f t="shared" si="25"/>
        <v>0</v>
      </c>
      <c r="BL39" s="41">
        <f t="shared" si="26"/>
        <v>0</v>
      </c>
      <c r="BM39" s="42">
        <f t="shared" si="27"/>
        <v>0</v>
      </c>
      <c r="BN39" s="34">
        <f t="shared" si="28"/>
        <v>0</v>
      </c>
      <c r="BO39" s="41">
        <f t="shared" si="29"/>
        <v>0</v>
      </c>
      <c r="BP39" s="42">
        <f t="shared" si="30"/>
        <v>0</v>
      </c>
      <c r="BQ39" s="34">
        <f t="shared" si="31"/>
        <v>0</v>
      </c>
      <c r="BR39" s="41">
        <f t="shared" si="39"/>
        <v>0</v>
      </c>
      <c r="BS39" s="42">
        <f t="shared" si="40"/>
        <v>0</v>
      </c>
      <c r="BT39" s="34">
        <f t="shared" si="41"/>
        <v>0</v>
      </c>
      <c r="BU39"/>
      <c r="BV39"/>
    </row>
    <row r="40" spans="2:74" ht="15.75" x14ac:dyDescent="0.3">
      <c r="B40" s="28"/>
      <c r="C40" s="10" t="s">
        <v>27</v>
      </c>
      <c r="D40" s="10" t="s">
        <v>116</v>
      </c>
      <c r="E40" s="10">
        <v>1993</v>
      </c>
      <c r="F40" s="14">
        <v>1996</v>
      </c>
      <c r="G40" s="10" t="s">
        <v>27</v>
      </c>
      <c r="H40" s="11" t="s">
        <v>51</v>
      </c>
      <c r="I40" s="15">
        <v>208552</v>
      </c>
      <c r="J40" s="16">
        <f t="shared" si="32"/>
        <v>41710.400000000001</v>
      </c>
      <c r="K40" s="29">
        <v>368559.6058910162</v>
      </c>
      <c r="M40" s="40" t="s">
        <v>1276</v>
      </c>
      <c r="N40" s="35" t="s">
        <v>147</v>
      </c>
      <c r="O40" s="41">
        <v>0</v>
      </c>
      <c r="P40" s="42">
        <v>0</v>
      </c>
      <c r="Q40" s="34">
        <v>0</v>
      </c>
      <c r="R40" s="41">
        <v>0</v>
      </c>
      <c r="S40" s="42">
        <v>0</v>
      </c>
      <c r="T40" s="34">
        <v>0</v>
      </c>
      <c r="U40" s="41">
        <v>0</v>
      </c>
      <c r="V40" s="42">
        <v>0</v>
      </c>
      <c r="W40" s="34">
        <v>0</v>
      </c>
      <c r="X40" s="41">
        <v>2</v>
      </c>
      <c r="Y40" s="42">
        <v>53253</v>
      </c>
      <c r="Z40" s="34">
        <v>53879.373819561559</v>
      </c>
      <c r="AA40" s="41">
        <v>0</v>
      </c>
      <c r="AB40" s="42">
        <v>0</v>
      </c>
      <c r="AC40" s="34">
        <v>0</v>
      </c>
      <c r="AD40" s="41">
        <f t="shared" si="18"/>
        <v>2</v>
      </c>
      <c r="AE40" s="42">
        <f t="shared" si="19"/>
        <v>53253</v>
      </c>
      <c r="AF40" s="32">
        <f t="shared" si="20"/>
        <v>53879.373819561559</v>
      </c>
      <c r="AG40" s="41" t="s">
        <v>1276</v>
      </c>
      <c r="AH40" s="43" t="s">
        <v>147</v>
      </c>
      <c r="AI40" s="41">
        <v>0</v>
      </c>
      <c r="AJ40" s="42">
        <v>0</v>
      </c>
      <c r="AK40" s="34">
        <v>0</v>
      </c>
      <c r="AL40" s="41">
        <v>0</v>
      </c>
      <c r="AM40" s="42">
        <v>0</v>
      </c>
      <c r="AN40" s="34">
        <v>0</v>
      </c>
      <c r="AO40" s="41">
        <v>0</v>
      </c>
      <c r="AP40" s="42">
        <v>0</v>
      </c>
      <c r="AQ40" s="34">
        <v>0</v>
      </c>
      <c r="AR40" s="41">
        <v>0</v>
      </c>
      <c r="AS40" s="42">
        <v>0</v>
      </c>
      <c r="AT40" s="34">
        <v>0</v>
      </c>
      <c r="AU40" s="41">
        <v>0</v>
      </c>
      <c r="AV40" s="42">
        <v>0</v>
      </c>
      <c r="AW40" s="34">
        <v>0</v>
      </c>
      <c r="AX40" s="41">
        <v>0</v>
      </c>
      <c r="AY40" s="42">
        <v>0</v>
      </c>
      <c r="AZ40" s="42">
        <f t="shared" si="21"/>
        <v>0</v>
      </c>
      <c r="BA40" s="33" t="s">
        <v>1276</v>
      </c>
      <c r="BB40" s="44" t="s">
        <v>147</v>
      </c>
      <c r="BC40" s="41">
        <f t="shared" si="33"/>
        <v>0</v>
      </c>
      <c r="BD40" s="42">
        <f t="shared" si="34"/>
        <v>0</v>
      </c>
      <c r="BE40" s="34">
        <f t="shared" si="35"/>
        <v>0</v>
      </c>
      <c r="BF40" s="41">
        <f t="shared" si="36"/>
        <v>0</v>
      </c>
      <c r="BG40" s="42">
        <f t="shared" si="37"/>
        <v>0</v>
      </c>
      <c r="BH40" s="34">
        <f t="shared" si="38"/>
        <v>0</v>
      </c>
      <c r="BI40" s="41">
        <f t="shared" si="23"/>
        <v>0</v>
      </c>
      <c r="BJ40" s="42">
        <f t="shared" si="24"/>
        <v>0</v>
      </c>
      <c r="BK40" s="34">
        <f t="shared" si="25"/>
        <v>0</v>
      </c>
      <c r="BL40" s="41">
        <f t="shared" si="26"/>
        <v>2</v>
      </c>
      <c r="BM40" s="42">
        <f t="shared" si="27"/>
        <v>53253</v>
      </c>
      <c r="BN40" s="34">
        <f t="shared" si="28"/>
        <v>53879.373819561559</v>
      </c>
      <c r="BO40" s="41">
        <f t="shared" si="29"/>
        <v>0</v>
      </c>
      <c r="BP40" s="42">
        <f t="shared" si="30"/>
        <v>0</v>
      </c>
      <c r="BQ40" s="34">
        <f t="shared" si="31"/>
        <v>0</v>
      </c>
      <c r="BR40" s="41">
        <f t="shared" si="39"/>
        <v>2</v>
      </c>
      <c r="BS40" s="42">
        <f t="shared" si="40"/>
        <v>53253</v>
      </c>
      <c r="BT40" s="34">
        <f t="shared" si="41"/>
        <v>53879.373819561559</v>
      </c>
      <c r="BU40"/>
      <c r="BV40"/>
    </row>
    <row r="41" spans="2:74" ht="15.75" x14ac:dyDescent="0.3">
      <c r="B41" s="28"/>
      <c r="C41" s="10" t="s">
        <v>27</v>
      </c>
      <c r="D41" s="10" t="s">
        <v>96</v>
      </c>
      <c r="E41" s="10">
        <v>1993</v>
      </c>
      <c r="F41" s="14">
        <v>1993</v>
      </c>
      <c r="G41" s="10" t="s">
        <v>27</v>
      </c>
      <c r="H41" s="11" t="s">
        <v>29</v>
      </c>
      <c r="I41" s="15">
        <v>119741</v>
      </c>
      <c r="J41" s="16">
        <f t="shared" si="32"/>
        <v>23948.2</v>
      </c>
      <c r="K41" s="29">
        <v>211610.03379970544</v>
      </c>
      <c r="M41" s="40" t="s">
        <v>1277</v>
      </c>
      <c r="N41" s="35" t="s">
        <v>76</v>
      </c>
      <c r="O41" s="41">
        <v>5</v>
      </c>
      <c r="P41" s="42">
        <v>79463</v>
      </c>
      <c r="Q41" s="34">
        <v>86569.969176714119</v>
      </c>
      <c r="R41" s="41">
        <v>1</v>
      </c>
      <c r="S41" s="42">
        <v>42142</v>
      </c>
      <c r="T41" s="34">
        <v>45036.062929713939</v>
      </c>
      <c r="U41" s="41">
        <v>3</v>
      </c>
      <c r="V41" s="42">
        <v>78252</v>
      </c>
      <c r="W41" s="34">
        <v>81371.013081099358</v>
      </c>
      <c r="X41" s="41">
        <v>0</v>
      </c>
      <c r="Y41" s="42">
        <v>0</v>
      </c>
      <c r="Z41" s="34">
        <v>0</v>
      </c>
      <c r="AA41" s="41">
        <v>3</v>
      </c>
      <c r="AB41" s="42">
        <v>146900</v>
      </c>
      <c r="AC41" s="34">
        <v>146900</v>
      </c>
      <c r="AD41" s="41">
        <f t="shared" si="18"/>
        <v>12</v>
      </c>
      <c r="AE41" s="42">
        <f t="shared" si="19"/>
        <v>346757</v>
      </c>
      <c r="AF41" s="32">
        <f t="shared" si="20"/>
        <v>359877.04518752743</v>
      </c>
      <c r="AG41" s="41" t="s">
        <v>1277</v>
      </c>
      <c r="AH41" s="43" t="s">
        <v>76</v>
      </c>
      <c r="AI41" s="41">
        <v>0</v>
      </c>
      <c r="AJ41" s="42">
        <v>0</v>
      </c>
      <c r="AK41" s="34">
        <v>0</v>
      </c>
      <c r="AL41" s="41">
        <v>0</v>
      </c>
      <c r="AM41" s="42">
        <v>0</v>
      </c>
      <c r="AN41" s="34">
        <v>0</v>
      </c>
      <c r="AO41" s="41">
        <v>0</v>
      </c>
      <c r="AP41" s="42">
        <v>0</v>
      </c>
      <c r="AQ41" s="34">
        <v>0</v>
      </c>
      <c r="AR41" s="41">
        <v>0</v>
      </c>
      <c r="AS41" s="42">
        <v>0</v>
      </c>
      <c r="AT41" s="34">
        <v>0</v>
      </c>
      <c r="AU41" s="41">
        <v>0</v>
      </c>
      <c r="AV41" s="42">
        <v>0</v>
      </c>
      <c r="AW41" s="34">
        <v>0</v>
      </c>
      <c r="AX41" s="41">
        <v>0</v>
      </c>
      <c r="AY41" s="42">
        <v>0</v>
      </c>
      <c r="AZ41" s="42">
        <f t="shared" si="21"/>
        <v>0</v>
      </c>
      <c r="BA41" s="33" t="s">
        <v>1277</v>
      </c>
      <c r="BB41" s="44" t="s">
        <v>76</v>
      </c>
      <c r="BC41" s="41">
        <f t="shared" si="33"/>
        <v>5</v>
      </c>
      <c r="BD41" s="42">
        <f t="shared" si="34"/>
        <v>79463</v>
      </c>
      <c r="BE41" s="34">
        <f t="shared" si="35"/>
        <v>86569.969176714119</v>
      </c>
      <c r="BF41" s="41">
        <f t="shared" si="36"/>
        <v>1</v>
      </c>
      <c r="BG41" s="42">
        <f t="shared" si="37"/>
        <v>42142</v>
      </c>
      <c r="BH41" s="34">
        <f t="shared" si="38"/>
        <v>45036.062929713939</v>
      </c>
      <c r="BI41" s="41">
        <f t="shared" si="23"/>
        <v>3</v>
      </c>
      <c r="BJ41" s="42">
        <f t="shared" si="24"/>
        <v>78252</v>
      </c>
      <c r="BK41" s="34">
        <f t="shared" si="25"/>
        <v>81371.013081099358</v>
      </c>
      <c r="BL41" s="41">
        <f t="shared" si="26"/>
        <v>0</v>
      </c>
      <c r="BM41" s="42">
        <f t="shared" si="27"/>
        <v>0</v>
      </c>
      <c r="BN41" s="34">
        <f t="shared" si="28"/>
        <v>0</v>
      </c>
      <c r="BO41" s="41">
        <f t="shared" si="29"/>
        <v>3</v>
      </c>
      <c r="BP41" s="42">
        <f t="shared" si="30"/>
        <v>146900</v>
      </c>
      <c r="BQ41" s="34">
        <f t="shared" si="31"/>
        <v>146900</v>
      </c>
      <c r="BR41" s="41">
        <f t="shared" si="39"/>
        <v>12</v>
      </c>
      <c r="BS41" s="42">
        <f t="shared" si="40"/>
        <v>346757</v>
      </c>
      <c r="BT41" s="34">
        <f t="shared" si="41"/>
        <v>359877.04518752743</v>
      </c>
      <c r="BU41"/>
      <c r="BV41"/>
    </row>
    <row r="42" spans="2:74" ht="15.75" x14ac:dyDescent="0.3">
      <c r="B42" s="28"/>
      <c r="C42" s="10" t="s">
        <v>27</v>
      </c>
      <c r="D42" s="10" t="s">
        <v>111</v>
      </c>
      <c r="E42" s="10">
        <v>1993</v>
      </c>
      <c r="F42" s="14">
        <v>1995</v>
      </c>
      <c r="G42" s="10" t="s">
        <v>27</v>
      </c>
      <c r="H42" s="11" t="s">
        <v>29</v>
      </c>
      <c r="I42" s="15">
        <v>99310.12</v>
      </c>
      <c r="J42" s="16">
        <f t="shared" si="32"/>
        <v>19862.024000000001</v>
      </c>
      <c r="K42" s="29">
        <v>175503.94476288659</v>
      </c>
      <c r="M42" s="40" t="s">
        <v>1278</v>
      </c>
      <c r="N42" s="35" t="s">
        <v>76</v>
      </c>
      <c r="O42" s="41">
        <v>0</v>
      </c>
      <c r="P42" s="42">
        <v>0</v>
      </c>
      <c r="Q42" s="34">
        <v>0</v>
      </c>
      <c r="R42" s="41">
        <v>0</v>
      </c>
      <c r="S42" s="42">
        <v>0</v>
      </c>
      <c r="T42" s="34">
        <v>0</v>
      </c>
      <c r="U42" s="41">
        <v>0</v>
      </c>
      <c r="V42" s="42">
        <v>0</v>
      </c>
      <c r="W42" s="34">
        <v>0</v>
      </c>
      <c r="X42" s="41">
        <v>0</v>
      </c>
      <c r="Y42" s="42">
        <v>0</v>
      </c>
      <c r="Z42" s="34">
        <v>0</v>
      </c>
      <c r="AA42" s="41">
        <v>0</v>
      </c>
      <c r="AB42" s="42">
        <v>0</v>
      </c>
      <c r="AC42" s="34">
        <v>0</v>
      </c>
      <c r="AD42" s="41">
        <f t="shared" si="18"/>
        <v>0</v>
      </c>
      <c r="AE42" s="42">
        <f t="shared" si="19"/>
        <v>0</v>
      </c>
      <c r="AF42" s="32">
        <f t="shared" si="20"/>
        <v>0</v>
      </c>
      <c r="AG42" s="41" t="s">
        <v>1278</v>
      </c>
      <c r="AH42" s="43" t="s">
        <v>76</v>
      </c>
      <c r="AI42" s="41">
        <v>0</v>
      </c>
      <c r="AJ42" s="42">
        <v>0</v>
      </c>
      <c r="AK42" s="34">
        <v>0</v>
      </c>
      <c r="AL42" s="41">
        <v>0</v>
      </c>
      <c r="AM42" s="42">
        <v>0</v>
      </c>
      <c r="AN42" s="34">
        <v>0</v>
      </c>
      <c r="AO42" s="41">
        <v>0</v>
      </c>
      <c r="AP42" s="42">
        <v>0</v>
      </c>
      <c r="AQ42" s="34">
        <v>0</v>
      </c>
      <c r="AR42" s="41">
        <v>0</v>
      </c>
      <c r="AS42" s="42">
        <v>0</v>
      </c>
      <c r="AT42" s="34">
        <v>0</v>
      </c>
      <c r="AU42" s="41">
        <v>0</v>
      </c>
      <c r="AV42" s="42">
        <v>0</v>
      </c>
      <c r="AW42" s="34">
        <v>0</v>
      </c>
      <c r="AX42" s="41">
        <v>0</v>
      </c>
      <c r="AY42" s="42">
        <v>0</v>
      </c>
      <c r="AZ42" s="42">
        <f t="shared" si="21"/>
        <v>0</v>
      </c>
      <c r="BA42" s="33" t="s">
        <v>1278</v>
      </c>
      <c r="BB42" s="44" t="s">
        <v>76</v>
      </c>
      <c r="BC42" s="41">
        <f t="shared" si="33"/>
        <v>0</v>
      </c>
      <c r="BD42" s="42">
        <f t="shared" si="34"/>
        <v>0</v>
      </c>
      <c r="BE42" s="34">
        <f t="shared" si="35"/>
        <v>0</v>
      </c>
      <c r="BF42" s="41">
        <f t="shared" si="36"/>
        <v>0</v>
      </c>
      <c r="BG42" s="42">
        <f t="shared" si="37"/>
        <v>0</v>
      </c>
      <c r="BH42" s="34">
        <f t="shared" si="38"/>
        <v>0</v>
      </c>
      <c r="BI42" s="41">
        <f t="shared" si="23"/>
        <v>0</v>
      </c>
      <c r="BJ42" s="42">
        <f t="shared" si="24"/>
        <v>0</v>
      </c>
      <c r="BK42" s="34">
        <f t="shared" si="25"/>
        <v>0</v>
      </c>
      <c r="BL42" s="41">
        <f t="shared" si="26"/>
        <v>0</v>
      </c>
      <c r="BM42" s="42">
        <f t="shared" si="27"/>
        <v>0</v>
      </c>
      <c r="BN42" s="34">
        <f t="shared" si="28"/>
        <v>0</v>
      </c>
      <c r="BO42" s="41">
        <f t="shared" si="29"/>
        <v>0</v>
      </c>
      <c r="BP42" s="42">
        <f t="shared" si="30"/>
        <v>0</v>
      </c>
      <c r="BQ42" s="34">
        <f t="shared" si="31"/>
        <v>0</v>
      </c>
      <c r="BR42" s="41">
        <f t="shared" si="39"/>
        <v>0</v>
      </c>
      <c r="BS42" s="42">
        <f t="shared" si="40"/>
        <v>0</v>
      </c>
      <c r="BT42" s="34">
        <f t="shared" si="41"/>
        <v>0</v>
      </c>
      <c r="BU42"/>
      <c r="BV42"/>
    </row>
    <row r="43" spans="2:74" x14ac:dyDescent="0.25">
      <c r="B43" s="28"/>
      <c r="C43" s="10" t="s">
        <v>27</v>
      </c>
      <c r="D43" s="10" t="s">
        <v>98</v>
      </c>
      <c r="E43" s="10">
        <v>1993</v>
      </c>
      <c r="F43" s="14">
        <v>1994</v>
      </c>
      <c r="G43" s="10" t="s">
        <v>27</v>
      </c>
      <c r="H43" s="11" t="s">
        <v>29</v>
      </c>
      <c r="I43" s="15">
        <v>31383.59</v>
      </c>
      <c r="J43" s="16">
        <f t="shared" si="32"/>
        <v>6276.7180000000008</v>
      </c>
      <c r="K43" s="29">
        <v>55462.060118556699</v>
      </c>
      <c r="M43" s="40" t="s">
        <v>1279</v>
      </c>
      <c r="N43" s="35" t="s">
        <v>63</v>
      </c>
      <c r="O43" s="41">
        <v>0</v>
      </c>
      <c r="P43" s="42">
        <v>0</v>
      </c>
      <c r="Q43" s="34">
        <v>0</v>
      </c>
      <c r="R43" s="41">
        <v>0</v>
      </c>
      <c r="S43" s="42">
        <v>0</v>
      </c>
      <c r="T43" s="34">
        <v>0</v>
      </c>
      <c r="U43" s="41">
        <v>0</v>
      </c>
      <c r="V43" s="42">
        <v>0</v>
      </c>
      <c r="W43" s="34">
        <v>0</v>
      </c>
      <c r="X43" s="41">
        <v>0</v>
      </c>
      <c r="Y43" s="42">
        <v>0</v>
      </c>
      <c r="Z43" s="34">
        <v>0</v>
      </c>
      <c r="AA43" s="41">
        <v>0</v>
      </c>
      <c r="AB43" s="42">
        <v>0</v>
      </c>
      <c r="AC43" s="34">
        <v>0</v>
      </c>
      <c r="AD43" s="41">
        <f t="shared" si="18"/>
        <v>0</v>
      </c>
      <c r="AE43" s="42">
        <f t="shared" si="19"/>
        <v>0</v>
      </c>
      <c r="AF43" s="32">
        <f t="shared" si="20"/>
        <v>0</v>
      </c>
      <c r="AG43" s="41" t="s">
        <v>1279</v>
      </c>
      <c r="AH43" s="43" t="s">
        <v>63</v>
      </c>
      <c r="AI43" s="41">
        <v>0</v>
      </c>
      <c r="AJ43" s="42">
        <v>0</v>
      </c>
      <c r="AK43" s="34">
        <v>0</v>
      </c>
      <c r="AL43" s="41">
        <v>0</v>
      </c>
      <c r="AM43" s="42">
        <v>0</v>
      </c>
      <c r="AN43" s="34">
        <v>0</v>
      </c>
      <c r="AO43" s="41">
        <v>0</v>
      </c>
      <c r="AP43" s="42">
        <v>0</v>
      </c>
      <c r="AQ43" s="34">
        <v>0</v>
      </c>
      <c r="AR43" s="41">
        <v>0</v>
      </c>
      <c r="AS43" s="42">
        <v>0</v>
      </c>
      <c r="AT43" s="34">
        <v>0</v>
      </c>
      <c r="AU43" s="41">
        <v>0</v>
      </c>
      <c r="AV43" s="42">
        <v>0</v>
      </c>
      <c r="AW43" s="34">
        <v>0</v>
      </c>
      <c r="AX43" s="41">
        <v>0</v>
      </c>
      <c r="AY43" s="42">
        <v>0</v>
      </c>
      <c r="AZ43" s="42">
        <f t="shared" si="21"/>
        <v>0</v>
      </c>
      <c r="BA43" s="33" t="s">
        <v>1279</v>
      </c>
      <c r="BB43" s="44" t="s">
        <v>63</v>
      </c>
      <c r="BC43" s="41">
        <f t="shared" si="33"/>
        <v>0</v>
      </c>
      <c r="BD43" s="42">
        <f t="shared" si="34"/>
        <v>0</v>
      </c>
      <c r="BE43" s="34">
        <f t="shared" si="35"/>
        <v>0</v>
      </c>
      <c r="BF43" s="41">
        <f t="shared" si="36"/>
        <v>0</v>
      </c>
      <c r="BG43" s="42">
        <f t="shared" si="37"/>
        <v>0</v>
      </c>
      <c r="BH43" s="34">
        <f t="shared" si="38"/>
        <v>0</v>
      </c>
      <c r="BI43" s="41">
        <f t="shared" si="23"/>
        <v>0</v>
      </c>
      <c r="BJ43" s="42">
        <f t="shared" si="24"/>
        <v>0</v>
      </c>
      <c r="BK43" s="34">
        <f t="shared" si="25"/>
        <v>0</v>
      </c>
      <c r="BL43" s="41">
        <f t="shared" si="26"/>
        <v>0</v>
      </c>
      <c r="BM43" s="42">
        <f t="shared" si="27"/>
        <v>0</v>
      </c>
      <c r="BN43" s="34">
        <f t="shared" si="28"/>
        <v>0</v>
      </c>
      <c r="BO43" s="41">
        <f t="shared" si="29"/>
        <v>0</v>
      </c>
      <c r="BP43" s="42">
        <f t="shared" si="30"/>
        <v>0</v>
      </c>
      <c r="BQ43" s="34">
        <f t="shared" si="31"/>
        <v>0</v>
      </c>
      <c r="BR43" s="41">
        <f t="shared" si="39"/>
        <v>0</v>
      </c>
      <c r="BS43" s="42">
        <f t="shared" si="40"/>
        <v>0</v>
      </c>
      <c r="BT43" s="34">
        <f t="shared" si="41"/>
        <v>0</v>
      </c>
      <c r="BU43"/>
      <c r="BV43"/>
    </row>
    <row r="44" spans="2:74" x14ac:dyDescent="0.25">
      <c r="B44" s="28"/>
      <c r="C44" s="10" t="s">
        <v>27</v>
      </c>
      <c r="D44" s="10" t="s">
        <v>97</v>
      </c>
      <c r="E44" s="10">
        <v>1993</v>
      </c>
      <c r="F44" s="14">
        <v>1993</v>
      </c>
      <c r="G44" s="10" t="s">
        <v>27</v>
      </c>
      <c r="H44" s="11" t="s">
        <v>29</v>
      </c>
      <c r="I44" s="15">
        <v>26656.68</v>
      </c>
      <c r="J44" s="16">
        <f t="shared" si="32"/>
        <v>5331.3360000000002</v>
      </c>
      <c r="K44" s="29">
        <v>47108.517181148745</v>
      </c>
      <c r="M44" s="40" t="s">
        <v>1280</v>
      </c>
      <c r="N44" s="35" t="s">
        <v>138</v>
      </c>
      <c r="O44" s="41">
        <v>0</v>
      </c>
      <c r="P44" s="42">
        <v>0</v>
      </c>
      <c r="Q44" s="34">
        <v>0</v>
      </c>
      <c r="R44" s="41">
        <v>0</v>
      </c>
      <c r="S44" s="42">
        <v>0</v>
      </c>
      <c r="T44" s="34">
        <v>0</v>
      </c>
      <c r="U44" s="41">
        <v>0</v>
      </c>
      <c r="V44" s="42">
        <v>0</v>
      </c>
      <c r="W44" s="34">
        <v>0</v>
      </c>
      <c r="X44" s="41">
        <v>1</v>
      </c>
      <c r="Y44" s="42">
        <v>185314</v>
      </c>
      <c r="Z44" s="34">
        <v>187493.70514333897</v>
      </c>
      <c r="AA44" s="41">
        <v>0</v>
      </c>
      <c r="AB44" s="42">
        <v>0</v>
      </c>
      <c r="AC44" s="34">
        <v>0</v>
      </c>
      <c r="AD44" s="41">
        <f t="shared" si="18"/>
        <v>1</v>
      </c>
      <c r="AE44" s="42">
        <f t="shared" si="19"/>
        <v>185314</v>
      </c>
      <c r="AF44" s="32">
        <f t="shared" si="20"/>
        <v>187493.70514333897</v>
      </c>
      <c r="AG44" s="41" t="s">
        <v>1280</v>
      </c>
      <c r="AH44" s="43" t="s">
        <v>138</v>
      </c>
      <c r="AI44" s="41">
        <v>0</v>
      </c>
      <c r="AJ44" s="42">
        <v>0</v>
      </c>
      <c r="AK44" s="34">
        <v>0</v>
      </c>
      <c r="AL44" s="41">
        <v>0</v>
      </c>
      <c r="AM44" s="42">
        <v>0</v>
      </c>
      <c r="AN44" s="34">
        <v>0</v>
      </c>
      <c r="AO44" s="41">
        <v>0</v>
      </c>
      <c r="AP44" s="42">
        <v>0</v>
      </c>
      <c r="AQ44" s="34">
        <v>0</v>
      </c>
      <c r="AR44" s="41">
        <v>0</v>
      </c>
      <c r="AS44" s="42">
        <v>0</v>
      </c>
      <c r="AT44" s="34">
        <v>0</v>
      </c>
      <c r="AU44" s="41">
        <v>0</v>
      </c>
      <c r="AV44" s="42">
        <v>0</v>
      </c>
      <c r="AW44" s="34">
        <v>0</v>
      </c>
      <c r="AX44" s="41">
        <v>0</v>
      </c>
      <c r="AY44" s="42">
        <v>0</v>
      </c>
      <c r="AZ44" s="42">
        <f t="shared" si="21"/>
        <v>0</v>
      </c>
      <c r="BA44" s="33" t="s">
        <v>1280</v>
      </c>
      <c r="BB44" s="44" t="s">
        <v>138</v>
      </c>
      <c r="BC44" s="41">
        <f t="shared" si="33"/>
        <v>0</v>
      </c>
      <c r="BD44" s="42">
        <f t="shared" si="34"/>
        <v>0</v>
      </c>
      <c r="BE44" s="34">
        <f t="shared" si="35"/>
        <v>0</v>
      </c>
      <c r="BF44" s="41">
        <f t="shared" si="36"/>
        <v>0</v>
      </c>
      <c r="BG44" s="42">
        <f t="shared" si="37"/>
        <v>0</v>
      </c>
      <c r="BH44" s="34">
        <f t="shared" si="38"/>
        <v>0</v>
      </c>
      <c r="BI44" s="41">
        <f t="shared" si="23"/>
        <v>0</v>
      </c>
      <c r="BJ44" s="42">
        <f t="shared" si="24"/>
        <v>0</v>
      </c>
      <c r="BK44" s="34">
        <f t="shared" si="25"/>
        <v>0</v>
      </c>
      <c r="BL44" s="41">
        <f t="shared" si="26"/>
        <v>1</v>
      </c>
      <c r="BM44" s="42">
        <f t="shared" si="27"/>
        <v>185314</v>
      </c>
      <c r="BN44" s="34">
        <f t="shared" si="28"/>
        <v>187493.70514333897</v>
      </c>
      <c r="BO44" s="41">
        <f t="shared" si="29"/>
        <v>0</v>
      </c>
      <c r="BP44" s="42">
        <f t="shared" si="30"/>
        <v>0</v>
      </c>
      <c r="BQ44" s="34">
        <f t="shared" si="31"/>
        <v>0</v>
      </c>
      <c r="BR44" s="41">
        <f t="shared" si="39"/>
        <v>1</v>
      </c>
      <c r="BS44" s="42">
        <f t="shared" si="40"/>
        <v>185314</v>
      </c>
      <c r="BT44" s="34">
        <f t="shared" si="41"/>
        <v>187493.70514333897</v>
      </c>
      <c r="BU44"/>
      <c r="BV44"/>
    </row>
    <row r="45" spans="2:74" x14ac:dyDescent="0.25">
      <c r="B45" s="28"/>
      <c r="C45" s="10" t="s">
        <v>27</v>
      </c>
      <c r="D45" s="10" t="s">
        <v>99</v>
      </c>
      <c r="E45" s="10">
        <v>1993</v>
      </c>
      <c r="F45" s="14">
        <v>1994</v>
      </c>
      <c r="G45" s="10" t="s">
        <v>27</v>
      </c>
      <c r="H45" s="11" t="s">
        <v>29</v>
      </c>
      <c r="I45" s="15">
        <v>25850</v>
      </c>
      <c r="J45" s="16">
        <f t="shared" si="32"/>
        <v>5170</v>
      </c>
      <c r="K45" s="29">
        <v>45682.927098674518</v>
      </c>
      <c r="M45" s="40" t="s">
        <v>1281</v>
      </c>
      <c r="N45" s="35" t="s">
        <v>177</v>
      </c>
      <c r="O45" s="41">
        <v>0</v>
      </c>
      <c r="P45" s="42">
        <v>0</v>
      </c>
      <c r="Q45" s="34">
        <v>0</v>
      </c>
      <c r="R45" s="41">
        <v>0</v>
      </c>
      <c r="S45" s="42">
        <v>0</v>
      </c>
      <c r="T45" s="34">
        <v>0</v>
      </c>
      <c r="U45" s="41">
        <v>0</v>
      </c>
      <c r="V45" s="42">
        <v>0</v>
      </c>
      <c r="W45" s="34">
        <v>0</v>
      </c>
      <c r="X45" s="41">
        <v>0</v>
      </c>
      <c r="Y45" s="42">
        <v>0</v>
      </c>
      <c r="Z45" s="34">
        <v>0</v>
      </c>
      <c r="AA45" s="41">
        <v>0</v>
      </c>
      <c r="AB45" s="42">
        <v>0</v>
      </c>
      <c r="AC45" s="34">
        <v>0</v>
      </c>
      <c r="AD45" s="41">
        <f t="shared" si="18"/>
        <v>0</v>
      </c>
      <c r="AE45" s="42">
        <f t="shared" si="19"/>
        <v>0</v>
      </c>
      <c r="AF45" s="32">
        <f t="shared" si="20"/>
        <v>0</v>
      </c>
      <c r="AG45" s="41" t="s">
        <v>1281</v>
      </c>
      <c r="AH45" s="43" t="s">
        <v>177</v>
      </c>
      <c r="AI45" s="41">
        <v>0</v>
      </c>
      <c r="AJ45" s="42">
        <v>0</v>
      </c>
      <c r="AK45" s="34">
        <v>0</v>
      </c>
      <c r="AL45" s="41">
        <v>0</v>
      </c>
      <c r="AM45" s="42">
        <v>0</v>
      </c>
      <c r="AN45" s="34">
        <v>0</v>
      </c>
      <c r="AO45" s="41">
        <v>0</v>
      </c>
      <c r="AP45" s="42">
        <v>0</v>
      </c>
      <c r="AQ45" s="34">
        <v>0</v>
      </c>
      <c r="AR45" s="41">
        <v>0</v>
      </c>
      <c r="AS45" s="42">
        <v>0</v>
      </c>
      <c r="AT45" s="34">
        <v>0</v>
      </c>
      <c r="AU45" s="41">
        <v>0</v>
      </c>
      <c r="AV45" s="42">
        <v>0</v>
      </c>
      <c r="AW45" s="34">
        <v>0</v>
      </c>
      <c r="AX45" s="41">
        <v>0</v>
      </c>
      <c r="AY45" s="42">
        <v>0</v>
      </c>
      <c r="AZ45" s="42">
        <f t="shared" si="21"/>
        <v>0</v>
      </c>
      <c r="BA45" s="33" t="s">
        <v>1281</v>
      </c>
      <c r="BB45" s="44" t="s">
        <v>177</v>
      </c>
      <c r="BC45" s="41">
        <f t="shared" si="33"/>
        <v>0</v>
      </c>
      <c r="BD45" s="42">
        <f t="shared" si="34"/>
        <v>0</v>
      </c>
      <c r="BE45" s="34">
        <f t="shared" si="35"/>
        <v>0</v>
      </c>
      <c r="BF45" s="41">
        <f t="shared" si="36"/>
        <v>0</v>
      </c>
      <c r="BG45" s="42">
        <f t="shared" si="37"/>
        <v>0</v>
      </c>
      <c r="BH45" s="34">
        <f t="shared" si="38"/>
        <v>0</v>
      </c>
      <c r="BI45" s="41">
        <f t="shared" si="23"/>
        <v>0</v>
      </c>
      <c r="BJ45" s="42">
        <f t="shared" si="24"/>
        <v>0</v>
      </c>
      <c r="BK45" s="34">
        <f t="shared" si="25"/>
        <v>0</v>
      </c>
      <c r="BL45" s="41">
        <f t="shared" si="26"/>
        <v>0</v>
      </c>
      <c r="BM45" s="42">
        <f t="shared" si="27"/>
        <v>0</v>
      </c>
      <c r="BN45" s="34">
        <f t="shared" si="28"/>
        <v>0</v>
      </c>
      <c r="BO45" s="41">
        <f t="shared" si="29"/>
        <v>0</v>
      </c>
      <c r="BP45" s="42">
        <f t="shared" si="30"/>
        <v>0</v>
      </c>
      <c r="BQ45" s="34">
        <f t="shared" si="31"/>
        <v>0</v>
      </c>
      <c r="BR45" s="41">
        <f t="shared" si="39"/>
        <v>0</v>
      </c>
      <c r="BS45" s="42">
        <f t="shared" si="40"/>
        <v>0</v>
      </c>
      <c r="BT45" s="34">
        <f t="shared" si="41"/>
        <v>0</v>
      </c>
      <c r="BU45"/>
      <c r="BV45"/>
    </row>
    <row r="46" spans="2:74" x14ac:dyDescent="0.25">
      <c r="B46" s="28"/>
      <c r="C46" s="10" t="s">
        <v>27</v>
      </c>
      <c r="D46" s="10" t="s">
        <v>100</v>
      </c>
      <c r="E46" s="10">
        <v>1993</v>
      </c>
      <c r="F46" s="14">
        <v>1994</v>
      </c>
      <c r="G46" s="10" t="s">
        <v>27</v>
      </c>
      <c r="H46" s="11" t="s">
        <v>29</v>
      </c>
      <c r="I46" s="15">
        <v>13377.37</v>
      </c>
      <c r="J46" s="16">
        <f t="shared" si="32"/>
        <v>2675.4740000000002</v>
      </c>
      <c r="K46" s="29">
        <v>23640.905937407955</v>
      </c>
      <c r="M46" s="40" t="s">
        <v>1282</v>
      </c>
      <c r="N46" s="35" t="s">
        <v>69</v>
      </c>
      <c r="O46" s="41">
        <v>0</v>
      </c>
      <c r="P46" s="42">
        <v>0</v>
      </c>
      <c r="Q46" s="34">
        <v>0</v>
      </c>
      <c r="R46" s="41">
        <v>0</v>
      </c>
      <c r="S46" s="42">
        <v>0</v>
      </c>
      <c r="T46" s="34">
        <v>0</v>
      </c>
      <c r="U46" s="41">
        <v>0</v>
      </c>
      <c r="V46" s="42">
        <v>0</v>
      </c>
      <c r="W46" s="34">
        <v>0</v>
      </c>
      <c r="X46" s="41">
        <v>0</v>
      </c>
      <c r="Y46" s="42">
        <v>0</v>
      </c>
      <c r="Z46" s="34">
        <v>0</v>
      </c>
      <c r="AA46" s="41">
        <v>0</v>
      </c>
      <c r="AB46" s="42">
        <v>0</v>
      </c>
      <c r="AC46" s="34">
        <v>0</v>
      </c>
      <c r="AD46" s="41">
        <f t="shared" si="18"/>
        <v>0</v>
      </c>
      <c r="AE46" s="42">
        <f t="shared" si="19"/>
        <v>0</v>
      </c>
      <c r="AF46" s="32">
        <f t="shared" si="20"/>
        <v>0</v>
      </c>
      <c r="AG46" s="41" t="s">
        <v>1282</v>
      </c>
      <c r="AH46" s="43" t="s">
        <v>69</v>
      </c>
      <c r="AI46" s="41">
        <v>0</v>
      </c>
      <c r="AJ46" s="42">
        <v>0</v>
      </c>
      <c r="AK46" s="34">
        <v>0</v>
      </c>
      <c r="AL46" s="41">
        <v>0</v>
      </c>
      <c r="AM46" s="42">
        <v>0</v>
      </c>
      <c r="AN46" s="34">
        <v>0</v>
      </c>
      <c r="AO46" s="41">
        <v>0</v>
      </c>
      <c r="AP46" s="42">
        <v>0</v>
      </c>
      <c r="AQ46" s="34">
        <v>0</v>
      </c>
      <c r="AR46" s="41">
        <v>0</v>
      </c>
      <c r="AS46" s="42">
        <v>0</v>
      </c>
      <c r="AT46" s="34">
        <v>0</v>
      </c>
      <c r="AU46" s="41">
        <v>0</v>
      </c>
      <c r="AV46" s="42">
        <v>0</v>
      </c>
      <c r="AW46" s="34">
        <v>0</v>
      </c>
      <c r="AX46" s="41">
        <v>0</v>
      </c>
      <c r="AY46" s="42">
        <v>0</v>
      </c>
      <c r="AZ46" s="42">
        <f t="shared" si="21"/>
        <v>0</v>
      </c>
      <c r="BA46" s="33" t="s">
        <v>1282</v>
      </c>
      <c r="BB46" s="44" t="s">
        <v>69</v>
      </c>
      <c r="BC46" s="41">
        <f t="shared" si="33"/>
        <v>0</v>
      </c>
      <c r="BD46" s="42">
        <f t="shared" si="34"/>
        <v>0</v>
      </c>
      <c r="BE46" s="34">
        <f t="shared" si="35"/>
        <v>0</v>
      </c>
      <c r="BF46" s="41">
        <f t="shared" si="36"/>
        <v>0</v>
      </c>
      <c r="BG46" s="42">
        <f t="shared" si="37"/>
        <v>0</v>
      </c>
      <c r="BH46" s="34">
        <f t="shared" si="38"/>
        <v>0</v>
      </c>
      <c r="BI46" s="41">
        <f t="shared" si="23"/>
        <v>0</v>
      </c>
      <c r="BJ46" s="42">
        <f t="shared" si="24"/>
        <v>0</v>
      </c>
      <c r="BK46" s="34">
        <f t="shared" si="25"/>
        <v>0</v>
      </c>
      <c r="BL46" s="41">
        <f t="shared" si="26"/>
        <v>0</v>
      </c>
      <c r="BM46" s="42">
        <f t="shared" si="27"/>
        <v>0</v>
      </c>
      <c r="BN46" s="34">
        <f t="shared" si="28"/>
        <v>0</v>
      </c>
      <c r="BO46" s="41">
        <f t="shared" si="29"/>
        <v>0</v>
      </c>
      <c r="BP46" s="42">
        <f t="shared" si="30"/>
        <v>0</v>
      </c>
      <c r="BQ46" s="34">
        <f t="shared" si="31"/>
        <v>0</v>
      </c>
      <c r="BR46" s="41">
        <f t="shared" si="39"/>
        <v>0</v>
      </c>
      <c r="BS46" s="42">
        <f t="shared" si="40"/>
        <v>0</v>
      </c>
      <c r="BT46" s="34">
        <f t="shared" si="41"/>
        <v>0</v>
      </c>
      <c r="BU46"/>
      <c r="BV46"/>
    </row>
    <row r="47" spans="2:74" x14ac:dyDescent="0.25">
      <c r="B47" s="28"/>
      <c r="C47" s="10" t="s">
        <v>27</v>
      </c>
      <c r="D47" s="10" t="s">
        <v>101</v>
      </c>
      <c r="E47" s="10">
        <v>1993</v>
      </c>
      <c r="F47" s="14">
        <v>1994</v>
      </c>
      <c r="G47" s="10" t="s">
        <v>27</v>
      </c>
      <c r="H47" s="11" t="s">
        <v>29</v>
      </c>
      <c r="I47" s="15">
        <v>11825</v>
      </c>
      <c r="J47" s="16">
        <f t="shared" si="32"/>
        <v>2365</v>
      </c>
      <c r="K47" s="29">
        <v>20897.509204712813</v>
      </c>
      <c r="M47" s="40" t="s">
        <v>1283</v>
      </c>
      <c r="N47" s="35" t="s">
        <v>601</v>
      </c>
      <c r="O47" s="41">
        <v>1</v>
      </c>
      <c r="P47" s="42">
        <v>10413</v>
      </c>
      <c r="Q47" s="34">
        <v>11344.312309340499</v>
      </c>
      <c r="R47" s="41">
        <v>0</v>
      </c>
      <c r="S47" s="42">
        <v>0</v>
      </c>
      <c r="T47" s="34">
        <v>0</v>
      </c>
      <c r="U47" s="41">
        <v>0</v>
      </c>
      <c r="V47" s="42">
        <v>0</v>
      </c>
      <c r="W47" s="34">
        <v>0</v>
      </c>
      <c r="X47" s="41">
        <v>0</v>
      </c>
      <c r="Y47" s="42">
        <v>0</v>
      </c>
      <c r="Z47" s="34">
        <v>0</v>
      </c>
      <c r="AA47" s="41">
        <v>0</v>
      </c>
      <c r="AB47" s="42">
        <v>0</v>
      </c>
      <c r="AC47" s="34">
        <v>0</v>
      </c>
      <c r="AD47" s="41">
        <f t="shared" si="18"/>
        <v>1</v>
      </c>
      <c r="AE47" s="42">
        <f t="shared" si="19"/>
        <v>10413</v>
      </c>
      <c r="AF47" s="32">
        <f t="shared" si="20"/>
        <v>11344.312309340499</v>
      </c>
      <c r="AG47" s="41" t="s">
        <v>1283</v>
      </c>
      <c r="AH47" s="43" t="s">
        <v>601</v>
      </c>
      <c r="AI47" s="41">
        <v>0</v>
      </c>
      <c r="AJ47" s="42">
        <v>0</v>
      </c>
      <c r="AK47" s="34">
        <v>0</v>
      </c>
      <c r="AL47" s="41">
        <v>0</v>
      </c>
      <c r="AM47" s="42">
        <v>0</v>
      </c>
      <c r="AN47" s="34">
        <v>0</v>
      </c>
      <c r="AO47" s="41">
        <v>0</v>
      </c>
      <c r="AP47" s="42">
        <v>0</v>
      </c>
      <c r="AQ47" s="34">
        <v>0</v>
      </c>
      <c r="AR47" s="41">
        <v>0</v>
      </c>
      <c r="AS47" s="42">
        <v>0</v>
      </c>
      <c r="AT47" s="34">
        <v>0</v>
      </c>
      <c r="AU47" s="41">
        <v>0</v>
      </c>
      <c r="AV47" s="42">
        <v>0</v>
      </c>
      <c r="AW47" s="34">
        <v>0</v>
      </c>
      <c r="AX47" s="41">
        <v>0</v>
      </c>
      <c r="AY47" s="42">
        <v>0</v>
      </c>
      <c r="AZ47" s="42">
        <f t="shared" si="21"/>
        <v>0</v>
      </c>
      <c r="BA47" s="33" t="s">
        <v>1283</v>
      </c>
      <c r="BB47" s="44" t="s">
        <v>601</v>
      </c>
      <c r="BC47" s="41">
        <f t="shared" si="33"/>
        <v>1</v>
      </c>
      <c r="BD47" s="42">
        <f t="shared" si="34"/>
        <v>10413</v>
      </c>
      <c r="BE47" s="34">
        <f t="shared" si="35"/>
        <v>11344.312309340499</v>
      </c>
      <c r="BF47" s="41">
        <f t="shared" si="36"/>
        <v>0</v>
      </c>
      <c r="BG47" s="42">
        <f t="shared" si="37"/>
        <v>0</v>
      </c>
      <c r="BH47" s="34">
        <f t="shared" si="38"/>
        <v>0</v>
      </c>
      <c r="BI47" s="41">
        <f t="shared" si="23"/>
        <v>0</v>
      </c>
      <c r="BJ47" s="42">
        <f t="shared" si="24"/>
        <v>0</v>
      </c>
      <c r="BK47" s="34">
        <f t="shared" si="25"/>
        <v>0</v>
      </c>
      <c r="BL47" s="41">
        <f t="shared" si="26"/>
        <v>0</v>
      </c>
      <c r="BM47" s="42">
        <f t="shared" si="27"/>
        <v>0</v>
      </c>
      <c r="BN47" s="34">
        <f t="shared" si="28"/>
        <v>0</v>
      </c>
      <c r="BO47" s="41">
        <f t="shared" si="29"/>
        <v>0</v>
      </c>
      <c r="BP47" s="42">
        <f t="shared" si="30"/>
        <v>0</v>
      </c>
      <c r="BQ47" s="34">
        <f t="shared" si="31"/>
        <v>0</v>
      </c>
      <c r="BR47" s="41">
        <f t="shared" si="39"/>
        <v>1</v>
      </c>
      <c r="BS47" s="42">
        <f t="shared" si="40"/>
        <v>10413</v>
      </c>
      <c r="BT47" s="34">
        <f t="shared" si="41"/>
        <v>11344.312309340499</v>
      </c>
      <c r="BU47"/>
      <c r="BV47"/>
    </row>
    <row r="48" spans="2:74" x14ac:dyDescent="0.25">
      <c r="B48" s="28"/>
      <c r="C48" s="10" t="s">
        <v>27</v>
      </c>
      <c r="D48" s="10" t="s">
        <v>102</v>
      </c>
      <c r="E48" s="10">
        <v>1993</v>
      </c>
      <c r="F48" s="14">
        <v>1994</v>
      </c>
      <c r="G48" s="10" t="s">
        <v>27</v>
      </c>
      <c r="H48" s="11" t="s">
        <v>29</v>
      </c>
      <c r="I48" s="15">
        <v>6249.65</v>
      </c>
      <c r="J48" s="16">
        <f t="shared" si="32"/>
        <v>1249.93</v>
      </c>
      <c r="K48" s="29">
        <v>11044.576608983798</v>
      </c>
      <c r="M48" s="40" t="s">
        <v>1040</v>
      </c>
      <c r="N48" s="35" t="s">
        <v>514</v>
      </c>
      <c r="O48" s="41">
        <v>0</v>
      </c>
      <c r="P48" s="42">
        <v>0</v>
      </c>
      <c r="Q48" s="34">
        <v>0</v>
      </c>
      <c r="R48" s="41">
        <v>0</v>
      </c>
      <c r="S48" s="42">
        <v>0</v>
      </c>
      <c r="T48" s="34">
        <v>0</v>
      </c>
      <c r="U48" s="41">
        <v>0</v>
      </c>
      <c r="V48" s="42">
        <v>0</v>
      </c>
      <c r="W48" s="34">
        <v>0</v>
      </c>
      <c r="X48" s="41">
        <v>0</v>
      </c>
      <c r="Y48" s="42">
        <v>0</v>
      </c>
      <c r="Z48" s="34">
        <v>0</v>
      </c>
      <c r="AA48" s="41">
        <v>0</v>
      </c>
      <c r="AB48" s="42">
        <v>0</v>
      </c>
      <c r="AC48" s="34">
        <v>0</v>
      </c>
      <c r="AD48" s="41">
        <f t="shared" si="18"/>
        <v>0</v>
      </c>
      <c r="AE48" s="42">
        <f t="shared" si="19"/>
        <v>0</v>
      </c>
      <c r="AF48" s="32">
        <f t="shared" si="20"/>
        <v>0</v>
      </c>
      <c r="AG48" s="41" t="s">
        <v>1040</v>
      </c>
      <c r="AH48" s="43" t="s">
        <v>514</v>
      </c>
      <c r="AI48" s="41">
        <v>0</v>
      </c>
      <c r="AJ48" s="42">
        <v>0</v>
      </c>
      <c r="AK48" s="34">
        <v>0</v>
      </c>
      <c r="AL48" s="41">
        <v>0</v>
      </c>
      <c r="AM48" s="42">
        <v>0</v>
      </c>
      <c r="AN48" s="34">
        <v>0</v>
      </c>
      <c r="AO48" s="41">
        <v>0</v>
      </c>
      <c r="AP48" s="42">
        <v>0</v>
      </c>
      <c r="AQ48" s="34">
        <v>0</v>
      </c>
      <c r="AR48" s="41">
        <v>0</v>
      </c>
      <c r="AS48" s="42">
        <v>0</v>
      </c>
      <c r="AT48" s="34">
        <v>0</v>
      </c>
      <c r="AU48" s="41">
        <v>0</v>
      </c>
      <c r="AV48" s="42">
        <v>0</v>
      </c>
      <c r="AW48" s="34">
        <v>0</v>
      </c>
      <c r="AX48" s="41">
        <v>0</v>
      </c>
      <c r="AY48" s="42">
        <v>0</v>
      </c>
      <c r="AZ48" s="42">
        <f t="shared" si="21"/>
        <v>0</v>
      </c>
      <c r="BA48" s="33" t="s">
        <v>1040</v>
      </c>
      <c r="BB48" s="44" t="s">
        <v>514</v>
      </c>
      <c r="BC48" s="41">
        <f t="shared" si="33"/>
        <v>0</v>
      </c>
      <c r="BD48" s="42">
        <f t="shared" si="34"/>
        <v>0</v>
      </c>
      <c r="BE48" s="34">
        <f t="shared" si="35"/>
        <v>0</v>
      </c>
      <c r="BF48" s="41">
        <f t="shared" si="36"/>
        <v>0</v>
      </c>
      <c r="BG48" s="42">
        <f t="shared" si="37"/>
        <v>0</v>
      </c>
      <c r="BH48" s="34">
        <f t="shared" si="38"/>
        <v>0</v>
      </c>
      <c r="BI48" s="41">
        <f t="shared" si="23"/>
        <v>0</v>
      </c>
      <c r="BJ48" s="42">
        <f t="shared" si="24"/>
        <v>0</v>
      </c>
      <c r="BK48" s="34">
        <f t="shared" si="25"/>
        <v>0</v>
      </c>
      <c r="BL48" s="41">
        <f t="shared" si="26"/>
        <v>0</v>
      </c>
      <c r="BM48" s="42">
        <f t="shared" si="27"/>
        <v>0</v>
      </c>
      <c r="BN48" s="34">
        <f t="shared" si="28"/>
        <v>0</v>
      </c>
      <c r="BO48" s="41">
        <f t="shared" si="29"/>
        <v>0</v>
      </c>
      <c r="BP48" s="42">
        <f t="shared" si="30"/>
        <v>0</v>
      </c>
      <c r="BQ48" s="34">
        <f t="shared" si="31"/>
        <v>0</v>
      </c>
      <c r="BR48" s="41">
        <f t="shared" si="39"/>
        <v>0</v>
      </c>
      <c r="BS48" s="42">
        <f t="shared" si="40"/>
        <v>0</v>
      </c>
      <c r="BT48" s="34">
        <f t="shared" si="41"/>
        <v>0</v>
      </c>
      <c r="BU48"/>
      <c r="BV48"/>
    </row>
    <row r="49" spans="2:74" x14ac:dyDescent="0.25">
      <c r="B49" s="28" t="s">
        <v>103</v>
      </c>
      <c r="C49" s="11" t="s">
        <v>63</v>
      </c>
      <c r="D49" s="11" t="s">
        <v>104</v>
      </c>
      <c r="E49" s="11">
        <v>1993</v>
      </c>
      <c r="F49" s="17">
        <v>1994</v>
      </c>
      <c r="G49" s="11" t="s">
        <v>65</v>
      </c>
      <c r="H49" s="11" t="s">
        <v>29</v>
      </c>
      <c r="I49" s="16">
        <v>30424</v>
      </c>
      <c r="J49" s="16">
        <f t="shared" si="32"/>
        <v>6084.8</v>
      </c>
      <c r="K49" s="29">
        <v>53766.242709867453</v>
      </c>
      <c r="M49" s="40" t="s">
        <v>1284</v>
      </c>
      <c r="N49" s="35" t="s">
        <v>73</v>
      </c>
      <c r="O49" s="41">
        <v>0</v>
      </c>
      <c r="P49" s="42">
        <v>0</v>
      </c>
      <c r="Q49" s="34">
        <v>0</v>
      </c>
      <c r="R49" s="41">
        <v>0</v>
      </c>
      <c r="S49" s="42">
        <v>0</v>
      </c>
      <c r="T49" s="34">
        <v>0</v>
      </c>
      <c r="U49" s="41">
        <v>0</v>
      </c>
      <c r="V49" s="42">
        <v>0</v>
      </c>
      <c r="W49" s="34">
        <v>0</v>
      </c>
      <c r="X49" s="41">
        <v>0</v>
      </c>
      <c r="Y49" s="42">
        <v>0</v>
      </c>
      <c r="Z49" s="34">
        <v>0</v>
      </c>
      <c r="AA49" s="41">
        <v>0</v>
      </c>
      <c r="AB49" s="42">
        <v>0</v>
      </c>
      <c r="AC49" s="34">
        <v>0</v>
      </c>
      <c r="AD49" s="41">
        <f t="shared" si="18"/>
        <v>0</v>
      </c>
      <c r="AE49" s="42">
        <f t="shared" si="19"/>
        <v>0</v>
      </c>
      <c r="AF49" s="32">
        <f t="shared" si="20"/>
        <v>0</v>
      </c>
      <c r="AG49" s="41" t="s">
        <v>1284</v>
      </c>
      <c r="AH49" s="43" t="s">
        <v>73</v>
      </c>
      <c r="AI49" s="41">
        <v>0</v>
      </c>
      <c r="AJ49" s="42">
        <v>0</v>
      </c>
      <c r="AK49" s="34">
        <v>0</v>
      </c>
      <c r="AL49" s="41">
        <v>0</v>
      </c>
      <c r="AM49" s="42">
        <v>0</v>
      </c>
      <c r="AN49" s="34">
        <v>0</v>
      </c>
      <c r="AO49" s="41">
        <v>0</v>
      </c>
      <c r="AP49" s="42">
        <v>0</v>
      </c>
      <c r="AQ49" s="34">
        <v>0</v>
      </c>
      <c r="AR49" s="41">
        <v>0</v>
      </c>
      <c r="AS49" s="42">
        <v>0</v>
      </c>
      <c r="AT49" s="34">
        <v>0</v>
      </c>
      <c r="AU49" s="41">
        <v>0</v>
      </c>
      <c r="AV49" s="42">
        <v>0</v>
      </c>
      <c r="AW49" s="34">
        <v>0</v>
      </c>
      <c r="AX49" s="41">
        <v>0</v>
      </c>
      <c r="AY49" s="42">
        <v>0</v>
      </c>
      <c r="AZ49" s="42">
        <f t="shared" si="21"/>
        <v>0</v>
      </c>
      <c r="BA49" s="33" t="s">
        <v>1284</v>
      </c>
      <c r="BB49" s="44" t="s">
        <v>73</v>
      </c>
      <c r="BC49" s="41">
        <f t="shared" si="33"/>
        <v>0</v>
      </c>
      <c r="BD49" s="42">
        <f t="shared" si="34"/>
        <v>0</v>
      </c>
      <c r="BE49" s="34">
        <f t="shared" si="35"/>
        <v>0</v>
      </c>
      <c r="BF49" s="41">
        <f t="shared" si="36"/>
        <v>0</v>
      </c>
      <c r="BG49" s="42">
        <f t="shared" si="37"/>
        <v>0</v>
      </c>
      <c r="BH49" s="34">
        <f t="shared" si="38"/>
        <v>0</v>
      </c>
      <c r="BI49" s="41">
        <f t="shared" si="23"/>
        <v>0</v>
      </c>
      <c r="BJ49" s="42">
        <f t="shared" si="24"/>
        <v>0</v>
      </c>
      <c r="BK49" s="34">
        <f t="shared" si="25"/>
        <v>0</v>
      </c>
      <c r="BL49" s="41">
        <f t="shared" si="26"/>
        <v>0</v>
      </c>
      <c r="BM49" s="42">
        <f t="shared" si="27"/>
        <v>0</v>
      </c>
      <c r="BN49" s="34">
        <f t="shared" si="28"/>
        <v>0</v>
      </c>
      <c r="BO49" s="41">
        <f t="shared" si="29"/>
        <v>0</v>
      </c>
      <c r="BP49" s="42">
        <f t="shared" si="30"/>
        <v>0</v>
      </c>
      <c r="BQ49" s="34">
        <f t="shared" si="31"/>
        <v>0</v>
      </c>
      <c r="BR49" s="41">
        <f t="shared" si="39"/>
        <v>0</v>
      </c>
      <c r="BS49" s="42">
        <f t="shared" si="40"/>
        <v>0</v>
      </c>
      <c r="BT49" s="34">
        <f t="shared" si="41"/>
        <v>0</v>
      </c>
      <c r="BU49"/>
      <c r="BV49"/>
    </row>
    <row r="50" spans="2:74" x14ac:dyDescent="0.25">
      <c r="B50" s="28" t="s">
        <v>105</v>
      </c>
      <c r="C50" s="11" t="s">
        <v>63</v>
      </c>
      <c r="D50" s="11" t="s">
        <v>106</v>
      </c>
      <c r="E50" s="11">
        <v>1993</v>
      </c>
      <c r="F50" s="17">
        <v>1994</v>
      </c>
      <c r="G50" s="11" t="s">
        <v>65</v>
      </c>
      <c r="H50" s="11" t="s">
        <v>29</v>
      </c>
      <c r="I50" s="16">
        <v>14632</v>
      </c>
      <c r="J50" s="16">
        <f t="shared" si="32"/>
        <v>2926.4</v>
      </c>
      <c r="K50" s="29">
        <v>25858.127245949927</v>
      </c>
      <c r="M50" s="40" t="s">
        <v>1285</v>
      </c>
      <c r="N50" s="35" t="s">
        <v>1286</v>
      </c>
      <c r="O50" s="41">
        <v>0</v>
      </c>
      <c r="P50" s="42">
        <v>0</v>
      </c>
      <c r="Q50" s="34">
        <v>0</v>
      </c>
      <c r="R50" s="41">
        <v>0</v>
      </c>
      <c r="S50" s="42">
        <v>0</v>
      </c>
      <c r="T50" s="34">
        <v>0</v>
      </c>
      <c r="U50" s="41">
        <v>0</v>
      </c>
      <c r="V50" s="42">
        <v>0</v>
      </c>
      <c r="W50" s="34">
        <v>0</v>
      </c>
      <c r="X50" s="41">
        <v>0</v>
      </c>
      <c r="Y50" s="42">
        <v>0</v>
      </c>
      <c r="Z50" s="34">
        <v>0</v>
      </c>
      <c r="AA50" s="41">
        <v>0</v>
      </c>
      <c r="AB50" s="42">
        <v>0</v>
      </c>
      <c r="AC50" s="34">
        <v>0</v>
      </c>
      <c r="AD50" s="41">
        <f t="shared" si="18"/>
        <v>0</v>
      </c>
      <c r="AE50" s="42">
        <f t="shared" si="19"/>
        <v>0</v>
      </c>
      <c r="AF50" s="32">
        <f t="shared" si="20"/>
        <v>0</v>
      </c>
      <c r="AG50" s="41" t="s">
        <v>1285</v>
      </c>
      <c r="AH50" s="43" t="s">
        <v>1286</v>
      </c>
      <c r="AI50" s="41">
        <v>0</v>
      </c>
      <c r="AJ50" s="42">
        <v>0</v>
      </c>
      <c r="AK50" s="34">
        <v>0</v>
      </c>
      <c r="AL50" s="41">
        <v>0</v>
      </c>
      <c r="AM50" s="42">
        <v>0</v>
      </c>
      <c r="AN50" s="34">
        <v>0</v>
      </c>
      <c r="AO50" s="41">
        <v>0</v>
      </c>
      <c r="AP50" s="42">
        <v>0</v>
      </c>
      <c r="AQ50" s="34">
        <v>0</v>
      </c>
      <c r="AR50" s="41">
        <v>0</v>
      </c>
      <c r="AS50" s="42">
        <v>0</v>
      </c>
      <c r="AT50" s="34">
        <v>0</v>
      </c>
      <c r="AU50" s="41">
        <v>0</v>
      </c>
      <c r="AV50" s="42">
        <v>0</v>
      </c>
      <c r="AW50" s="34">
        <v>0</v>
      </c>
      <c r="AX50" s="41">
        <v>0</v>
      </c>
      <c r="AY50" s="42">
        <v>0</v>
      </c>
      <c r="AZ50" s="42">
        <f t="shared" si="21"/>
        <v>0</v>
      </c>
      <c r="BA50" s="33" t="s">
        <v>1285</v>
      </c>
      <c r="BB50" s="44" t="s">
        <v>1286</v>
      </c>
      <c r="BC50" s="41">
        <f t="shared" si="33"/>
        <v>0</v>
      </c>
      <c r="BD50" s="42">
        <f t="shared" si="34"/>
        <v>0</v>
      </c>
      <c r="BE50" s="34">
        <f t="shared" si="35"/>
        <v>0</v>
      </c>
      <c r="BF50" s="41">
        <f t="shared" si="36"/>
        <v>0</v>
      </c>
      <c r="BG50" s="42">
        <f t="shared" si="37"/>
        <v>0</v>
      </c>
      <c r="BH50" s="34">
        <f t="shared" si="38"/>
        <v>0</v>
      </c>
      <c r="BI50" s="41">
        <f t="shared" si="23"/>
        <v>0</v>
      </c>
      <c r="BJ50" s="42">
        <f t="shared" si="24"/>
        <v>0</v>
      </c>
      <c r="BK50" s="34">
        <f t="shared" si="25"/>
        <v>0</v>
      </c>
      <c r="BL50" s="41">
        <f t="shared" si="26"/>
        <v>0</v>
      </c>
      <c r="BM50" s="42">
        <f t="shared" si="27"/>
        <v>0</v>
      </c>
      <c r="BN50" s="34">
        <f t="shared" si="28"/>
        <v>0</v>
      </c>
      <c r="BO50" s="41">
        <f t="shared" si="29"/>
        <v>0</v>
      </c>
      <c r="BP50" s="42">
        <f t="shared" si="30"/>
        <v>0</v>
      </c>
      <c r="BQ50" s="34">
        <f t="shared" si="31"/>
        <v>0</v>
      </c>
      <c r="BR50" s="41">
        <f t="shared" si="39"/>
        <v>0</v>
      </c>
      <c r="BS50" s="42">
        <f t="shared" si="40"/>
        <v>0</v>
      </c>
      <c r="BT50" s="34">
        <f t="shared" si="41"/>
        <v>0</v>
      </c>
      <c r="BU50"/>
      <c r="BV50"/>
    </row>
    <row r="51" spans="2:74" x14ac:dyDescent="0.25">
      <c r="B51" s="28"/>
      <c r="C51" s="11" t="s">
        <v>31</v>
      </c>
      <c r="D51" s="11" t="s">
        <v>107</v>
      </c>
      <c r="E51" s="11">
        <v>1993</v>
      </c>
      <c r="F51" s="17">
        <v>1994</v>
      </c>
      <c r="G51" s="11" t="s">
        <v>33</v>
      </c>
      <c r="H51" s="11" t="s">
        <v>108</v>
      </c>
      <c r="I51" s="16">
        <v>308165</v>
      </c>
      <c r="J51" s="16">
        <v>50000</v>
      </c>
      <c r="K51" s="29">
        <v>544598.80964653904</v>
      </c>
      <c r="M51" s="40" t="s">
        <v>1287</v>
      </c>
      <c r="N51" s="35" t="s">
        <v>444</v>
      </c>
      <c r="O51" s="41">
        <v>0</v>
      </c>
      <c r="P51" s="42">
        <v>0</v>
      </c>
      <c r="Q51" s="34">
        <v>0</v>
      </c>
      <c r="R51" s="41">
        <v>0</v>
      </c>
      <c r="S51" s="42">
        <v>0</v>
      </c>
      <c r="T51" s="34">
        <v>0</v>
      </c>
      <c r="U51" s="41">
        <v>0</v>
      </c>
      <c r="V51" s="42">
        <v>0</v>
      </c>
      <c r="W51" s="34">
        <v>0</v>
      </c>
      <c r="X51" s="41">
        <v>0</v>
      </c>
      <c r="Y51" s="42">
        <v>0</v>
      </c>
      <c r="Z51" s="34">
        <v>0</v>
      </c>
      <c r="AA51" s="41">
        <v>0</v>
      </c>
      <c r="AB51" s="42">
        <v>0</v>
      </c>
      <c r="AC51" s="34">
        <v>0</v>
      </c>
      <c r="AD51" s="41">
        <f t="shared" si="18"/>
        <v>0</v>
      </c>
      <c r="AE51" s="42">
        <f t="shared" si="19"/>
        <v>0</v>
      </c>
      <c r="AF51" s="32">
        <f t="shared" si="20"/>
        <v>0</v>
      </c>
      <c r="AG51" s="41" t="s">
        <v>1287</v>
      </c>
      <c r="AH51" s="43" t="s">
        <v>444</v>
      </c>
      <c r="AI51" s="41">
        <v>0</v>
      </c>
      <c r="AJ51" s="42">
        <v>0</v>
      </c>
      <c r="AK51" s="34">
        <v>0</v>
      </c>
      <c r="AL51" s="41">
        <v>0</v>
      </c>
      <c r="AM51" s="42">
        <v>0</v>
      </c>
      <c r="AN51" s="34">
        <v>0</v>
      </c>
      <c r="AO51" s="41">
        <v>0</v>
      </c>
      <c r="AP51" s="42">
        <v>0</v>
      </c>
      <c r="AQ51" s="34">
        <v>0</v>
      </c>
      <c r="AR51" s="41">
        <v>0</v>
      </c>
      <c r="AS51" s="42">
        <v>0</v>
      </c>
      <c r="AT51" s="34">
        <v>0</v>
      </c>
      <c r="AU51" s="41">
        <v>0</v>
      </c>
      <c r="AV51" s="42">
        <v>0</v>
      </c>
      <c r="AW51" s="34">
        <v>0</v>
      </c>
      <c r="AX51" s="41">
        <v>0</v>
      </c>
      <c r="AY51" s="42">
        <v>0</v>
      </c>
      <c r="AZ51" s="42">
        <f t="shared" si="21"/>
        <v>0</v>
      </c>
      <c r="BA51" s="33" t="s">
        <v>1287</v>
      </c>
      <c r="BB51" s="44" t="s">
        <v>444</v>
      </c>
      <c r="BC51" s="41">
        <f t="shared" si="33"/>
        <v>0</v>
      </c>
      <c r="BD51" s="42">
        <f t="shared" si="34"/>
        <v>0</v>
      </c>
      <c r="BE51" s="34">
        <f t="shared" si="35"/>
        <v>0</v>
      </c>
      <c r="BF51" s="41">
        <f t="shared" si="36"/>
        <v>0</v>
      </c>
      <c r="BG51" s="42">
        <f t="shared" si="37"/>
        <v>0</v>
      </c>
      <c r="BH51" s="34">
        <f t="shared" si="38"/>
        <v>0</v>
      </c>
      <c r="BI51" s="41">
        <f t="shared" si="23"/>
        <v>0</v>
      </c>
      <c r="BJ51" s="42">
        <f t="shared" si="24"/>
        <v>0</v>
      </c>
      <c r="BK51" s="34">
        <f t="shared" si="25"/>
        <v>0</v>
      </c>
      <c r="BL51" s="41">
        <f t="shared" si="26"/>
        <v>0</v>
      </c>
      <c r="BM51" s="42">
        <f t="shared" si="27"/>
        <v>0</v>
      </c>
      <c r="BN51" s="34">
        <f t="shared" si="28"/>
        <v>0</v>
      </c>
      <c r="BO51" s="41">
        <f t="shared" si="29"/>
        <v>0</v>
      </c>
      <c r="BP51" s="42">
        <f t="shared" si="30"/>
        <v>0</v>
      </c>
      <c r="BQ51" s="34">
        <f t="shared" si="31"/>
        <v>0</v>
      </c>
      <c r="BR51" s="41">
        <f t="shared" si="39"/>
        <v>0</v>
      </c>
      <c r="BS51" s="42">
        <f t="shared" si="40"/>
        <v>0</v>
      </c>
      <c r="BT51" s="34">
        <f t="shared" si="41"/>
        <v>0</v>
      </c>
      <c r="BU51"/>
      <c r="BV51"/>
    </row>
    <row r="52" spans="2:74" x14ac:dyDescent="0.25">
      <c r="B52" s="28"/>
      <c r="C52" s="11" t="s">
        <v>112</v>
      </c>
      <c r="D52" s="11" t="s">
        <v>113</v>
      </c>
      <c r="E52" s="11">
        <v>1993</v>
      </c>
      <c r="F52" s="17">
        <v>1995</v>
      </c>
      <c r="G52" s="11" t="s">
        <v>114</v>
      </c>
      <c r="H52" s="11" t="s">
        <v>51</v>
      </c>
      <c r="I52" s="16">
        <v>213110</v>
      </c>
      <c r="J52" s="16">
        <f t="shared" ref="J52:J83" si="42">SUM(I52*0.2)</f>
        <v>42622</v>
      </c>
      <c r="K52" s="29">
        <v>376614.64580265089</v>
      </c>
      <c r="M52" s="40" t="s">
        <v>1288</v>
      </c>
      <c r="N52" s="35" t="s">
        <v>544</v>
      </c>
      <c r="O52" s="41">
        <v>0</v>
      </c>
      <c r="P52" s="42">
        <v>0</v>
      </c>
      <c r="Q52" s="34">
        <v>0</v>
      </c>
      <c r="R52" s="41">
        <v>0</v>
      </c>
      <c r="S52" s="42">
        <v>0</v>
      </c>
      <c r="T52" s="34">
        <v>0</v>
      </c>
      <c r="U52" s="41">
        <v>0</v>
      </c>
      <c r="V52" s="42">
        <v>0</v>
      </c>
      <c r="W52" s="34">
        <v>0</v>
      </c>
      <c r="X52" s="41">
        <v>0</v>
      </c>
      <c r="Y52" s="42">
        <v>0</v>
      </c>
      <c r="Z52" s="34">
        <v>0</v>
      </c>
      <c r="AA52" s="41">
        <v>0</v>
      </c>
      <c r="AB52" s="42">
        <v>0</v>
      </c>
      <c r="AC52" s="34">
        <v>0</v>
      </c>
      <c r="AD52" s="41">
        <f t="shared" si="18"/>
        <v>0</v>
      </c>
      <c r="AE52" s="42">
        <f t="shared" si="19"/>
        <v>0</v>
      </c>
      <c r="AF52" s="32">
        <f t="shared" si="20"/>
        <v>0</v>
      </c>
      <c r="AG52" s="41" t="s">
        <v>1288</v>
      </c>
      <c r="AH52" s="43" t="s">
        <v>544</v>
      </c>
      <c r="AI52" s="41">
        <v>1</v>
      </c>
      <c r="AJ52" s="42">
        <v>29536</v>
      </c>
      <c r="AK52" s="34">
        <v>32177.624927367811</v>
      </c>
      <c r="AL52" s="41">
        <v>0</v>
      </c>
      <c r="AM52" s="42">
        <v>0</v>
      </c>
      <c r="AN52" s="34">
        <v>0</v>
      </c>
      <c r="AO52" s="41">
        <v>1</v>
      </c>
      <c r="AP52" s="42">
        <v>20992</v>
      </c>
      <c r="AQ52" s="34">
        <v>21828.711171579482</v>
      </c>
      <c r="AR52" s="41">
        <v>1</v>
      </c>
      <c r="AS52" s="42">
        <v>52430</v>
      </c>
      <c r="AT52" s="34">
        <v>53046.693507588541</v>
      </c>
      <c r="AU52" s="41">
        <v>0</v>
      </c>
      <c r="AV52" s="42">
        <v>0</v>
      </c>
      <c r="AW52" s="34">
        <v>0</v>
      </c>
      <c r="AX52" s="41">
        <v>3</v>
      </c>
      <c r="AY52" s="42">
        <v>102958</v>
      </c>
      <c r="AZ52" s="42">
        <f t="shared" si="21"/>
        <v>107053.02960653583</v>
      </c>
      <c r="BA52" s="33" t="s">
        <v>1288</v>
      </c>
      <c r="BB52" s="44" t="s">
        <v>544</v>
      </c>
      <c r="BC52" s="41">
        <f t="shared" si="33"/>
        <v>1</v>
      </c>
      <c r="BD52" s="42">
        <f t="shared" si="34"/>
        <v>29536</v>
      </c>
      <c r="BE52" s="34">
        <f t="shared" si="35"/>
        <v>32177.624927367811</v>
      </c>
      <c r="BF52" s="41">
        <f t="shared" si="36"/>
        <v>0</v>
      </c>
      <c r="BG52" s="42">
        <f t="shared" si="37"/>
        <v>0</v>
      </c>
      <c r="BH52" s="34">
        <f t="shared" si="38"/>
        <v>0</v>
      </c>
      <c r="BI52" s="41">
        <f t="shared" si="23"/>
        <v>1</v>
      </c>
      <c r="BJ52" s="42">
        <f t="shared" si="24"/>
        <v>20992</v>
      </c>
      <c r="BK52" s="34">
        <f t="shared" si="25"/>
        <v>21828.711171579482</v>
      </c>
      <c r="BL52" s="41">
        <f t="shared" si="26"/>
        <v>1</v>
      </c>
      <c r="BM52" s="42">
        <f t="shared" si="27"/>
        <v>52430</v>
      </c>
      <c r="BN52" s="34">
        <f t="shared" si="28"/>
        <v>53046.693507588541</v>
      </c>
      <c r="BO52" s="41">
        <f t="shared" si="29"/>
        <v>0</v>
      </c>
      <c r="BP52" s="42">
        <f t="shared" si="30"/>
        <v>0</v>
      </c>
      <c r="BQ52" s="34">
        <f t="shared" si="31"/>
        <v>0</v>
      </c>
      <c r="BR52" s="41">
        <f t="shared" si="39"/>
        <v>3</v>
      </c>
      <c r="BS52" s="42">
        <f t="shared" si="40"/>
        <v>102958</v>
      </c>
      <c r="BT52" s="34">
        <f t="shared" si="41"/>
        <v>107053.02960653583</v>
      </c>
      <c r="BU52"/>
      <c r="BV52"/>
    </row>
    <row r="53" spans="2:74" x14ac:dyDescent="0.25">
      <c r="B53" s="28"/>
      <c r="C53" s="11" t="s">
        <v>76</v>
      </c>
      <c r="D53" s="11" t="s">
        <v>136</v>
      </c>
      <c r="E53" s="11">
        <v>1994</v>
      </c>
      <c r="F53" s="17">
        <v>1998</v>
      </c>
      <c r="G53" s="11" t="s">
        <v>137</v>
      </c>
      <c r="H53" s="11" t="s">
        <v>29</v>
      </c>
      <c r="I53" s="16">
        <v>6570</v>
      </c>
      <c r="J53" s="16">
        <f t="shared" si="42"/>
        <v>1314</v>
      </c>
      <c r="K53" s="29">
        <v>11119.42383638928</v>
      </c>
      <c r="M53" s="40" t="s">
        <v>1289</v>
      </c>
      <c r="N53" s="35" t="s">
        <v>112</v>
      </c>
      <c r="O53" s="41">
        <v>0</v>
      </c>
      <c r="P53" s="42">
        <v>0</v>
      </c>
      <c r="Q53" s="34">
        <v>0</v>
      </c>
      <c r="R53" s="41">
        <v>0</v>
      </c>
      <c r="S53" s="42">
        <v>0</v>
      </c>
      <c r="T53" s="34">
        <v>0</v>
      </c>
      <c r="U53" s="41">
        <v>0</v>
      </c>
      <c r="V53" s="42">
        <v>0</v>
      </c>
      <c r="W53" s="34">
        <v>0</v>
      </c>
      <c r="X53" s="41">
        <v>0</v>
      </c>
      <c r="Y53" s="42">
        <v>0</v>
      </c>
      <c r="Z53" s="34">
        <v>0</v>
      </c>
      <c r="AA53" s="41">
        <v>0</v>
      </c>
      <c r="AB53" s="42">
        <v>0</v>
      </c>
      <c r="AC53" s="34">
        <v>0</v>
      </c>
      <c r="AD53" s="41">
        <f t="shared" si="18"/>
        <v>0</v>
      </c>
      <c r="AE53" s="42">
        <f t="shared" si="19"/>
        <v>0</v>
      </c>
      <c r="AF53" s="32">
        <f t="shared" si="20"/>
        <v>0</v>
      </c>
      <c r="AG53" s="41" t="s">
        <v>1289</v>
      </c>
      <c r="AH53" s="43" t="s">
        <v>112</v>
      </c>
      <c r="AI53" s="41">
        <v>0</v>
      </c>
      <c r="AJ53" s="42">
        <v>0</v>
      </c>
      <c r="AK53" s="34">
        <v>0</v>
      </c>
      <c r="AL53" s="41">
        <v>0</v>
      </c>
      <c r="AM53" s="42">
        <v>0</v>
      </c>
      <c r="AN53" s="34">
        <v>0</v>
      </c>
      <c r="AO53" s="41">
        <v>0</v>
      </c>
      <c r="AP53" s="42">
        <v>0</v>
      </c>
      <c r="AQ53" s="34">
        <v>0</v>
      </c>
      <c r="AR53" s="41">
        <v>0</v>
      </c>
      <c r="AS53" s="42">
        <v>0</v>
      </c>
      <c r="AT53" s="34">
        <v>0</v>
      </c>
      <c r="AU53" s="41">
        <v>0</v>
      </c>
      <c r="AV53" s="42">
        <v>0</v>
      </c>
      <c r="AW53" s="34">
        <v>0</v>
      </c>
      <c r="AX53" s="41">
        <v>0</v>
      </c>
      <c r="AY53" s="42">
        <v>0</v>
      </c>
      <c r="AZ53" s="42">
        <f t="shared" si="21"/>
        <v>0</v>
      </c>
      <c r="BA53" s="33" t="s">
        <v>1289</v>
      </c>
      <c r="BB53" s="44" t="s">
        <v>112</v>
      </c>
      <c r="BC53" s="41">
        <f t="shared" si="33"/>
        <v>0</v>
      </c>
      <c r="BD53" s="42">
        <f t="shared" si="34"/>
        <v>0</v>
      </c>
      <c r="BE53" s="34">
        <f t="shared" si="35"/>
        <v>0</v>
      </c>
      <c r="BF53" s="41">
        <f t="shared" si="36"/>
        <v>0</v>
      </c>
      <c r="BG53" s="42">
        <f t="shared" si="37"/>
        <v>0</v>
      </c>
      <c r="BH53" s="34">
        <f t="shared" si="38"/>
        <v>0</v>
      </c>
      <c r="BI53" s="41">
        <f t="shared" si="23"/>
        <v>0</v>
      </c>
      <c r="BJ53" s="42">
        <f t="shared" si="24"/>
        <v>0</v>
      </c>
      <c r="BK53" s="34">
        <f t="shared" si="25"/>
        <v>0</v>
      </c>
      <c r="BL53" s="41">
        <f t="shared" si="26"/>
        <v>0</v>
      </c>
      <c r="BM53" s="42">
        <f t="shared" si="27"/>
        <v>0</v>
      </c>
      <c r="BN53" s="34">
        <f t="shared" si="28"/>
        <v>0</v>
      </c>
      <c r="BO53" s="41">
        <f t="shared" si="29"/>
        <v>0</v>
      </c>
      <c r="BP53" s="42">
        <f t="shared" si="30"/>
        <v>0</v>
      </c>
      <c r="BQ53" s="34">
        <f t="shared" si="31"/>
        <v>0</v>
      </c>
      <c r="BR53" s="41">
        <f t="shared" si="39"/>
        <v>0</v>
      </c>
      <c r="BS53" s="42">
        <f t="shared" si="40"/>
        <v>0</v>
      </c>
      <c r="BT53" s="34">
        <f t="shared" si="41"/>
        <v>0</v>
      </c>
      <c r="BU53"/>
      <c r="BV53"/>
    </row>
    <row r="54" spans="2:74" x14ac:dyDescent="0.25">
      <c r="B54" s="28"/>
      <c r="C54" s="10" t="s">
        <v>27</v>
      </c>
      <c r="D54" s="10" t="s">
        <v>135</v>
      </c>
      <c r="E54" s="10">
        <v>1994</v>
      </c>
      <c r="F54" s="14">
        <v>1997</v>
      </c>
      <c r="G54" s="10" t="s">
        <v>27</v>
      </c>
      <c r="H54" s="11" t="s">
        <v>29</v>
      </c>
      <c r="I54" s="15">
        <v>177972</v>
      </c>
      <c r="J54" s="16">
        <f t="shared" si="42"/>
        <v>35594.400000000001</v>
      </c>
      <c r="K54" s="29">
        <v>301209.45190409024</v>
      </c>
      <c r="M54" s="40" t="s">
        <v>1290</v>
      </c>
      <c r="N54" s="35" t="s">
        <v>1247</v>
      </c>
      <c r="O54" s="41">
        <v>0</v>
      </c>
      <c r="P54" s="42">
        <v>0</v>
      </c>
      <c r="Q54" s="34">
        <v>0</v>
      </c>
      <c r="R54" s="41">
        <v>0</v>
      </c>
      <c r="S54" s="42">
        <v>0</v>
      </c>
      <c r="T54" s="34">
        <v>0</v>
      </c>
      <c r="U54" s="41">
        <v>0</v>
      </c>
      <c r="V54" s="42">
        <v>0</v>
      </c>
      <c r="W54" s="34">
        <v>0</v>
      </c>
      <c r="X54" s="41">
        <v>0</v>
      </c>
      <c r="Y54" s="42">
        <v>0</v>
      </c>
      <c r="Z54" s="34">
        <v>0</v>
      </c>
      <c r="AA54" s="41">
        <v>0</v>
      </c>
      <c r="AB54" s="42">
        <v>0</v>
      </c>
      <c r="AC54" s="34">
        <v>0</v>
      </c>
      <c r="AD54" s="41">
        <f t="shared" si="18"/>
        <v>0</v>
      </c>
      <c r="AE54" s="42">
        <f t="shared" si="19"/>
        <v>0</v>
      </c>
      <c r="AF54" s="32">
        <f t="shared" si="20"/>
        <v>0</v>
      </c>
      <c r="AG54" s="41" t="s">
        <v>1290</v>
      </c>
      <c r="AH54" s="43" t="s">
        <v>1247</v>
      </c>
      <c r="AI54" s="41">
        <v>0</v>
      </c>
      <c r="AJ54" s="42">
        <v>0</v>
      </c>
      <c r="AK54" s="34">
        <v>0</v>
      </c>
      <c r="AL54" s="41">
        <v>0</v>
      </c>
      <c r="AM54" s="42">
        <v>0</v>
      </c>
      <c r="AN54" s="34">
        <v>0</v>
      </c>
      <c r="AO54" s="41">
        <v>0</v>
      </c>
      <c r="AP54" s="42">
        <v>0</v>
      </c>
      <c r="AQ54" s="34">
        <v>0</v>
      </c>
      <c r="AR54" s="41">
        <v>0</v>
      </c>
      <c r="AS54" s="42">
        <v>0</v>
      </c>
      <c r="AT54" s="34">
        <v>0</v>
      </c>
      <c r="AU54" s="41">
        <v>0</v>
      </c>
      <c r="AV54" s="42">
        <v>0</v>
      </c>
      <c r="AW54" s="34">
        <v>0</v>
      </c>
      <c r="AX54" s="41">
        <v>0</v>
      </c>
      <c r="AY54" s="42">
        <v>0</v>
      </c>
      <c r="AZ54" s="42">
        <f t="shared" si="21"/>
        <v>0</v>
      </c>
      <c r="BA54" s="33" t="s">
        <v>1290</v>
      </c>
      <c r="BB54" s="44" t="s">
        <v>1247</v>
      </c>
      <c r="BC54" s="41">
        <f t="shared" si="33"/>
        <v>0</v>
      </c>
      <c r="BD54" s="42">
        <f t="shared" si="34"/>
        <v>0</v>
      </c>
      <c r="BE54" s="34">
        <f t="shared" si="35"/>
        <v>0</v>
      </c>
      <c r="BF54" s="41">
        <f t="shared" si="36"/>
        <v>0</v>
      </c>
      <c r="BG54" s="42">
        <f t="shared" si="37"/>
        <v>0</v>
      </c>
      <c r="BH54" s="34">
        <f t="shared" si="38"/>
        <v>0</v>
      </c>
      <c r="BI54" s="41">
        <f t="shared" si="23"/>
        <v>0</v>
      </c>
      <c r="BJ54" s="42">
        <f t="shared" si="24"/>
        <v>0</v>
      </c>
      <c r="BK54" s="34">
        <f t="shared" si="25"/>
        <v>0</v>
      </c>
      <c r="BL54" s="41">
        <f t="shared" si="26"/>
        <v>0</v>
      </c>
      <c r="BM54" s="42">
        <f t="shared" si="27"/>
        <v>0</v>
      </c>
      <c r="BN54" s="34">
        <f t="shared" si="28"/>
        <v>0</v>
      </c>
      <c r="BO54" s="41">
        <f t="shared" si="29"/>
        <v>0</v>
      </c>
      <c r="BP54" s="42">
        <f t="shared" si="30"/>
        <v>0</v>
      </c>
      <c r="BQ54" s="34">
        <f t="shared" si="31"/>
        <v>0</v>
      </c>
      <c r="BR54" s="41">
        <f t="shared" si="39"/>
        <v>0</v>
      </c>
      <c r="BS54" s="42">
        <f t="shared" si="40"/>
        <v>0</v>
      </c>
      <c r="BT54" s="34">
        <f t="shared" si="41"/>
        <v>0</v>
      </c>
      <c r="BU54"/>
      <c r="BV54"/>
    </row>
    <row r="55" spans="2:74" x14ac:dyDescent="0.25">
      <c r="B55" s="28"/>
      <c r="C55" s="10" t="s">
        <v>27</v>
      </c>
      <c r="D55" s="10" t="s">
        <v>120</v>
      </c>
      <c r="E55" s="10">
        <v>1994</v>
      </c>
      <c r="F55" s="14">
        <v>1995</v>
      </c>
      <c r="G55" s="10" t="s">
        <v>27</v>
      </c>
      <c r="H55" s="11" t="s">
        <v>29</v>
      </c>
      <c r="I55" s="15">
        <v>91012.69</v>
      </c>
      <c r="J55" s="16">
        <f t="shared" si="42"/>
        <v>18202.538</v>
      </c>
      <c r="K55" s="29">
        <v>154034.8058751763</v>
      </c>
      <c r="M55" s="40" t="s">
        <v>1291</v>
      </c>
      <c r="N55" s="35" t="s">
        <v>580</v>
      </c>
      <c r="O55" s="41">
        <v>0</v>
      </c>
      <c r="P55" s="42">
        <v>0</v>
      </c>
      <c r="Q55" s="34">
        <v>0</v>
      </c>
      <c r="R55" s="41">
        <v>0</v>
      </c>
      <c r="S55" s="42">
        <v>0</v>
      </c>
      <c r="T55" s="34">
        <v>0</v>
      </c>
      <c r="U55" s="41">
        <v>0</v>
      </c>
      <c r="V55" s="42">
        <v>0</v>
      </c>
      <c r="W55" s="34">
        <v>0</v>
      </c>
      <c r="X55" s="41">
        <v>0</v>
      </c>
      <c r="Y55" s="42">
        <v>0</v>
      </c>
      <c r="Z55" s="34">
        <v>0</v>
      </c>
      <c r="AA55" s="41">
        <v>0</v>
      </c>
      <c r="AB55" s="42">
        <v>0</v>
      </c>
      <c r="AC55" s="34">
        <v>0</v>
      </c>
      <c r="AD55" s="41">
        <f t="shared" si="18"/>
        <v>0</v>
      </c>
      <c r="AE55" s="42">
        <f t="shared" si="19"/>
        <v>0</v>
      </c>
      <c r="AF55" s="32">
        <f t="shared" si="20"/>
        <v>0</v>
      </c>
      <c r="AG55" s="41" t="s">
        <v>1291</v>
      </c>
      <c r="AH55" s="43" t="s">
        <v>580</v>
      </c>
      <c r="AI55" s="41">
        <v>0</v>
      </c>
      <c r="AJ55" s="42">
        <v>0</v>
      </c>
      <c r="AK55" s="34">
        <v>0</v>
      </c>
      <c r="AL55" s="41">
        <v>0</v>
      </c>
      <c r="AM55" s="42">
        <v>0</v>
      </c>
      <c r="AN55" s="34">
        <v>0</v>
      </c>
      <c r="AO55" s="41">
        <v>0</v>
      </c>
      <c r="AP55" s="42">
        <v>0</v>
      </c>
      <c r="AQ55" s="34">
        <v>0</v>
      </c>
      <c r="AR55" s="41">
        <v>0</v>
      </c>
      <c r="AS55" s="42">
        <v>0</v>
      </c>
      <c r="AT55" s="34">
        <v>0</v>
      </c>
      <c r="AU55" s="41">
        <v>0</v>
      </c>
      <c r="AV55" s="42">
        <v>0</v>
      </c>
      <c r="AW55" s="34">
        <v>0</v>
      </c>
      <c r="AX55" s="41">
        <v>0</v>
      </c>
      <c r="AY55" s="42">
        <v>0</v>
      </c>
      <c r="AZ55" s="42">
        <f t="shared" si="21"/>
        <v>0</v>
      </c>
      <c r="BA55" s="33" t="s">
        <v>1291</v>
      </c>
      <c r="BB55" s="44" t="s">
        <v>580</v>
      </c>
      <c r="BC55" s="41">
        <f t="shared" si="33"/>
        <v>0</v>
      </c>
      <c r="BD55" s="42">
        <f t="shared" si="34"/>
        <v>0</v>
      </c>
      <c r="BE55" s="34">
        <f t="shared" si="35"/>
        <v>0</v>
      </c>
      <c r="BF55" s="41">
        <f t="shared" si="36"/>
        <v>0</v>
      </c>
      <c r="BG55" s="42">
        <f t="shared" si="37"/>
        <v>0</v>
      </c>
      <c r="BH55" s="34">
        <f t="shared" si="38"/>
        <v>0</v>
      </c>
      <c r="BI55" s="41">
        <f t="shared" si="23"/>
        <v>0</v>
      </c>
      <c r="BJ55" s="42">
        <f t="shared" si="24"/>
        <v>0</v>
      </c>
      <c r="BK55" s="34">
        <f t="shared" si="25"/>
        <v>0</v>
      </c>
      <c r="BL55" s="41">
        <f t="shared" si="26"/>
        <v>0</v>
      </c>
      <c r="BM55" s="42">
        <f t="shared" si="27"/>
        <v>0</v>
      </c>
      <c r="BN55" s="34">
        <f t="shared" si="28"/>
        <v>0</v>
      </c>
      <c r="BO55" s="41">
        <f t="shared" si="29"/>
        <v>0</v>
      </c>
      <c r="BP55" s="42">
        <f t="shared" si="30"/>
        <v>0</v>
      </c>
      <c r="BQ55" s="34">
        <f t="shared" si="31"/>
        <v>0</v>
      </c>
      <c r="BR55" s="41">
        <f t="shared" si="39"/>
        <v>0</v>
      </c>
      <c r="BS55" s="42">
        <f t="shared" si="40"/>
        <v>0</v>
      </c>
      <c r="BT55" s="34">
        <f t="shared" si="41"/>
        <v>0</v>
      </c>
      <c r="BU55"/>
      <c r="BV55"/>
    </row>
    <row r="56" spans="2:74" x14ac:dyDescent="0.25">
      <c r="B56" s="28"/>
      <c r="C56" s="10" t="s">
        <v>27</v>
      </c>
      <c r="D56" s="10" t="s">
        <v>121</v>
      </c>
      <c r="E56" s="10">
        <v>1994</v>
      </c>
      <c r="F56" s="14">
        <v>1995</v>
      </c>
      <c r="G56" s="10" t="s">
        <v>27</v>
      </c>
      <c r="H56" s="11" t="s">
        <v>29</v>
      </c>
      <c r="I56" s="15">
        <v>81895</v>
      </c>
      <c r="J56" s="16">
        <f t="shared" si="42"/>
        <v>16379</v>
      </c>
      <c r="K56" s="29">
        <v>138603.53349788435</v>
      </c>
      <c r="M56" s="45" t="s">
        <v>1292</v>
      </c>
      <c r="N56" s="46"/>
      <c r="O56" s="47">
        <f t="shared" ref="O56:AF56" si="43">SUM(O5:O55)</f>
        <v>29</v>
      </c>
      <c r="P56" s="48">
        <f t="shared" si="43"/>
        <v>3184023</v>
      </c>
      <c r="Q56" s="49">
        <f t="shared" si="43"/>
        <v>3468793.9414312174</v>
      </c>
      <c r="R56" s="47">
        <f t="shared" si="43"/>
        <v>18</v>
      </c>
      <c r="S56" s="48">
        <f t="shared" si="43"/>
        <v>1433785</v>
      </c>
      <c r="T56" s="49">
        <f t="shared" si="43"/>
        <v>1532248.8607014355</v>
      </c>
      <c r="U56" s="47">
        <f t="shared" si="43"/>
        <v>11</v>
      </c>
      <c r="V56" s="48">
        <f t="shared" si="43"/>
        <v>293533</v>
      </c>
      <c r="W56" s="49">
        <f t="shared" si="43"/>
        <v>305232.80660857662</v>
      </c>
      <c r="X56" s="47">
        <f t="shared" si="43"/>
        <v>22</v>
      </c>
      <c r="Y56" s="48">
        <f t="shared" si="43"/>
        <v>1588652</v>
      </c>
      <c r="Z56" s="49">
        <f t="shared" si="43"/>
        <v>1607338.0838111299</v>
      </c>
      <c r="AA56" s="47">
        <f t="shared" si="43"/>
        <v>21</v>
      </c>
      <c r="AB56" s="48">
        <f t="shared" si="43"/>
        <v>4598756</v>
      </c>
      <c r="AC56" s="49">
        <f t="shared" si="43"/>
        <v>4598756</v>
      </c>
      <c r="AD56" s="47">
        <f t="shared" si="43"/>
        <v>101</v>
      </c>
      <c r="AE56" s="48">
        <f t="shared" si="43"/>
        <v>11098749</v>
      </c>
      <c r="AF56" s="50">
        <f t="shared" si="43"/>
        <v>11512369.692552358</v>
      </c>
      <c r="AG56" s="47" t="s">
        <v>1292</v>
      </c>
      <c r="AH56" s="51"/>
      <c r="AI56" s="47">
        <f t="shared" ref="AI56:AZ56" si="44">SUM(AI5:AI55)</f>
        <v>9</v>
      </c>
      <c r="AJ56" s="48">
        <f t="shared" si="44"/>
        <v>1271339</v>
      </c>
      <c r="AK56" s="49">
        <f t="shared" si="44"/>
        <v>1385044.3356424316</v>
      </c>
      <c r="AL56" s="47">
        <f t="shared" si="44"/>
        <v>5</v>
      </c>
      <c r="AM56" s="48">
        <f t="shared" si="44"/>
        <v>300451</v>
      </c>
      <c r="AN56" s="49">
        <f t="shared" si="44"/>
        <v>321084.19494317978</v>
      </c>
      <c r="AO56" s="47">
        <f t="shared" si="44"/>
        <v>4</v>
      </c>
      <c r="AP56" s="48">
        <f t="shared" si="44"/>
        <v>44637</v>
      </c>
      <c r="AQ56" s="49">
        <f t="shared" si="44"/>
        <v>46416.167138233301</v>
      </c>
      <c r="AR56" s="47">
        <f t="shared" si="44"/>
        <v>2</v>
      </c>
      <c r="AS56" s="48">
        <f t="shared" si="44"/>
        <v>360250</v>
      </c>
      <c r="AT56" s="49">
        <f t="shared" si="44"/>
        <v>364487.34190556494</v>
      </c>
      <c r="AU56" s="47">
        <f t="shared" si="44"/>
        <v>3</v>
      </c>
      <c r="AV56" s="48">
        <f t="shared" si="44"/>
        <v>315161</v>
      </c>
      <c r="AW56" s="49">
        <f t="shared" si="44"/>
        <v>315161</v>
      </c>
      <c r="AX56" s="47">
        <f t="shared" si="44"/>
        <v>23</v>
      </c>
      <c r="AY56" s="48">
        <f t="shared" si="44"/>
        <v>2291838</v>
      </c>
      <c r="AZ56" s="48">
        <f t="shared" si="44"/>
        <v>2432193.0396294096</v>
      </c>
      <c r="BA56" s="52" t="s">
        <v>1292</v>
      </c>
      <c r="BB56" s="53"/>
      <c r="BC56" s="47">
        <f t="shared" ref="BC56:BT56" si="45">SUM(BC5:BC55)</f>
        <v>38</v>
      </c>
      <c r="BD56" s="48">
        <f t="shared" si="45"/>
        <v>4455362</v>
      </c>
      <c r="BE56" s="49">
        <f t="shared" si="45"/>
        <v>4853838.2770736488</v>
      </c>
      <c r="BF56" s="47">
        <f t="shared" si="45"/>
        <v>23</v>
      </c>
      <c r="BG56" s="48">
        <f t="shared" si="45"/>
        <v>1734236</v>
      </c>
      <c r="BH56" s="49">
        <f t="shared" si="45"/>
        <v>1853333.0556446153</v>
      </c>
      <c r="BI56" s="47">
        <f t="shared" si="45"/>
        <v>15</v>
      </c>
      <c r="BJ56" s="48">
        <f t="shared" si="45"/>
        <v>338170</v>
      </c>
      <c r="BK56" s="49">
        <f t="shared" si="45"/>
        <v>351648.97374680993</v>
      </c>
      <c r="BL56" s="47">
        <f t="shared" si="45"/>
        <v>24</v>
      </c>
      <c r="BM56" s="48">
        <f t="shared" si="45"/>
        <v>1948902</v>
      </c>
      <c r="BN56" s="49">
        <f t="shared" si="45"/>
        <v>1971825.4257166949</v>
      </c>
      <c r="BO56" s="47">
        <f t="shared" si="45"/>
        <v>24</v>
      </c>
      <c r="BP56" s="48">
        <f t="shared" si="45"/>
        <v>4913917</v>
      </c>
      <c r="BQ56" s="49">
        <f t="shared" si="45"/>
        <v>4913922</v>
      </c>
      <c r="BR56" s="47">
        <f t="shared" si="45"/>
        <v>124</v>
      </c>
      <c r="BS56" s="48">
        <f t="shared" si="45"/>
        <v>13390587</v>
      </c>
      <c r="BT56" s="49">
        <f t="shared" si="45"/>
        <v>13944562.732181769</v>
      </c>
      <c r="BU56"/>
      <c r="BV56"/>
    </row>
    <row r="57" spans="2:74" x14ac:dyDescent="0.25">
      <c r="B57" s="28"/>
      <c r="C57" s="10" t="s">
        <v>27</v>
      </c>
      <c r="D57" s="10" t="s">
        <v>117</v>
      </c>
      <c r="E57" s="10">
        <v>1994</v>
      </c>
      <c r="F57" s="14">
        <v>1994</v>
      </c>
      <c r="G57" s="10" t="s">
        <v>27</v>
      </c>
      <c r="H57" s="11" t="s">
        <v>29</v>
      </c>
      <c r="I57" s="15">
        <v>77500</v>
      </c>
      <c r="J57" s="16">
        <f t="shared" si="42"/>
        <v>15500</v>
      </c>
      <c r="K57" s="29">
        <v>131165.19746121296</v>
      </c>
    </row>
    <row r="58" spans="2:74" x14ac:dyDescent="0.25">
      <c r="B58" s="28"/>
      <c r="C58" s="10" t="s">
        <v>27</v>
      </c>
      <c r="D58" s="10" t="s">
        <v>122</v>
      </c>
      <c r="E58" s="10">
        <v>1994</v>
      </c>
      <c r="F58" s="14">
        <v>1995</v>
      </c>
      <c r="G58" s="10" t="s">
        <v>27</v>
      </c>
      <c r="H58" s="11" t="s">
        <v>29</v>
      </c>
      <c r="I58" s="15">
        <v>76137.259999999995</v>
      </c>
      <c r="J58" s="16">
        <f t="shared" si="42"/>
        <v>15227.451999999999</v>
      </c>
      <c r="K58" s="29">
        <v>128858.8224781382</v>
      </c>
    </row>
    <row r="59" spans="2:74" x14ac:dyDescent="0.25">
      <c r="B59" s="28"/>
      <c r="C59" s="10" t="s">
        <v>27</v>
      </c>
      <c r="D59" s="10" t="s">
        <v>123</v>
      </c>
      <c r="E59" s="10">
        <v>1994</v>
      </c>
      <c r="F59" s="14">
        <v>1995</v>
      </c>
      <c r="G59" s="10" t="s">
        <v>27</v>
      </c>
      <c r="H59" s="11" t="s">
        <v>29</v>
      </c>
      <c r="I59" s="15">
        <v>54902</v>
      </c>
      <c r="J59" s="16">
        <f t="shared" si="42"/>
        <v>10980.400000000001</v>
      </c>
      <c r="K59" s="29">
        <v>92919.118335684063</v>
      </c>
    </row>
    <row r="60" spans="2:74" x14ac:dyDescent="0.25">
      <c r="B60" s="28"/>
      <c r="C60" s="10" t="s">
        <v>27</v>
      </c>
      <c r="D60" s="10" t="s">
        <v>124</v>
      </c>
      <c r="E60" s="10">
        <v>1994</v>
      </c>
      <c r="F60" s="14">
        <v>1995</v>
      </c>
      <c r="G60" s="10" t="s">
        <v>27</v>
      </c>
      <c r="H60" s="11" t="s">
        <v>29</v>
      </c>
      <c r="I60" s="15">
        <v>40159</v>
      </c>
      <c r="J60" s="16">
        <f t="shared" si="42"/>
        <v>8031.8</v>
      </c>
      <c r="K60" s="29">
        <v>67967.266643159368</v>
      </c>
    </row>
    <row r="61" spans="2:74" x14ac:dyDescent="0.25">
      <c r="B61" s="28"/>
      <c r="C61" s="10" t="s">
        <v>27</v>
      </c>
      <c r="D61" s="10" t="s">
        <v>133</v>
      </c>
      <c r="E61" s="10">
        <v>1994</v>
      </c>
      <c r="F61" s="14">
        <v>1996</v>
      </c>
      <c r="G61" s="10" t="s">
        <v>27</v>
      </c>
      <c r="H61" s="11" t="s">
        <v>29</v>
      </c>
      <c r="I61" s="15">
        <v>38305</v>
      </c>
      <c r="J61" s="16">
        <f t="shared" si="42"/>
        <v>7661</v>
      </c>
      <c r="K61" s="29">
        <v>64829.456629055006</v>
      </c>
    </row>
    <row r="62" spans="2:74" x14ac:dyDescent="0.25">
      <c r="B62" s="28"/>
      <c r="C62" s="10" t="s">
        <v>27</v>
      </c>
      <c r="D62" s="10" t="s">
        <v>125</v>
      </c>
      <c r="E62" s="10">
        <v>1994</v>
      </c>
      <c r="F62" s="14">
        <v>1995</v>
      </c>
      <c r="G62" s="10" t="s">
        <v>27</v>
      </c>
      <c r="H62" s="11" t="s">
        <v>29</v>
      </c>
      <c r="I62" s="15">
        <v>37800</v>
      </c>
      <c r="J62" s="16">
        <f t="shared" si="42"/>
        <v>7560</v>
      </c>
      <c r="K62" s="29">
        <v>63974.767277856132</v>
      </c>
    </row>
    <row r="63" spans="2:74" x14ac:dyDescent="0.25">
      <c r="B63" s="28"/>
      <c r="C63" s="10" t="s">
        <v>27</v>
      </c>
      <c r="D63" s="10" t="s">
        <v>126</v>
      </c>
      <c r="E63" s="10">
        <v>1994</v>
      </c>
      <c r="F63" s="14">
        <v>1995</v>
      </c>
      <c r="G63" s="10" t="s">
        <v>27</v>
      </c>
      <c r="H63" s="11" t="s">
        <v>29</v>
      </c>
      <c r="I63" s="15">
        <v>27552</v>
      </c>
      <c r="J63" s="16">
        <f t="shared" si="42"/>
        <v>5510.4000000000005</v>
      </c>
      <c r="K63" s="29">
        <v>46630.497038081805</v>
      </c>
    </row>
    <row r="64" spans="2:74" x14ac:dyDescent="0.25">
      <c r="B64" s="28"/>
      <c r="C64" s="10" t="s">
        <v>27</v>
      </c>
      <c r="D64" s="10" t="s">
        <v>134</v>
      </c>
      <c r="E64" s="10">
        <v>1994</v>
      </c>
      <c r="F64" s="14">
        <v>1996</v>
      </c>
      <c r="G64" s="10" t="s">
        <v>27</v>
      </c>
      <c r="H64" s="11" t="s">
        <v>29</v>
      </c>
      <c r="I64" s="15">
        <v>14623.92</v>
      </c>
      <c r="J64" s="16">
        <f t="shared" si="42"/>
        <v>2924.7840000000001</v>
      </c>
      <c r="K64" s="29">
        <v>24750.314251057825</v>
      </c>
    </row>
    <row r="65" spans="2:11" x14ac:dyDescent="0.25">
      <c r="B65" s="28"/>
      <c r="C65" s="10" t="s">
        <v>27</v>
      </c>
      <c r="D65" s="10" t="s">
        <v>122</v>
      </c>
      <c r="E65" s="10">
        <v>1994</v>
      </c>
      <c r="F65" s="14">
        <v>1995</v>
      </c>
      <c r="G65" s="10" t="s">
        <v>27</v>
      </c>
      <c r="H65" s="11" t="s">
        <v>29</v>
      </c>
      <c r="I65" s="15">
        <v>14266.3</v>
      </c>
      <c r="J65" s="16">
        <f t="shared" si="42"/>
        <v>2853.26</v>
      </c>
      <c r="K65" s="29">
        <v>24145.058794076162</v>
      </c>
    </row>
    <row r="66" spans="2:11" x14ac:dyDescent="0.25">
      <c r="B66" s="28"/>
      <c r="C66" s="11" t="s">
        <v>138</v>
      </c>
      <c r="D66" s="11" t="s">
        <v>139</v>
      </c>
      <c r="E66" s="11">
        <v>1994</v>
      </c>
      <c r="F66" s="17">
        <v>1998</v>
      </c>
      <c r="G66" s="11" t="s">
        <v>140</v>
      </c>
      <c r="H66" s="11" t="s">
        <v>29</v>
      </c>
      <c r="I66" s="16">
        <v>14691.42</v>
      </c>
      <c r="J66" s="16">
        <f t="shared" si="42"/>
        <v>2938.2840000000001</v>
      </c>
      <c r="K66" s="29">
        <v>24864.554906911144</v>
      </c>
    </row>
    <row r="67" spans="2:11" x14ac:dyDescent="0.25">
      <c r="B67" s="28"/>
      <c r="C67" s="11" t="s">
        <v>81</v>
      </c>
      <c r="D67" s="11" t="s">
        <v>118</v>
      </c>
      <c r="E67" s="11">
        <v>1994</v>
      </c>
      <c r="F67" s="17">
        <v>1994</v>
      </c>
      <c r="G67" s="11" t="s">
        <v>83</v>
      </c>
      <c r="H67" s="11" t="s">
        <v>29</v>
      </c>
      <c r="I67" s="16">
        <v>19035.060000000001</v>
      </c>
      <c r="J67" s="16">
        <f t="shared" si="42"/>
        <v>3807.0120000000006</v>
      </c>
      <c r="K67" s="29">
        <v>32215.966497884347</v>
      </c>
    </row>
    <row r="68" spans="2:11" x14ac:dyDescent="0.25">
      <c r="B68" s="28" t="s">
        <v>127</v>
      </c>
      <c r="C68" s="11" t="s">
        <v>55</v>
      </c>
      <c r="D68" s="11" t="s">
        <v>56</v>
      </c>
      <c r="E68" s="11">
        <v>1994</v>
      </c>
      <c r="F68" s="17">
        <v>1995</v>
      </c>
      <c r="G68" s="11" t="s">
        <v>57</v>
      </c>
      <c r="H68" s="11" t="s">
        <v>51</v>
      </c>
      <c r="I68" s="16">
        <v>35777</v>
      </c>
      <c r="J68" s="16">
        <f t="shared" si="42"/>
        <v>7155.4000000000005</v>
      </c>
      <c r="K68" s="29">
        <v>60550.932510578277</v>
      </c>
    </row>
    <row r="69" spans="2:11" x14ac:dyDescent="0.25">
      <c r="B69" s="28" t="s">
        <v>119</v>
      </c>
      <c r="C69" s="11" t="s">
        <v>55</v>
      </c>
      <c r="D69" s="11" t="s">
        <v>56</v>
      </c>
      <c r="E69" s="11">
        <v>1994</v>
      </c>
      <c r="F69" s="17">
        <v>1994</v>
      </c>
      <c r="G69" s="11" t="s">
        <v>57</v>
      </c>
      <c r="H69" s="11" t="s">
        <v>51</v>
      </c>
      <c r="I69" s="16">
        <v>15003</v>
      </c>
      <c r="J69" s="16">
        <f t="shared" si="42"/>
        <v>3000.6000000000004</v>
      </c>
      <c r="K69" s="29">
        <v>25391.88977433004</v>
      </c>
    </row>
    <row r="70" spans="2:11" x14ac:dyDescent="0.25">
      <c r="B70" s="28" t="s">
        <v>128</v>
      </c>
      <c r="C70" s="11" t="s">
        <v>63</v>
      </c>
      <c r="D70" s="11" t="s">
        <v>129</v>
      </c>
      <c r="E70" s="11">
        <v>1994</v>
      </c>
      <c r="F70" s="17">
        <v>1995</v>
      </c>
      <c r="G70" s="11" t="s">
        <v>65</v>
      </c>
      <c r="H70" s="11" t="s">
        <v>29</v>
      </c>
      <c r="I70" s="16">
        <v>40673</v>
      </c>
      <c r="J70" s="16">
        <f t="shared" si="42"/>
        <v>8134.6</v>
      </c>
      <c r="K70" s="29">
        <v>68837.188081805347</v>
      </c>
    </row>
    <row r="71" spans="2:11" x14ac:dyDescent="0.25">
      <c r="B71" s="28" t="s">
        <v>130</v>
      </c>
      <c r="C71" s="11" t="s">
        <v>63</v>
      </c>
      <c r="D71" s="11" t="s">
        <v>106</v>
      </c>
      <c r="E71" s="11">
        <v>1994</v>
      </c>
      <c r="F71" s="17">
        <v>1995</v>
      </c>
      <c r="G71" s="11" t="s">
        <v>65</v>
      </c>
      <c r="H71" s="11" t="s">
        <v>29</v>
      </c>
      <c r="I71" s="16">
        <v>30666</v>
      </c>
      <c r="J71" s="16">
        <f t="shared" si="42"/>
        <v>6133.2000000000007</v>
      </c>
      <c r="K71" s="29">
        <v>51900.799294781376</v>
      </c>
    </row>
    <row r="72" spans="2:11" x14ac:dyDescent="0.25">
      <c r="B72" s="28" t="s">
        <v>131</v>
      </c>
      <c r="C72" s="11" t="s">
        <v>63</v>
      </c>
      <c r="D72" s="11" t="s">
        <v>132</v>
      </c>
      <c r="E72" s="11">
        <v>1994</v>
      </c>
      <c r="F72" s="17">
        <v>1995</v>
      </c>
      <c r="G72" s="11" t="s">
        <v>65</v>
      </c>
      <c r="H72" s="11" t="s">
        <v>29</v>
      </c>
      <c r="I72" s="16">
        <v>13124</v>
      </c>
      <c r="J72" s="16">
        <f t="shared" si="42"/>
        <v>2624.8</v>
      </c>
      <c r="K72" s="29">
        <v>22211.768406205923</v>
      </c>
    </row>
    <row r="73" spans="2:11" x14ac:dyDescent="0.25">
      <c r="B73" s="28"/>
      <c r="C73" s="11" t="s">
        <v>147</v>
      </c>
      <c r="D73" s="11" t="s">
        <v>148</v>
      </c>
      <c r="E73" s="11">
        <v>1995</v>
      </c>
      <c r="F73" s="17">
        <v>1996</v>
      </c>
      <c r="G73" s="11" t="s">
        <v>149</v>
      </c>
      <c r="H73" s="11" t="s">
        <v>29</v>
      </c>
      <c r="I73" s="16">
        <v>31766.240000000002</v>
      </c>
      <c r="J73" s="16">
        <f t="shared" si="42"/>
        <v>6353.2480000000005</v>
      </c>
      <c r="K73" s="29">
        <v>51545.503296822179</v>
      </c>
    </row>
    <row r="74" spans="2:11" x14ac:dyDescent="0.25">
      <c r="B74" s="28"/>
      <c r="C74" s="11" t="s">
        <v>76</v>
      </c>
      <c r="D74" s="11" t="s">
        <v>171</v>
      </c>
      <c r="E74" s="11">
        <v>1995</v>
      </c>
      <c r="F74" s="17">
        <v>1997</v>
      </c>
      <c r="G74" s="11" t="s">
        <v>76</v>
      </c>
      <c r="H74" s="11" t="s">
        <v>51</v>
      </c>
      <c r="I74" s="16">
        <v>131083</v>
      </c>
      <c r="J74" s="16">
        <f t="shared" si="42"/>
        <v>26216.600000000002</v>
      </c>
      <c r="K74" s="29">
        <v>212701.88755916161</v>
      </c>
    </row>
    <row r="75" spans="2:11" x14ac:dyDescent="0.25">
      <c r="B75" s="28" t="s">
        <v>150</v>
      </c>
      <c r="C75" s="11" t="s">
        <v>76</v>
      </c>
      <c r="D75" s="11" t="s">
        <v>151</v>
      </c>
      <c r="E75" s="11">
        <v>1995</v>
      </c>
      <c r="F75" s="17">
        <v>1996</v>
      </c>
      <c r="G75" s="11" t="s">
        <v>152</v>
      </c>
      <c r="H75" s="11" t="s">
        <v>29</v>
      </c>
      <c r="I75" s="16">
        <v>48388</v>
      </c>
      <c r="J75" s="16">
        <f t="shared" si="42"/>
        <v>9677.6</v>
      </c>
      <c r="K75" s="29">
        <v>78516.809465855316</v>
      </c>
    </row>
    <row r="76" spans="2:11" x14ac:dyDescent="0.25">
      <c r="B76" s="28"/>
      <c r="C76" s="11" t="s">
        <v>76</v>
      </c>
      <c r="D76" s="11" t="s">
        <v>153</v>
      </c>
      <c r="E76" s="11">
        <v>1995</v>
      </c>
      <c r="F76" s="17">
        <v>1996</v>
      </c>
      <c r="G76" s="11" t="s">
        <v>76</v>
      </c>
      <c r="H76" s="11" t="s">
        <v>29</v>
      </c>
      <c r="I76" s="16">
        <v>26387</v>
      </c>
      <c r="J76" s="16">
        <f t="shared" si="42"/>
        <v>5277.4000000000005</v>
      </c>
      <c r="K76" s="29">
        <v>42816.877146720755</v>
      </c>
    </row>
    <row r="77" spans="2:11" x14ac:dyDescent="0.25">
      <c r="B77" s="28"/>
      <c r="C77" s="11" t="s">
        <v>76</v>
      </c>
      <c r="D77" s="11" t="s">
        <v>154</v>
      </c>
      <c r="E77" s="11">
        <v>1995</v>
      </c>
      <c r="F77" s="17">
        <v>1996</v>
      </c>
      <c r="G77" s="11" t="s">
        <v>76</v>
      </c>
      <c r="H77" s="11" t="s">
        <v>51</v>
      </c>
      <c r="I77" s="16">
        <v>23890</v>
      </c>
      <c r="J77" s="16">
        <f t="shared" si="42"/>
        <v>4778</v>
      </c>
      <c r="K77" s="29">
        <v>38765.118999323873</v>
      </c>
    </row>
    <row r="78" spans="2:11" x14ac:dyDescent="0.25">
      <c r="B78" s="28"/>
      <c r="C78" s="11" t="s">
        <v>76</v>
      </c>
      <c r="D78" s="11" t="s">
        <v>155</v>
      </c>
      <c r="E78" s="11">
        <v>1995</v>
      </c>
      <c r="F78" s="17">
        <v>1996</v>
      </c>
      <c r="G78" s="11" t="s">
        <v>76</v>
      </c>
      <c r="H78" s="11" t="s">
        <v>29</v>
      </c>
      <c r="I78" s="16">
        <v>18116</v>
      </c>
      <c r="J78" s="16">
        <f t="shared" si="42"/>
        <v>3623.2000000000003</v>
      </c>
      <c r="K78" s="29">
        <v>29395.935361730899</v>
      </c>
    </row>
    <row r="79" spans="2:11" x14ac:dyDescent="0.25">
      <c r="B79" s="28"/>
      <c r="C79" s="11" t="s">
        <v>76</v>
      </c>
      <c r="D79" s="11" t="s">
        <v>172</v>
      </c>
      <c r="E79" s="11">
        <v>1995</v>
      </c>
      <c r="F79" s="17">
        <v>1997</v>
      </c>
      <c r="G79" s="11" t="s">
        <v>76</v>
      </c>
      <c r="H79" s="11" t="s">
        <v>29</v>
      </c>
      <c r="I79" s="16">
        <v>16537</v>
      </c>
      <c r="J79" s="16">
        <f t="shared" si="42"/>
        <v>3307.4</v>
      </c>
      <c r="K79" s="29">
        <v>26833.770317782288</v>
      </c>
    </row>
    <row r="80" spans="2:11" x14ac:dyDescent="0.25">
      <c r="B80" s="28"/>
      <c r="C80" s="11" t="s">
        <v>76</v>
      </c>
      <c r="D80" s="11" t="s">
        <v>173</v>
      </c>
      <c r="E80" s="11">
        <v>1995</v>
      </c>
      <c r="F80" s="17">
        <v>1997</v>
      </c>
      <c r="G80" s="11" t="s">
        <v>76</v>
      </c>
      <c r="H80" s="11" t="s">
        <v>29</v>
      </c>
      <c r="I80" s="16">
        <v>8678</v>
      </c>
      <c r="J80" s="16">
        <f t="shared" si="42"/>
        <v>1735.6000000000001</v>
      </c>
      <c r="K80" s="29">
        <v>14081.360513860716</v>
      </c>
    </row>
    <row r="81" spans="2:11" x14ac:dyDescent="0.25">
      <c r="B81" s="28"/>
      <c r="C81" s="10" t="s">
        <v>27</v>
      </c>
      <c r="D81" s="10" t="s">
        <v>156</v>
      </c>
      <c r="E81" s="10">
        <v>1995</v>
      </c>
      <c r="F81" s="14">
        <v>1996</v>
      </c>
      <c r="G81" s="10" t="s">
        <v>27</v>
      </c>
      <c r="H81" s="11" t="s">
        <v>29</v>
      </c>
      <c r="I81" s="15">
        <v>147483</v>
      </c>
      <c r="J81" s="16">
        <f t="shared" si="42"/>
        <v>29496.600000000002</v>
      </c>
      <c r="K81" s="29">
        <v>239313.35476673429</v>
      </c>
    </row>
    <row r="82" spans="2:11" x14ac:dyDescent="0.25">
      <c r="B82" s="28"/>
      <c r="C82" s="10" t="s">
        <v>27</v>
      </c>
      <c r="D82" s="10" t="s">
        <v>157</v>
      </c>
      <c r="E82" s="10">
        <v>1995</v>
      </c>
      <c r="F82" s="14">
        <v>1996</v>
      </c>
      <c r="G82" s="10" t="s">
        <v>27</v>
      </c>
      <c r="H82" s="11" t="s">
        <v>29</v>
      </c>
      <c r="I82" s="15">
        <v>143120.13</v>
      </c>
      <c r="J82" s="16">
        <f t="shared" si="42"/>
        <v>28624.026000000002</v>
      </c>
      <c r="K82" s="29">
        <v>232233.94184381337</v>
      </c>
    </row>
    <row r="83" spans="2:11" x14ac:dyDescent="0.25">
      <c r="B83" s="28"/>
      <c r="C83" s="10" t="s">
        <v>27</v>
      </c>
      <c r="D83" s="10" t="s">
        <v>158</v>
      </c>
      <c r="E83" s="10">
        <v>1995</v>
      </c>
      <c r="F83" s="14">
        <v>1996</v>
      </c>
      <c r="G83" s="10" t="s">
        <v>27</v>
      </c>
      <c r="H83" s="11" t="s">
        <v>29</v>
      </c>
      <c r="I83" s="15">
        <v>140600</v>
      </c>
      <c r="J83" s="16">
        <f t="shared" si="42"/>
        <v>28120</v>
      </c>
      <c r="K83" s="29">
        <v>228144.65179175118</v>
      </c>
    </row>
    <row r="84" spans="2:11" x14ac:dyDescent="0.25">
      <c r="B84" s="28"/>
      <c r="C84" s="10" t="s">
        <v>27</v>
      </c>
      <c r="D84" s="10" t="s">
        <v>187</v>
      </c>
      <c r="E84" s="10">
        <v>1995</v>
      </c>
      <c r="F84" s="14">
        <v>1998</v>
      </c>
      <c r="G84" s="10" t="s">
        <v>27</v>
      </c>
      <c r="H84" s="11" t="s">
        <v>51</v>
      </c>
      <c r="I84" s="15">
        <v>110284</v>
      </c>
      <c r="J84" s="16">
        <f t="shared" ref="J84:J115" si="46">SUM(I84*0.2)</f>
        <v>22056.800000000003</v>
      </c>
      <c r="K84" s="29">
        <v>178952.38106828937</v>
      </c>
    </row>
    <row r="85" spans="2:11" x14ac:dyDescent="0.25">
      <c r="B85" s="28"/>
      <c r="C85" s="10" t="s">
        <v>27</v>
      </c>
      <c r="D85" s="10" t="s">
        <v>174</v>
      </c>
      <c r="E85" s="10">
        <v>1995</v>
      </c>
      <c r="F85" s="14">
        <v>1997</v>
      </c>
      <c r="G85" s="10" t="s">
        <v>27</v>
      </c>
      <c r="H85" s="11" t="s">
        <v>29</v>
      </c>
      <c r="I85" s="15">
        <v>99000</v>
      </c>
      <c r="J85" s="16">
        <f t="shared" si="46"/>
        <v>19800</v>
      </c>
      <c r="K85" s="29">
        <v>160642.39350912778</v>
      </c>
    </row>
    <row r="86" spans="2:11" x14ac:dyDescent="0.25">
      <c r="B86" s="28"/>
      <c r="C86" s="10" t="s">
        <v>27</v>
      </c>
      <c r="D86" s="10" t="s">
        <v>188</v>
      </c>
      <c r="E86" s="10">
        <v>1995</v>
      </c>
      <c r="F86" s="14">
        <v>1998</v>
      </c>
      <c r="G86" s="10" t="s">
        <v>27</v>
      </c>
      <c r="H86" s="11" t="s">
        <v>29</v>
      </c>
      <c r="I86" s="15">
        <v>83454</v>
      </c>
      <c r="J86" s="16">
        <f t="shared" si="46"/>
        <v>16690.8</v>
      </c>
      <c r="K86" s="29">
        <v>135416.66977687628</v>
      </c>
    </row>
    <row r="87" spans="2:11" x14ac:dyDescent="0.25">
      <c r="B87" s="28"/>
      <c r="C87" s="10" t="s">
        <v>27</v>
      </c>
      <c r="D87" s="10" t="s">
        <v>175</v>
      </c>
      <c r="E87" s="10">
        <v>1995</v>
      </c>
      <c r="F87" s="14">
        <v>1997</v>
      </c>
      <c r="G87" s="10" t="s">
        <v>27</v>
      </c>
      <c r="H87" s="11" t="s">
        <v>29</v>
      </c>
      <c r="I87" s="15">
        <v>70791</v>
      </c>
      <c r="J87" s="16">
        <f t="shared" si="46"/>
        <v>14158.2</v>
      </c>
      <c r="K87" s="29">
        <v>114869.04726166328</v>
      </c>
    </row>
    <row r="88" spans="2:11" x14ac:dyDescent="0.25">
      <c r="B88" s="28"/>
      <c r="C88" s="10" t="s">
        <v>27</v>
      </c>
      <c r="D88" s="10" t="s">
        <v>141</v>
      </c>
      <c r="E88" s="10">
        <v>1995</v>
      </c>
      <c r="F88" s="14">
        <v>1995</v>
      </c>
      <c r="G88" s="10" t="s">
        <v>27</v>
      </c>
      <c r="H88" s="11" t="s">
        <v>29</v>
      </c>
      <c r="I88" s="15">
        <v>67673</v>
      </c>
      <c r="J88" s="16">
        <f t="shared" si="46"/>
        <v>13534.6</v>
      </c>
      <c r="K88" s="29">
        <v>109809.62319134551</v>
      </c>
    </row>
    <row r="89" spans="2:11" x14ac:dyDescent="0.25">
      <c r="B89" s="28"/>
      <c r="C89" s="10" t="s">
        <v>27</v>
      </c>
      <c r="D89" s="10" t="s">
        <v>189</v>
      </c>
      <c r="E89" s="10">
        <v>1995</v>
      </c>
      <c r="F89" s="14">
        <v>1998</v>
      </c>
      <c r="G89" s="10" t="s">
        <v>27</v>
      </c>
      <c r="H89" s="11" t="s">
        <v>29</v>
      </c>
      <c r="I89" s="15">
        <v>65936</v>
      </c>
      <c r="J89" s="16">
        <f t="shared" si="46"/>
        <v>13187.2</v>
      </c>
      <c r="K89" s="29">
        <v>106991.07937795809</v>
      </c>
    </row>
    <row r="90" spans="2:11" x14ac:dyDescent="0.25">
      <c r="B90" s="28"/>
      <c r="C90" s="10" t="s">
        <v>27</v>
      </c>
      <c r="D90" s="10" t="s">
        <v>159</v>
      </c>
      <c r="E90" s="10">
        <v>1995</v>
      </c>
      <c r="F90" s="14">
        <v>1996</v>
      </c>
      <c r="G90" s="10" t="s">
        <v>27</v>
      </c>
      <c r="H90" s="11" t="s">
        <v>29</v>
      </c>
      <c r="I90" s="15">
        <v>52659</v>
      </c>
      <c r="J90" s="16">
        <f t="shared" si="46"/>
        <v>10531.800000000001</v>
      </c>
      <c r="K90" s="29">
        <v>85447.1494929006</v>
      </c>
    </row>
    <row r="91" spans="2:11" x14ac:dyDescent="0.25">
      <c r="B91" s="28"/>
      <c r="C91" s="10" t="s">
        <v>27</v>
      </c>
      <c r="D91" s="10" t="s">
        <v>142</v>
      </c>
      <c r="E91" s="10">
        <v>1995</v>
      </c>
      <c r="F91" s="14">
        <v>1995</v>
      </c>
      <c r="G91" s="10" t="s">
        <v>27</v>
      </c>
      <c r="H91" s="11" t="s">
        <v>29</v>
      </c>
      <c r="I91" s="15">
        <v>36943.53</v>
      </c>
      <c r="J91" s="16">
        <f t="shared" si="46"/>
        <v>7388.7060000000001</v>
      </c>
      <c r="K91" s="29">
        <v>59946.435190669363</v>
      </c>
    </row>
    <row r="92" spans="2:11" x14ac:dyDescent="0.25">
      <c r="B92" s="28"/>
      <c r="C92" s="10" t="s">
        <v>27</v>
      </c>
      <c r="D92" s="10" t="s">
        <v>160</v>
      </c>
      <c r="E92" s="10">
        <v>1995</v>
      </c>
      <c r="F92" s="14">
        <v>1996</v>
      </c>
      <c r="G92" s="10" t="s">
        <v>27</v>
      </c>
      <c r="H92" s="11" t="s">
        <v>29</v>
      </c>
      <c r="I92" s="15">
        <v>30058.01</v>
      </c>
      <c r="J92" s="16">
        <f t="shared" si="46"/>
        <v>6011.6019999999999</v>
      </c>
      <c r="K92" s="29">
        <v>48773.643136578765</v>
      </c>
    </row>
    <row r="93" spans="2:11" x14ac:dyDescent="0.25">
      <c r="B93" s="28"/>
      <c r="C93" s="10" t="s">
        <v>27</v>
      </c>
      <c r="D93" s="10" t="s">
        <v>161</v>
      </c>
      <c r="E93" s="10">
        <v>1995</v>
      </c>
      <c r="F93" s="14">
        <v>1996</v>
      </c>
      <c r="G93" s="10" t="s">
        <v>27</v>
      </c>
      <c r="H93" s="11" t="s">
        <v>29</v>
      </c>
      <c r="I93" s="15">
        <v>21195</v>
      </c>
      <c r="J93" s="16">
        <f t="shared" si="46"/>
        <v>4239</v>
      </c>
      <c r="K93" s="29">
        <v>34392.076064908717</v>
      </c>
    </row>
    <row r="94" spans="2:11" x14ac:dyDescent="0.25">
      <c r="B94" s="28"/>
      <c r="C94" s="10" t="s">
        <v>27</v>
      </c>
      <c r="D94" s="10" t="s">
        <v>162</v>
      </c>
      <c r="E94" s="10">
        <v>1995</v>
      </c>
      <c r="F94" s="14">
        <v>1996</v>
      </c>
      <c r="G94" s="10" t="s">
        <v>27</v>
      </c>
      <c r="H94" s="11" t="s">
        <v>29</v>
      </c>
      <c r="I94" s="15">
        <v>15000</v>
      </c>
      <c r="J94" s="16">
        <f t="shared" si="46"/>
        <v>3000</v>
      </c>
      <c r="K94" s="29">
        <v>24339.756592292088</v>
      </c>
    </row>
    <row r="95" spans="2:11" x14ac:dyDescent="0.25">
      <c r="B95" s="28"/>
      <c r="C95" s="10" t="s">
        <v>27</v>
      </c>
      <c r="D95" s="10" t="s">
        <v>143</v>
      </c>
      <c r="E95" s="10">
        <v>1995</v>
      </c>
      <c r="F95" s="14">
        <v>1995</v>
      </c>
      <c r="G95" s="10" t="s">
        <v>27</v>
      </c>
      <c r="H95" s="11" t="s">
        <v>29</v>
      </c>
      <c r="I95" s="15">
        <v>13250</v>
      </c>
      <c r="J95" s="16">
        <f t="shared" si="46"/>
        <v>2650</v>
      </c>
      <c r="K95" s="29">
        <v>21500.118323191346</v>
      </c>
    </row>
    <row r="96" spans="2:11" x14ac:dyDescent="0.25">
      <c r="B96" s="28"/>
      <c r="C96" s="10" t="s">
        <v>27</v>
      </c>
      <c r="D96" s="10" t="s">
        <v>163</v>
      </c>
      <c r="E96" s="10">
        <v>1995</v>
      </c>
      <c r="F96" s="14">
        <v>1996</v>
      </c>
      <c r="G96" s="10" t="s">
        <v>27</v>
      </c>
      <c r="H96" s="11" t="s">
        <v>29</v>
      </c>
      <c r="I96" s="15">
        <v>10024.18</v>
      </c>
      <c r="J96" s="16">
        <f t="shared" si="46"/>
        <v>2004.8360000000002</v>
      </c>
      <c r="K96" s="29">
        <v>16265.740082488168</v>
      </c>
    </row>
    <row r="97" spans="2:11" x14ac:dyDescent="0.25">
      <c r="B97" s="28"/>
      <c r="C97" s="10" t="s">
        <v>27</v>
      </c>
      <c r="D97" s="10" t="s">
        <v>164</v>
      </c>
      <c r="E97" s="10">
        <v>1995</v>
      </c>
      <c r="F97" s="14">
        <v>1996</v>
      </c>
      <c r="G97" s="10" t="s">
        <v>27</v>
      </c>
      <c r="H97" s="11" t="s">
        <v>29</v>
      </c>
      <c r="I97" s="15">
        <v>7221.24</v>
      </c>
      <c r="J97" s="16">
        <f t="shared" si="46"/>
        <v>1444.248</v>
      </c>
      <c r="K97" s="29">
        <v>11717.548259634888</v>
      </c>
    </row>
    <row r="98" spans="2:11" x14ac:dyDescent="0.25">
      <c r="B98" s="28"/>
      <c r="C98" s="11" t="s">
        <v>138</v>
      </c>
      <c r="D98" s="11" t="s">
        <v>165</v>
      </c>
      <c r="E98" s="11">
        <v>1995</v>
      </c>
      <c r="F98" s="17">
        <v>1996</v>
      </c>
      <c r="G98" s="11" t="s">
        <v>166</v>
      </c>
      <c r="H98" s="11" t="s">
        <v>29</v>
      </c>
      <c r="I98" s="16">
        <v>58296</v>
      </c>
      <c r="J98" s="16">
        <f t="shared" si="46"/>
        <v>11659.2</v>
      </c>
      <c r="K98" s="29">
        <v>94594.030020283972</v>
      </c>
    </row>
    <row r="99" spans="2:11" x14ac:dyDescent="0.25">
      <c r="B99" s="28"/>
      <c r="C99" s="11" t="s">
        <v>138</v>
      </c>
      <c r="D99" s="11" t="s">
        <v>167</v>
      </c>
      <c r="E99" s="11">
        <v>1995</v>
      </c>
      <c r="F99" s="17">
        <v>1996</v>
      </c>
      <c r="G99" s="11" t="s">
        <v>166</v>
      </c>
      <c r="H99" s="11" t="s">
        <v>29</v>
      </c>
      <c r="I99" s="16">
        <v>12619.16</v>
      </c>
      <c r="J99" s="16">
        <f t="shared" si="46"/>
        <v>2523.8320000000003</v>
      </c>
      <c r="K99" s="29">
        <v>20476.485519945909</v>
      </c>
    </row>
    <row r="100" spans="2:11" x14ac:dyDescent="0.25">
      <c r="B100" s="28"/>
      <c r="C100" s="11" t="s">
        <v>138</v>
      </c>
      <c r="D100" s="11" t="s">
        <v>168</v>
      </c>
      <c r="E100" s="11">
        <v>1995</v>
      </c>
      <c r="F100" s="17">
        <v>1996</v>
      </c>
      <c r="G100" s="11" t="s">
        <v>166</v>
      </c>
      <c r="H100" s="11" t="s">
        <v>29</v>
      </c>
      <c r="I100" s="16">
        <v>8150</v>
      </c>
      <c r="J100" s="16">
        <f t="shared" si="46"/>
        <v>1630</v>
      </c>
      <c r="K100" s="29">
        <v>13224.601081812034</v>
      </c>
    </row>
    <row r="101" spans="2:11" x14ac:dyDescent="0.25">
      <c r="B101" s="28" t="s">
        <v>176</v>
      </c>
      <c r="C101" s="11" t="s">
        <v>177</v>
      </c>
      <c r="D101" s="11" t="s">
        <v>178</v>
      </c>
      <c r="E101" s="11">
        <v>1995</v>
      </c>
      <c r="F101" s="18">
        <v>1997</v>
      </c>
      <c r="G101" s="11" t="s">
        <v>179</v>
      </c>
      <c r="H101" s="11" t="s">
        <v>29</v>
      </c>
      <c r="I101" s="16">
        <v>14910</v>
      </c>
      <c r="J101" s="16">
        <f t="shared" si="46"/>
        <v>2982</v>
      </c>
      <c r="K101" s="29">
        <v>24193.718052738335</v>
      </c>
    </row>
    <row r="102" spans="2:11" x14ac:dyDescent="0.25">
      <c r="B102" s="28"/>
      <c r="C102" s="11" t="s">
        <v>55</v>
      </c>
      <c r="D102" s="11" t="s">
        <v>169</v>
      </c>
      <c r="E102" s="11">
        <v>1995</v>
      </c>
      <c r="F102" s="17">
        <v>1996</v>
      </c>
      <c r="G102" s="11" t="s">
        <v>57</v>
      </c>
      <c r="H102" s="11" t="s">
        <v>29</v>
      </c>
      <c r="I102" s="16">
        <v>34452</v>
      </c>
      <c r="J102" s="16">
        <f t="shared" si="46"/>
        <v>6890.4000000000005</v>
      </c>
      <c r="K102" s="29">
        <v>55903.552941176473</v>
      </c>
    </row>
    <row r="103" spans="2:11" x14ac:dyDescent="0.25">
      <c r="B103" s="28"/>
      <c r="C103" s="11" t="s">
        <v>63</v>
      </c>
      <c r="D103" s="11" t="s">
        <v>144</v>
      </c>
      <c r="E103" s="11">
        <v>1995</v>
      </c>
      <c r="F103" s="17">
        <v>1995</v>
      </c>
      <c r="G103" s="11" t="s">
        <v>65</v>
      </c>
      <c r="H103" s="11" t="s">
        <v>29</v>
      </c>
      <c r="I103" s="16">
        <v>16434.060000000001</v>
      </c>
      <c r="J103" s="16">
        <f t="shared" si="46"/>
        <v>3286.8120000000004</v>
      </c>
      <c r="K103" s="29">
        <v>26666.734681541584</v>
      </c>
    </row>
    <row r="104" spans="2:11" x14ac:dyDescent="0.25">
      <c r="B104" s="28"/>
      <c r="C104" s="11" t="s">
        <v>63</v>
      </c>
      <c r="D104" s="11" t="s">
        <v>170</v>
      </c>
      <c r="E104" s="11">
        <v>1995</v>
      </c>
      <c r="F104" s="17">
        <v>1996</v>
      </c>
      <c r="G104" s="11" t="s">
        <v>65</v>
      </c>
      <c r="H104" s="11" t="s">
        <v>29</v>
      </c>
      <c r="I104" s="16">
        <v>15000</v>
      </c>
      <c r="J104" s="16">
        <f t="shared" si="46"/>
        <v>3000</v>
      </c>
      <c r="K104" s="29">
        <v>24339.756592292088</v>
      </c>
    </row>
    <row r="105" spans="2:11" x14ac:dyDescent="0.25">
      <c r="B105" s="28"/>
      <c r="C105" s="11" t="s">
        <v>63</v>
      </c>
      <c r="D105" s="11" t="s">
        <v>190</v>
      </c>
      <c r="E105" s="11">
        <v>1995</v>
      </c>
      <c r="F105" s="17" t="s">
        <v>191</v>
      </c>
      <c r="G105" s="11" t="s">
        <v>65</v>
      </c>
      <c r="H105" s="11" t="s">
        <v>29</v>
      </c>
      <c r="I105" s="16">
        <v>12226.23</v>
      </c>
      <c r="J105" s="16">
        <f t="shared" si="46"/>
        <v>2445.2460000000001</v>
      </c>
      <c r="K105" s="29">
        <v>19838.897482758621</v>
      </c>
    </row>
    <row r="106" spans="2:11" x14ac:dyDescent="0.25">
      <c r="B106" s="28"/>
      <c r="C106" s="11" t="s">
        <v>63</v>
      </c>
      <c r="D106" s="11" t="s">
        <v>180</v>
      </c>
      <c r="E106" s="11">
        <v>1995</v>
      </c>
      <c r="F106" s="17">
        <v>1997</v>
      </c>
      <c r="G106" s="11" t="s">
        <v>65</v>
      </c>
      <c r="H106" s="11" t="s">
        <v>29</v>
      </c>
      <c r="I106" s="16">
        <v>9060.66</v>
      </c>
      <c r="J106" s="16">
        <f t="shared" si="46"/>
        <v>1812.1320000000001</v>
      </c>
      <c r="K106" s="29">
        <v>14702.283931034481</v>
      </c>
    </row>
    <row r="107" spans="2:11" x14ac:dyDescent="0.25">
      <c r="B107" s="28" t="s">
        <v>145</v>
      </c>
      <c r="C107" s="11" t="s">
        <v>73</v>
      </c>
      <c r="D107" s="11" t="s">
        <v>146</v>
      </c>
      <c r="E107" s="11">
        <v>1995</v>
      </c>
      <c r="F107" s="17">
        <v>1995</v>
      </c>
      <c r="G107" s="11" t="s">
        <v>73</v>
      </c>
      <c r="H107" s="11" t="s">
        <v>29</v>
      </c>
      <c r="I107" s="16">
        <v>14338.72</v>
      </c>
      <c r="J107" s="16">
        <f t="shared" si="46"/>
        <v>2867.7440000000001</v>
      </c>
      <c r="K107" s="29">
        <v>23266.730309668696</v>
      </c>
    </row>
    <row r="108" spans="2:11" x14ac:dyDescent="0.25">
      <c r="B108" s="28" t="s">
        <v>181</v>
      </c>
      <c r="C108" s="11" t="s">
        <v>182</v>
      </c>
      <c r="D108" s="11" t="s">
        <v>183</v>
      </c>
      <c r="E108" s="11">
        <v>1995</v>
      </c>
      <c r="F108" s="17">
        <v>1997</v>
      </c>
      <c r="G108" s="11" t="s">
        <v>184</v>
      </c>
      <c r="H108" s="11" t="s">
        <v>51</v>
      </c>
      <c r="I108" s="16">
        <v>37257</v>
      </c>
      <c r="J108" s="16">
        <f t="shared" si="46"/>
        <v>7451.4000000000005</v>
      </c>
      <c r="K108" s="29">
        <v>60455.087423935089</v>
      </c>
    </row>
    <row r="109" spans="2:11" x14ac:dyDescent="0.25">
      <c r="B109" s="28" t="s">
        <v>185</v>
      </c>
      <c r="C109" s="11" t="s">
        <v>182</v>
      </c>
      <c r="D109" s="11" t="s">
        <v>186</v>
      </c>
      <c r="E109" s="11">
        <v>1995</v>
      </c>
      <c r="F109" s="17">
        <v>1997</v>
      </c>
      <c r="G109" s="11" t="s">
        <v>184</v>
      </c>
      <c r="H109" s="11" t="s">
        <v>51</v>
      </c>
      <c r="I109" s="16">
        <v>35104</v>
      </c>
      <c r="J109" s="16">
        <f t="shared" si="46"/>
        <v>7020.8</v>
      </c>
      <c r="K109" s="29">
        <v>56961.521027721436</v>
      </c>
    </row>
    <row r="110" spans="2:11" x14ac:dyDescent="0.25">
      <c r="B110" s="28"/>
      <c r="C110" s="11" t="s">
        <v>76</v>
      </c>
      <c r="D110" s="11" t="s">
        <v>193</v>
      </c>
      <c r="E110" s="11">
        <v>1996</v>
      </c>
      <c r="F110" s="17">
        <v>1996</v>
      </c>
      <c r="G110" s="11" t="s">
        <v>76</v>
      </c>
      <c r="H110" s="11" t="s">
        <v>29</v>
      </c>
      <c r="I110" s="16">
        <v>106758</v>
      </c>
      <c r="J110" s="16">
        <f t="shared" si="46"/>
        <v>21351.600000000002</v>
      </c>
      <c r="K110" s="29">
        <v>167347.17452645331</v>
      </c>
    </row>
    <row r="111" spans="2:11" x14ac:dyDescent="0.25">
      <c r="B111" s="28"/>
      <c r="C111" s="11" t="s">
        <v>76</v>
      </c>
      <c r="D111" s="11" t="s">
        <v>202</v>
      </c>
      <c r="E111" s="11">
        <v>1996</v>
      </c>
      <c r="F111" s="17">
        <v>1997</v>
      </c>
      <c r="G111" s="11" t="s">
        <v>76</v>
      </c>
      <c r="H111" s="11" t="s">
        <v>29</v>
      </c>
      <c r="I111" s="16">
        <v>96005</v>
      </c>
      <c r="J111" s="16">
        <f t="shared" si="46"/>
        <v>19201</v>
      </c>
      <c r="K111" s="29">
        <v>150491.44317439583</v>
      </c>
    </row>
    <row r="112" spans="2:11" x14ac:dyDescent="0.25">
      <c r="B112" s="28"/>
      <c r="C112" s="11" t="s">
        <v>76</v>
      </c>
      <c r="D112" s="11" t="s">
        <v>232</v>
      </c>
      <c r="E112" s="11">
        <v>1996</v>
      </c>
      <c r="F112" s="17" t="s">
        <v>191</v>
      </c>
      <c r="G112" s="11" t="s">
        <v>76</v>
      </c>
      <c r="H112" s="11" t="s">
        <v>29</v>
      </c>
      <c r="I112" s="16">
        <v>25800</v>
      </c>
      <c r="J112" s="16">
        <f t="shared" si="46"/>
        <v>5160</v>
      </c>
      <c r="K112" s="29">
        <v>40442.468974526455</v>
      </c>
    </row>
    <row r="113" spans="2:11" x14ac:dyDescent="0.25">
      <c r="B113" s="28"/>
      <c r="C113" s="11" t="s">
        <v>76</v>
      </c>
      <c r="D113" s="11" t="s">
        <v>221</v>
      </c>
      <c r="E113" s="11">
        <v>1996</v>
      </c>
      <c r="F113" s="17">
        <v>1998</v>
      </c>
      <c r="G113" s="11" t="s">
        <v>76</v>
      </c>
      <c r="H113" s="11" t="s">
        <v>29</v>
      </c>
      <c r="I113" s="16">
        <v>24423</v>
      </c>
      <c r="J113" s="16">
        <f t="shared" si="46"/>
        <v>4884.6000000000004</v>
      </c>
      <c r="K113" s="29">
        <v>38283.969758327898</v>
      </c>
    </row>
    <row r="114" spans="2:11" x14ac:dyDescent="0.25">
      <c r="B114" s="28"/>
      <c r="C114" s="11" t="s">
        <v>76</v>
      </c>
      <c r="D114" s="11" t="s">
        <v>233</v>
      </c>
      <c r="E114" s="11">
        <v>1996</v>
      </c>
      <c r="F114" s="17" t="s">
        <v>191</v>
      </c>
      <c r="G114" s="11" t="s">
        <v>76</v>
      </c>
      <c r="H114" s="11" t="s">
        <v>29</v>
      </c>
      <c r="I114" s="16">
        <v>19300</v>
      </c>
      <c r="J114" s="16">
        <f t="shared" si="46"/>
        <v>3860</v>
      </c>
      <c r="K114" s="29">
        <v>30253.474853037231</v>
      </c>
    </row>
    <row r="115" spans="2:11" x14ac:dyDescent="0.25">
      <c r="B115" s="28"/>
      <c r="C115" s="11" t="s">
        <v>76</v>
      </c>
      <c r="D115" s="11" t="s">
        <v>194</v>
      </c>
      <c r="E115" s="11">
        <v>1996</v>
      </c>
      <c r="F115" s="17">
        <v>1996</v>
      </c>
      <c r="G115" s="11" t="s">
        <v>76</v>
      </c>
      <c r="H115" s="11" t="s">
        <v>29</v>
      </c>
      <c r="I115" s="16">
        <v>14050</v>
      </c>
      <c r="J115" s="16">
        <f t="shared" si="46"/>
        <v>2810</v>
      </c>
      <c r="K115" s="29">
        <v>22023.902677988244</v>
      </c>
    </row>
    <row r="116" spans="2:11" x14ac:dyDescent="0.25">
      <c r="B116" s="28"/>
      <c r="C116" s="11" t="s">
        <v>76</v>
      </c>
      <c r="D116" s="11" t="s">
        <v>222</v>
      </c>
      <c r="E116" s="11">
        <v>1996</v>
      </c>
      <c r="F116" s="17">
        <v>1998</v>
      </c>
      <c r="G116" s="11" t="s">
        <v>76</v>
      </c>
      <c r="H116" s="11" t="s">
        <v>29</v>
      </c>
      <c r="I116" s="16">
        <v>7076.67</v>
      </c>
      <c r="J116" s="16">
        <f t="shared" ref="J116" si="47">SUM(I116*0.2)</f>
        <v>1415.3340000000001</v>
      </c>
      <c r="K116" s="29">
        <v>11092.946004572175</v>
      </c>
    </row>
    <row r="117" spans="2:11" x14ac:dyDescent="0.25">
      <c r="B117" s="28"/>
      <c r="C117" s="10" t="s">
        <v>27</v>
      </c>
      <c r="D117" s="10" t="s">
        <v>203</v>
      </c>
      <c r="E117" s="10">
        <v>1996</v>
      </c>
      <c r="F117" s="14">
        <v>1997</v>
      </c>
      <c r="G117" s="10" t="s">
        <v>27</v>
      </c>
      <c r="H117" s="11" t="s">
        <v>29</v>
      </c>
      <c r="I117" s="15">
        <v>257351</v>
      </c>
      <c r="J117" s="16">
        <v>50000</v>
      </c>
      <c r="K117" s="29">
        <v>403407.35787067277</v>
      </c>
    </row>
    <row r="118" spans="2:11" x14ac:dyDescent="0.25">
      <c r="B118" s="28"/>
      <c r="C118" s="10" t="s">
        <v>27</v>
      </c>
      <c r="D118" s="10" t="s">
        <v>204</v>
      </c>
      <c r="E118" s="10">
        <v>1996</v>
      </c>
      <c r="F118" s="14">
        <v>1997</v>
      </c>
      <c r="G118" s="10" t="s">
        <v>27</v>
      </c>
      <c r="H118" s="11" t="s">
        <v>29</v>
      </c>
      <c r="I118" s="15">
        <v>250000</v>
      </c>
      <c r="J118" s="16">
        <f t="shared" ref="J118:J151" si="48">SUM(I118*0.2)</f>
        <v>50000</v>
      </c>
      <c r="K118" s="29">
        <v>391884.38928804704</v>
      </c>
    </row>
    <row r="119" spans="2:11" x14ac:dyDescent="0.25">
      <c r="B119" s="28"/>
      <c r="C119" s="10" t="s">
        <v>27</v>
      </c>
      <c r="D119" s="10" t="s">
        <v>223</v>
      </c>
      <c r="E119" s="10">
        <v>1996</v>
      </c>
      <c r="F119" s="14">
        <v>1998</v>
      </c>
      <c r="G119" s="10" t="s">
        <v>27</v>
      </c>
      <c r="H119" s="11" t="s">
        <v>29</v>
      </c>
      <c r="I119" s="15">
        <v>250000</v>
      </c>
      <c r="J119" s="16">
        <f t="shared" si="48"/>
        <v>50000</v>
      </c>
      <c r="K119" s="29">
        <v>391884.38928804704</v>
      </c>
    </row>
    <row r="120" spans="2:11" x14ac:dyDescent="0.25">
      <c r="B120" s="28"/>
      <c r="C120" s="10" t="s">
        <v>27</v>
      </c>
      <c r="D120" s="10" t="s">
        <v>234</v>
      </c>
      <c r="E120" s="10">
        <v>1996</v>
      </c>
      <c r="F120" s="14" t="s">
        <v>191</v>
      </c>
      <c r="G120" s="10" t="s">
        <v>27</v>
      </c>
      <c r="H120" s="11" t="s">
        <v>29</v>
      </c>
      <c r="I120" s="15">
        <v>250000</v>
      </c>
      <c r="J120" s="16">
        <f t="shared" si="48"/>
        <v>50000</v>
      </c>
      <c r="K120" s="29">
        <v>391884.38928804704</v>
      </c>
    </row>
    <row r="121" spans="2:11" x14ac:dyDescent="0.25">
      <c r="B121" s="28"/>
      <c r="C121" s="10" t="s">
        <v>27</v>
      </c>
      <c r="D121" s="10" t="s">
        <v>162</v>
      </c>
      <c r="E121" s="10">
        <v>1996</v>
      </c>
      <c r="F121" s="14">
        <v>1997</v>
      </c>
      <c r="G121" s="10" t="s">
        <v>27</v>
      </c>
      <c r="H121" s="11" t="s">
        <v>29</v>
      </c>
      <c r="I121" s="15">
        <v>203842.71</v>
      </c>
      <c r="J121" s="16">
        <f t="shared" si="48"/>
        <v>40768.542000000001</v>
      </c>
      <c r="K121" s="29">
        <v>319531.10367668193</v>
      </c>
    </row>
    <row r="122" spans="2:11" x14ac:dyDescent="0.25">
      <c r="B122" s="28"/>
      <c r="C122" s="10" t="s">
        <v>27</v>
      </c>
      <c r="D122" s="10" t="s">
        <v>195</v>
      </c>
      <c r="E122" s="10">
        <v>1996</v>
      </c>
      <c r="F122" s="14">
        <v>1996</v>
      </c>
      <c r="G122" s="10" t="s">
        <v>27</v>
      </c>
      <c r="H122" s="11" t="s">
        <v>29</v>
      </c>
      <c r="I122" s="15">
        <v>84195</v>
      </c>
      <c r="J122" s="16">
        <f t="shared" si="48"/>
        <v>16839</v>
      </c>
      <c r="K122" s="29">
        <v>131978.8246244285</v>
      </c>
    </row>
    <row r="123" spans="2:11" x14ac:dyDescent="0.25">
      <c r="B123" s="28"/>
      <c r="C123" s="10" t="s">
        <v>27</v>
      </c>
      <c r="D123" s="10" t="s">
        <v>196</v>
      </c>
      <c r="E123" s="10">
        <v>1996</v>
      </c>
      <c r="F123" s="14">
        <v>1996</v>
      </c>
      <c r="G123" s="10" t="s">
        <v>27</v>
      </c>
      <c r="H123" s="11" t="s">
        <v>29</v>
      </c>
      <c r="I123" s="15">
        <v>80855.56</v>
      </c>
      <c r="J123" s="16">
        <f t="shared" si="48"/>
        <v>16171.112000000001</v>
      </c>
      <c r="K123" s="29">
        <v>126744.12700457218</v>
      </c>
    </row>
    <row r="124" spans="2:11" x14ac:dyDescent="0.25">
      <c r="B124" s="28"/>
      <c r="C124" s="10" t="s">
        <v>27</v>
      </c>
      <c r="D124" s="10" t="s">
        <v>205</v>
      </c>
      <c r="E124" s="10">
        <v>1996</v>
      </c>
      <c r="F124" s="14">
        <v>1997</v>
      </c>
      <c r="G124" s="10" t="s">
        <v>27</v>
      </c>
      <c r="H124" s="11" t="s">
        <v>51</v>
      </c>
      <c r="I124" s="15">
        <v>76232.69</v>
      </c>
      <c r="J124" s="16">
        <f t="shared" si="48"/>
        <v>15246.538</v>
      </c>
      <c r="K124" s="29">
        <v>119497.60465774004</v>
      </c>
    </row>
    <row r="125" spans="2:11" x14ac:dyDescent="0.25">
      <c r="B125" s="28"/>
      <c r="C125" s="10" t="s">
        <v>27</v>
      </c>
      <c r="D125" s="10" t="s">
        <v>206</v>
      </c>
      <c r="E125" s="10">
        <v>1996</v>
      </c>
      <c r="F125" s="14">
        <v>1997</v>
      </c>
      <c r="G125" s="10" t="s">
        <v>27</v>
      </c>
      <c r="H125" s="11" t="s">
        <v>29</v>
      </c>
      <c r="I125" s="15">
        <v>49700</v>
      </c>
      <c r="J125" s="16">
        <f t="shared" si="48"/>
        <v>9940</v>
      </c>
      <c r="K125" s="29">
        <v>77906.616590463746</v>
      </c>
    </row>
    <row r="126" spans="2:11" x14ac:dyDescent="0.25">
      <c r="B126" s="28"/>
      <c r="C126" s="10" t="s">
        <v>27</v>
      </c>
      <c r="D126" s="10" t="s">
        <v>197</v>
      </c>
      <c r="E126" s="10">
        <v>1996</v>
      </c>
      <c r="F126" s="14">
        <v>1996</v>
      </c>
      <c r="G126" s="10" t="s">
        <v>27</v>
      </c>
      <c r="H126" s="11" t="s">
        <v>29</v>
      </c>
      <c r="I126" s="15">
        <v>49633</v>
      </c>
      <c r="J126" s="16">
        <f t="shared" si="48"/>
        <v>9926.6</v>
      </c>
      <c r="K126" s="29">
        <v>77801.591574134553</v>
      </c>
    </row>
    <row r="127" spans="2:11" x14ac:dyDescent="0.25">
      <c r="B127" s="28"/>
      <c r="C127" s="10" t="s">
        <v>27</v>
      </c>
      <c r="D127" s="10" t="s">
        <v>192</v>
      </c>
      <c r="E127" s="10">
        <v>1996</v>
      </c>
      <c r="F127" s="14">
        <v>1995</v>
      </c>
      <c r="G127" s="10" t="s">
        <v>27</v>
      </c>
      <c r="H127" s="11" t="s">
        <v>29</v>
      </c>
      <c r="I127" s="15">
        <v>48363.47</v>
      </c>
      <c r="J127" s="16">
        <f t="shared" si="48"/>
        <v>9672.6940000000013</v>
      </c>
      <c r="K127" s="29">
        <v>75811.555619203136</v>
      </c>
    </row>
    <row r="128" spans="2:11" x14ac:dyDescent="0.25">
      <c r="B128" s="28"/>
      <c r="C128" s="10" t="s">
        <v>27</v>
      </c>
      <c r="D128" s="10" t="s">
        <v>207</v>
      </c>
      <c r="E128" s="10">
        <v>1996</v>
      </c>
      <c r="F128" s="14">
        <v>1997</v>
      </c>
      <c r="G128" s="10" t="s">
        <v>27</v>
      </c>
      <c r="H128" s="11" t="s">
        <v>29</v>
      </c>
      <c r="I128" s="15">
        <v>46296</v>
      </c>
      <c r="J128" s="16">
        <f t="shared" si="48"/>
        <v>9259.2000000000007</v>
      </c>
      <c r="K128" s="29">
        <v>72570.718745917708</v>
      </c>
    </row>
    <row r="129" spans="2:11" x14ac:dyDescent="0.25">
      <c r="B129" s="28"/>
      <c r="C129" s="10" t="s">
        <v>27</v>
      </c>
      <c r="D129" s="10" t="s">
        <v>224</v>
      </c>
      <c r="E129" s="10">
        <v>1996</v>
      </c>
      <c r="F129" s="14">
        <v>1998</v>
      </c>
      <c r="G129" s="10" t="s">
        <v>27</v>
      </c>
      <c r="H129" s="11" t="s">
        <v>29</v>
      </c>
      <c r="I129" s="15">
        <v>41965</v>
      </c>
      <c r="J129" s="16">
        <f t="shared" si="48"/>
        <v>8393</v>
      </c>
      <c r="K129" s="29">
        <v>65781.713585891572</v>
      </c>
    </row>
    <row r="130" spans="2:11" x14ac:dyDescent="0.25">
      <c r="B130" s="28"/>
      <c r="C130" s="10" t="s">
        <v>27</v>
      </c>
      <c r="D130" s="10" t="s">
        <v>225</v>
      </c>
      <c r="E130" s="10">
        <v>1996</v>
      </c>
      <c r="F130" s="14">
        <v>1998</v>
      </c>
      <c r="G130" s="10" t="s">
        <v>27</v>
      </c>
      <c r="H130" s="11" t="s">
        <v>29</v>
      </c>
      <c r="I130" s="15">
        <v>26932</v>
      </c>
      <c r="J130" s="16">
        <f t="shared" si="48"/>
        <v>5386.4000000000005</v>
      </c>
      <c r="K130" s="29">
        <v>42216.921489222739</v>
      </c>
    </row>
    <row r="131" spans="2:11" x14ac:dyDescent="0.25">
      <c r="B131" s="28"/>
      <c r="C131" s="10" t="s">
        <v>27</v>
      </c>
      <c r="D131" s="10" t="s">
        <v>208</v>
      </c>
      <c r="E131" s="10">
        <v>1996</v>
      </c>
      <c r="F131" s="14">
        <v>1997</v>
      </c>
      <c r="G131" s="10" t="s">
        <v>27</v>
      </c>
      <c r="H131" s="11" t="s">
        <v>29</v>
      </c>
      <c r="I131" s="15">
        <v>25119</v>
      </c>
      <c r="J131" s="16">
        <f t="shared" si="48"/>
        <v>5023.8</v>
      </c>
      <c r="K131" s="29">
        <v>39374.975898105818</v>
      </c>
    </row>
    <row r="132" spans="2:11" x14ac:dyDescent="0.25">
      <c r="B132" s="28"/>
      <c r="C132" s="10" t="s">
        <v>27</v>
      </c>
      <c r="D132" s="10" t="s">
        <v>198</v>
      </c>
      <c r="E132" s="10">
        <v>1996</v>
      </c>
      <c r="F132" s="14">
        <v>1996</v>
      </c>
      <c r="G132" s="10" t="s">
        <v>27</v>
      </c>
      <c r="H132" s="11" t="s">
        <v>29</v>
      </c>
      <c r="I132" s="15">
        <v>23327.88</v>
      </c>
      <c r="J132" s="16">
        <f t="shared" si="48"/>
        <v>4665.576</v>
      </c>
      <c r="K132" s="29">
        <v>36567.328028739394</v>
      </c>
    </row>
    <row r="133" spans="2:11" x14ac:dyDescent="0.25">
      <c r="B133" s="28"/>
      <c r="C133" s="10" t="s">
        <v>27</v>
      </c>
      <c r="D133" s="10" t="s">
        <v>209</v>
      </c>
      <c r="E133" s="10">
        <v>1996</v>
      </c>
      <c r="F133" s="14">
        <v>1997</v>
      </c>
      <c r="G133" s="10" t="s">
        <v>27</v>
      </c>
      <c r="H133" s="11" t="s">
        <v>29</v>
      </c>
      <c r="I133" s="15">
        <v>11814</v>
      </c>
      <c r="J133" s="16">
        <f t="shared" si="48"/>
        <v>2362.8000000000002</v>
      </c>
      <c r="K133" s="29">
        <v>18518.888700195952</v>
      </c>
    </row>
    <row r="134" spans="2:11" x14ac:dyDescent="0.25">
      <c r="B134" s="28"/>
      <c r="C134" s="10" t="s">
        <v>27</v>
      </c>
      <c r="D134" s="10" t="s">
        <v>226</v>
      </c>
      <c r="E134" s="10">
        <v>1996</v>
      </c>
      <c r="F134" s="14">
        <v>1998</v>
      </c>
      <c r="G134" s="10" t="s">
        <v>27</v>
      </c>
      <c r="H134" s="11" t="s">
        <v>29</v>
      </c>
      <c r="I134" s="15">
        <v>11015</v>
      </c>
      <c r="J134" s="16">
        <f t="shared" si="48"/>
        <v>2203</v>
      </c>
      <c r="K134" s="29">
        <v>17266.426192031355</v>
      </c>
    </row>
    <row r="135" spans="2:11" x14ac:dyDescent="0.25">
      <c r="B135" s="28"/>
      <c r="C135" s="11" t="s">
        <v>138</v>
      </c>
      <c r="D135" s="11" t="s">
        <v>167</v>
      </c>
      <c r="E135" s="11">
        <v>1996</v>
      </c>
      <c r="F135" s="17">
        <v>1997</v>
      </c>
      <c r="G135" s="11" t="s">
        <v>166</v>
      </c>
      <c r="H135" s="11" t="s">
        <v>29</v>
      </c>
      <c r="I135" s="16">
        <v>49930.2</v>
      </c>
      <c r="J135" s="16">
        <f t="shared" si="48"/>
        <v>9986.0400000000009</v>
      </c>
      <c r="K135" s="29">
        <v>78267.463736120175</v>
      </c>
    </row>
    <row r="136" spans="2:11" x14ac:dyDescent="0.25">
      <c r="B136" s="28"/>
      <c r="C136" s="11" t="s">
        <v>138</v>
      </c>
      <c r="D136" s="11" t="s">
        <v>210</v>
      </c>
      <c r="E136" s="11">
        <v>1996</v>
      </c>
      <c r="F136" s="17">
        <v>1997</v>
      </c>
      <c r="G136" s="11" t="s">
        <v>166</v>
      </c>
      <c r="H136" s="11" t="s">
        <v>29</v>
      </c>
      <c r="I136" s="16">
        <v>37421.39</v>
      </c>
      <c r="J136" s="16">
        <f t="shared" si="48"/>
        <v>7484.2780000000002</v>
      </c>
      <c r="K136" s="29">
        <v>58659.434265839322</v>
      </c>
    </row>
    <row r="137" spans="2:11" x14ac:dyDescent="0.25">
      <c r="B137" s="28"/>
      <c r="C137" s="11" t="s">
        <v>63</v>
      </c>
      <c r="D137" s="11" t="s">
        <v>199</v>
      </c>
      <c r="E137" s="11">
        <v>1996</v>
      </c>
      <c r="F137" s="17">
        <v>1996</v>
      </c>
      <c r="G137" s="11" t="s">
        <v>65</v>
      </c>
      <c r="H137" s="11" t="s">
        <v>29</v>
      </c>
      <c r="I137" s="16">
        <v>62360.41</v>
      </c>
      <c r="J137" s="16">
        <f t="shared" si="48"/>
        <v>12472.082000000002</v>
      </c>
      <c r="K137" s="29">
        <v>97752.284754408902</v>
      </c>
    </row>
    <row r="138" spans="2:11" x14ac:dyDescent="0.25">
      <c r="B138" s="28"/>
      <c r="C138" s="11" t="s">
        <v>63</v>
      </c>
      <c r="D138" s="11" t="s">
        <v>92</v>
      </c>
      <c r="E138" s="11">
        <v>1996</v>
      </c>
      <c r="F138" s="17">
        <v>1997</v>
      </c>
      <c r="G138" s="11" t="s">
        <v>65</v>
      </c>
      <c r="H138" s="11" t="s">
        <v>29</v>
      </c>
      <c r="I138" s="16">
        <v>21361</v>
      </c>
      <c r="J138" s="16">
        <f t="shared" si="48"/>
        <v>4272.2</v>
      </c>
      <c r="K138" s="29">
        <v>33484.169758327895</v>
      </c>
    </row>
    <row r="139" spans="2:11" x14ac:dyDescent="0.25">
      <c r="B139" s="28"/>
      <c r="C139" s="11" t="s">
        <v>63</v>
      </c>
      <c r="D139" s="11" t="s">
        <v>211</v>
      </c>
      <c r="E139" s="11">
        <v>1996</v>
      </c>
      <c r="F139" s="17">
        <v>1997</v>
      </c>
      <c r="G139" s="11" t="s">
        <v>65</v>
      </c>
      <c r="H139" s="11" t="s">
        <v>29</v>
      </c>
      <c r="I139" s="16">
        <v>18740.240000000002</v>
      </c>
      <c r="J139" s="16">
        <f t="shared" si="48"/>
        <v>3748.0480000000007</v>
      </c>
      <c r="K139" s="29">
        <v>29376.030030045727</v>
      </c>
    </row>
    <row r="140" spans="2:11" x14ac:dyDescent="0.25">
      <c r="B140" s="28"/>
      <c r="C140" s="11" t="s">
        <v>63</v>
      </c>
      <c r="D140" s="11" t="s">
        <v>212</v>
      </c>
      <c r="E140" s="11">
        <v>1996</v>
      </c>
      <c r="F140" s="17">
        <v>1997</v>
      </c>
      <c r="G140" s="11" t="s">
        <v>65</v>
      </c>
      <c r="H140" s="11" t="s">
        <v>29</v>
      </c>
      <c r="I140" s="16">
        <v>15000</v>
      </c>
      <c r="J140" s="16">
        <f t="shared" si="48"/>
        <v>3000</v>
      </c>
      <c r="K140" s="29">
        <v>23513.063357282823</v>
      </c>
    </row>
    <row r="141" spans="2:11" x14ac:dyDescent="0.25">
      <c r="B141" s="28"/>
      <c r="C141" s="11" t="s">
        <v>63</v>
      </c>
      <c r="D141" s="11" t="s">
        <v>213</v>
      </c>
      <c r="E141" s="11">
        <v>1996</v>
      </c>
      <c r="F141" s="17">
        <v>1997</v>
      </c>
      <c r="G141" s="11" t="s">
        <v>65</v>
      </c>
      <c r="H141" s="11" t="s">
        <v>29</v>
      </c>
      <c r="I141" s="16">
        <v>11357</v>
      </c>
      <c r="J141" s="16">
        <f t="shared" si="48"/>
        <v>2271.4</v>
      </c>
      <c r="K141" s="29">
        <v>17802.524036577401</v>
      </c>
    </row>
    <row r="142" spans="2:11" x14ac:dyDescent="0.25">
      <c r="B142" s="28"/>
      <c r="C142" s="11" t="s">
        <v>63</v>
      </c>
      <c r="D142" s="11" t="s">
        <v>200</v>
      </c>
      <c r="E142" s="11">
        <v>1996</v>
      </c>
      <c r="F142" s="17">
        <v>1996</v>
      </c>
      <c r="G142" s="11" t="s">
        <v>65</v>
      </c>
      <c r="H142" s="11" t="s">
        <v>29</v>
      </c>
      <c r="I142" s="16">
        <v>10505.4</v>
      </c>
      <c r="J142" s="16">
        <f t="shared" si="48"/>
        <v>2101.08</v>
      </c>
      <c r="K142" s="29">
        <v>16467.609052906599</v>
      </c>
    </row>
    <row r="143" spans="2:11" x14ac:dyDescent="0.25">
      <c r="B143" s="28"/>
      <c r="C143" s="11" t="s">
        <v>63</v>
      </c>
      <c r="D143" s="11" t="s">
        <v>214</v>
      </c>
      <c r="E143" s="11">
        <v>1996</v>
      </c>
      <c r="F143" s="17">
        <v>1997</v>
      </c>
      <c r="G143" s="11" t="s">
        <v>65</v>
      </c>
      <c r="H143" s="11" t="s">
        <v>51</v>
      </c>
      <c r="I143" s="16">
        <v>10462.42</v>
      </c>
      <c r="J143" s="16">
        <f t="shared" si="48"/>
        <v>2092.4839999999999</v>
      </c>
      <c r="K143" s="29">
        <v>16400.236288700198</v>
      </c>
    </row>
    <row r="144" spans="2:11" x14ac:dyDescent="0.25">
      <c r="B144" s="28"/>
      <c r="C144" s="11" t="s">
        <v>63</v>
      </c>
      <c r="D144" s="11" t="s">
        <v>215</v>
      </c>
      <c r="E144" s="11">
        <v>1996</v>
      </c>
      <c r="F144" s="17">
        <v>1997</v>
      </c>
      <c r="G144" s="11" t="s">
        <v>65</v>
      </c>
      <c r="H144" s="11" t="s">
        <v>29</v>
      </c>
      <c r="I144" s="16">
        <v>9788</v>
      </c>
      <c r="J144" s="16">
        <f t="shared" si="48"/>
        <v>1957.6000000000001</v>
      </c>
      <c r="K144" s="29">
        <v>15343.057609405618</v>
      </c>
    </row>
    <row r="145" spans="2:11" x14ac:dyDescent="0.25">
      <c r="B145" s="28"/>
      <c r="C145" s="11" t="s">
        <v>63</v>
      </c>
      <c r="D145" s="11" t="s">
        <v>201</v>
      </c>
      <c r="E145" s="11">
        <v>1996</v>
      </c>
      <c r="F145" s="17">
        <v>1996</v>
      </c>
      <c r="G145" s="11" t="s">
        <v>65</v>
      </c>
      <c r="H145" s="11" t="s">
        <v>29</v>
      </c>
      <c r="I145" s="16">
        <v>9759.57</v>
      </c>
      <c r="J145" s="16">
        <f t="shared" si="48"/>
        <v>1951.914</v>
      </c>
      <c r="K145" s="29">
        <v>15298.49251665578</v>
      </c>
    </row>
    <row r="146" spans="2:11" x14ac:dyDescent="0.25">
      <c r="B146" s="28"/>
      <c r="C146" s="11" t="s">
        <v>63</v>
      </c>
      <c r="D146" s="11" t="s">
        <v>216</v>
      </c>
      <c r="E146" s="11">
        <v>1996</v>
      </c>
      <c r="F146" s="17">
        <v>1997</v>
      </c>
      <c r="G146" s="11" t="s">
        <v>65</v>
      </c>
      <c r="H146" s="11" t="s">
        <v>29</v>
      </c>
      <c r="I146" s="16">
        <v>8200</v>
      </c>
      <c r="J146" s="16">
        <f t="shared" si="48"/>
        <v>1640</v>
      </c>
      <c r="K146" s="29">
        <v>12853.807968647943</v>
      </c>
    </row>
    <row r="147" spans="2:11" x14ac:dyDescent="0.25">
      <c r="B147" s="28"/>
      <c r="C147" s="11" t="s">
        <v>63</v>
      </c>
      <c r="D147" s="11" t="s">
        <v>217</v>
      </c>
      <c r="E147" s="11">
        <v>1996</v>
      </c>
      <c r="F147" s="17">
        <v>1997</v>
      </c>
      <c r="G147" s="11" t="s">
        <v>65</v>
      </c>
      <c r="H147" s="11" t="s">
        <v>29</v>
      </c>
      <c r="I147" s="16">
        <v>7513</v>
      </c>
      <c r="J147" s="16">
        <f t="shared" si="48"/>
        <v>1502.6000000000001</v>
      </c>
      <c r="K147" s="29">
        <v>11776.90966688439</v>
      </c>
    </row>
    <row r="148" spans="2:11" x14ac:dyDescent="0.25">
      <c r="B148" s="28" t="s">
        <v>227</v>
      </c>
      <c r="C148" s="11" t="s">
        <v>228</v>
      </c>
      <c r="D148" s="11" t="s">
        <v>229</v>
      </c>
      <c r="E148" s="11">
        <v>1996</v>
      </c>
      <c r="F148" s="17">
        <v>1999</v>
      </c>
      <c r="G148" s="11" t="s">
        <v>228</v>
      </c>
      <c r="H148" s="11" t="s">
        <v>29</v>
      </c>
      <c r="I148" s="16">
        <v>81585</v>
      </c>
      <c r="J148" s="16">
        <f t="shared" si="48"/>
        <v>16317</v>
      </c>
      <c r="K148" s="29">
        <v>127887.55160026129</v>
      </c>
    </row>
    <row r="149" spans="2:11" x14ac:dyDescent="0.25">
      <c r="B149" s="28" t="s">
        <v>230</v>
      </c>
      <c r="C149" s="11" t="s">
        <v>73</v>
      </c>
      <c r="D149" s="11" t="s">
        <v>231</v>
      </c>
      <c r="E149" s="11">
        <v>1996</v>
      </c>
      <c r="F149" s="17">
        <v>1999</v>
      </c>
      <c r="G149" s="11" t="s">
        <v>73</v>
      </c>
      <c r="H149" s="11" t="s">
        <v>51</v>
      </c>
      <c r="I149" s="16">
        <v>24728</v>
      </c>
      <c r="J149" s="16">
        <f t="shared" si="48"/>
        <v>4945.6000000000004</v>
      </c>
      <c r="K149" s="29">
        <v>38762.068713259316</v>
      </c>
    </row>
    <row r="150" spans="2:11" x14ac:dyDescent="0.25">
      <c r="B150" s="28"/>
      <c r="C150" s="11" t="s">
        <v>112</v>
      </c>
      <c r="D150" s="11" t="s">
        <v>218</v>
      </c>
      <c r="E150" s="11">
        <v>1996</v>
      </c>
      <c r="F150" s="17">
        <v>1997</v>
      </c>
      <c r="G150" s="11" t="s">
        <v>114</v>
      </c>
      <c r="H150" s="11" t="s">
        <v>51</v>
      </c>
      <c r="I150" s="16">
        <v>105191</v>
      </c>
      <c r="J150" s="16">
        <f t="shared" si="48"/>
        <v>21038.2</v>
      </c>
      <c r="K150" s="29">
        <v>164890.84317439582</v>
      </c>
    </row>
    <row r="151" spans="2:11" x14ac:dyDescent="0.25">
      <c r="B151" s="28" t="s">
        <v>219</v>
      </c>
      <c r="C151" s="11" t="s">
        <v>182</v>
      </c>
      <c r="D151" s="11" t="s">
        <v>220</v>
      </c>
      <c r="E151" s="11">
        <v>1996</v>
      </c>
      <c r="F151" s="17">
        <v>1997</v>
      </c>
      <c r="G151" s="11" t="s">
        <v>184</v>
      </c>
      <c r="H151" s="11" t="s">
        <v>51</v>
      </c>
      <c r="I151" s="16">
        <v>42611</v>
      </c>
      <c r="J151" s="16">
        <f t="shared" si="48"/>
        <v>8522.2000000000007</v>
      </c>
      <c r="K151" s="29">
        <v>66794.342847811888</v>
      </c>
    </row>
    <row r="152" spans="2:11" x14ac:dyDescent="0.25">
      <c r="B152" s="28" t="s">
        <v>264</v>
      </c>
      <c r="C152" s="11" t="s">
        <v>76</v>
      </c>
      <c r="D152" s="11" t="s">
        <v>265</v>
      </c>
      <c r="E152" s="11">
        <v>1997</v>
      </c>
      <c r="F152" s="17">
        <v>1999</v>
      </c>
      <c r="G152" s="11" t="s">
        <v>266</v>
      </c>
      <c r="H152" s="11" t="s">
        <v>51</v>
      </c>
      <c r="I152" s="16">
        <v>649155</v>
      </c>
      <c r="J152" s="16">
        <v>50000</v>
      </c>
      <c r="K152" s="29">
        <v>985393.47533206851</v>
      </c>
    </row>
    <row r="153" spans="2:11" x14ac:dyDescent="0.25">
      <c r="B153" s="28"/>
      <c r="C153" s="11" t="s">
        <v>76</v>
      </c>
      <c r="D153" s="11" t="s">
        <v>246</v>
      </c>
      <c r="E153" s="11">
        <v>1997</v>
      </c>
      <c r="F153" s="17">
        <v>1998</v>
      </c>
      <c r="G153" s="11" t="s">
        <v>76</v>
      </c>
      <c r="H153" s="11" t="s">
        <v>29</v>
      </c>
      <c r="I153" s="16">
        <v>193919</v>
      </c>
      <c r="J153" s="16">
        <f>SUM(I153*0.2)</f>
        <v>38783.800000000003</v>
      </c>
      <c r="K153" s="29">
        <v>294361.92795698927</v>
      </c>
    </row>
    <row r="154" spans="2:11" x14ac:dyDescent="0.25">
      <c r="B154" s="28"/>
      <c r="C154" s="11" t="s">
        <v>76</v>
      </c>
      <c r="D154" s="11" t="s">
        <v>247</v>
      </c>
      <c r="E154" s="11">
        <v>1997</v>
      </c>
      <c r="F154" s="17">
        <v>1998</v>
      </c>
      <c r="G154" s="11" t="s">
        <v>76</v>
      </c>
      <c r="H154" s="11" t="s">
        <v>29</v>
      </c>
      <c r="I154" s="16">
        <v>192703.14</v>
      </c>
      <c r="J154" s="16">
        <f>SUM(I154*0.2)</f>
        <v>38540.628000000004</v>
      </c>
      <c r="K154" s="29">
        <v>292516.29708159401</v>
      </c>
    </row>
    <row r="155" spans="2:11" x14ac:dyDescent="0.25">
      <c r="B155" s="28"/>
      <c r="C155" s="11" t="s">
        <v>76</v>
      </c>
      <c r="D155" s="11" t="s">
        <v>273</v>
      </c>
      <c r="E155" s="11">
        <v>1997</v>
      </c>
      <c r="F155" s="17" t="s">
        <v>191</v>
      </c>
      <c r="G155" s="11" t="s">
        <v>76</v>
      </c>
      <c r="H155" s="11" t="s">
        <v>29</v>
      </c>
      <c r="I155" s="16">
        <v>34500</v>
      </c>
      <c r="J155" s="16">
        <f>SUM(I155*0.2)</f>
        <v>6900</v>
      </c>
      <c r="K155" s="29">
        <v>52369.734345351048</v>
      </c>
    </row>
    <row r="156" spans="2:11" x14ac:dyDescent="0.25">
      <c r="B156" s="28"/>
      <c r="C156" s="11" t="s">
        <v>76</v>
      </c>
      <c r="D156" s="11" t="s">
        <v>248</v>
      </c>
      <c r="E156" s="11">
        <v>1997</v>
      </c>
      <c r="F156" s="17">
        <v>1998</v>
      </c>
      <c r="G156" s="11" t="s">
        <v>76</v>
      </c>
      <c r="H156" s="11" t="s">
        <v>29</v>
      </c>
      <c r="I156" s="16">
        <v>12765</v>
      </c>
      <c r="J156" s="16">
        <f>SUM(I156*0.2)</f>
        <v>2553</v>
      </c>
      <c r="K156" s="29">
        <v>19376.801707779887</v>
      </c>
    </row>
    <row r="157" spans="2:11" x14ac:dyDescent="0.25">
      <c r="B157" s="28"/>
      <c r="C157" s="11" t="s">
        <v>76</v>
      </c>
      <c r="D157" s="11" t="s">
        <v>235</v>
      </c>
      <c r="E157" s="11">
        <v>1997</v>
      </c>
      <c r="F157" s="17">
        <v>1997</v>
      </c>
      <c r="G157" s="11" t="s">
        <v>76</v>
      </c>
      <c r="H157" s="11" t="s">
        <v>29</v>
      </c>
      <c r="I157" s="16">
        <v>6482</v>
      </c>
      <c r="J157" s="16">
        <f>SUM(I157*0.2)</f>
        <v>1296.4000000000001</v>
      </c>
      <c r="K157" s="29">
        <v>9839.4382036685656</v>
      </c>
    </row>
    <row r="158" spans="2:11" x14ac:dyDescent="0.25">
      <c r="B158" s="28"/>
      <c r="C158" s="10" t="s">
        <v>27</v>
      </c>
      <c r="D158" s="10" t="s">
        <v>274</v>
      </c>
      <c r="E158" s="10">
        <v>1997</v>
      </c>
      <c r="F158" s="14" t="s">
        <v>191</v>
      </c>
      <c r="G158" s="10" t="s">
        <v>27</v>
      </c>
      <c r="H158" s="11" t="s">
        <v>29</v>
      </c>
      <c r="I158" s="15">
        <v>533000</v>
      </c>
      <c r="J158" s="16">
        <v>50000</v>
      </c>
      <c r="K158" s="29">
        <v>809074.44655281468</v>
      </c>
    </row>
    <row r="159" spans="2:11" x14ac:dyDescent="0.25">
      <c r="B159" s="28"/>
      <c r="C159" s="10" t="s">
        <v>27</v>
      </c>
      <c r="D159" s="10" t="s">
        <v>249</v>
      </c>
      <c r="E159" s="10">
        <v>1997</v>
      </c>
      <c r="F159" s="14">
        <v>1998</v>
      </c>
      <c r="G159" s="10" t="s">
        <v>27</v>
      </c>
      <c r="H159" s="11" t="s">
        <v>29</v>
      </c>
      <c r="I159" s="15">
        <v>250000</v>
      </c>
      <c r="J159" s="16">
        <f t="shared" ref="J159:J190" si="49">SUM(I159*0.2)</f>
        <v>50000</v>
      </c>
      <c r="K159" s="29">
        <v>379490.82858950034</v>
      </c>
    </row>
    <row r="160" spans="2:11" x14ac:dyDescent="0.25">
      <c r="B160" s="28"/>
      <c r="C160" s="10" t="s">
        <v>27</v>
      </c>
      <c r="D160" s="10" t="s">
        <v>275</v>
      </c>
      <c r="E160" s="10">
        <v>1997</v>
      </c>
      <c r="F160" s="14" t="s">
        <v>191</v>
      </c>
      <c r="G160" s="10" t="s">
        <v>27</v>
      </c>
      <c r="H160" s="11" t="s">
        <v>29</v>
      </c>
      <c r="I160" s="15">
        <v>249750</v>
      </c>
      <c r="J160" s="16">
        <f t="shared" si="49"/>
        <v>49950</v>
      </c>
      <c r="K160" s="29">
        <v>379111.33776091086</v>
      </c>
    </row>
    <row r="161" spans="2:11" x14ac:dyDescent="0.25">
      <c r="B161" s="28"/>
      <c r="C161" s="10" t="s">
        <v>27</v>
      </c>
      <c r="D161" s="10" t="s">
        <v>250</v>
      </c>
      <c r="E161" s="10">
        <v>1997</v>
      </c>
      <c r="F161" s="14">
        <v>1998</v>
      </c>
      <c r="G161" s="10" t="s">
        <v>27</v>
      </c>
      <c r="H161" s="11" t="s">
        <v>29</v>
      </c>
      <c r="I161" s="15">
        <v>244366</v>
      </c>
      <c r="J161" s="16">
        <f t="shared" si="49"/>
        <v>48873.200000000004</v>
      </c>
      <c r="K161" s="29">
        <v>370938.62327640736</v>
      </c>
    </row>
    <row r="162" spans="2:11" x14ac:dyDescent="0.25">
      <c r="B162" s="28"/>
      <c r="C162" s="10" t="s">
        <v>27</v>
      </c>
      <c r="D162" s="10" t="s">
        <v>251</v>
      </c>
      <c r="E162" s="10">
        <v>1997</v>
      </c>
      <c r="F162" s="14">
        <v>1998</v>
      </c>
      <c r="G162" s="10" t="s">
        <v>27</v>
      </c>
      <c r="H162" s="11" t="s">
        <v>29</v>
      </c>
      <c r="I162" s="15">
        <v>201306</v>
      </c>
      <c r="J162" s="16">
        <f t="shared" si="49"/>
        <v>40261.200000000004</v>
      </c>
      <c r="K162" s="29">
        <v>305575.12296015187</v>
      </c>
    </row>
    <row r="163" spans="2:11" x14ac:dyDescent="0.25">
      <c r="B163" s="28"/>
      <c r="C163" s="10" t="s">
        <v>27</v>
      </c>
      <c r="D163" s="10" t="s">
        <v>236</v>
      </c>
      <c r="E163" s="10">
        <v>1997</v>
      </c>
      <c r="F163" s="14">
        <v>1997</v>
      </c>
      <c r="G163" s="10" t="s">
        <v>27</v>
      </c>
      <c r="H163" s="11" t="s">
        <v>29</v>
      </c>
      <c r="I163" s="15">
        <v>164606</v>
      </c>
      <c r="J163" s="16">
        <f t="shared" si="49"/>
        <v>32921.200000000004</v>
      </c>
      <c r="K163" s="29">
        <v>249865.86932321321</v>
      </c>
    </row>
    <row r="164" spans="2:11" x14ac:dyDescent="0.25">
      <c r="B164" s="28"/>
      <c r="C164" s="10" t="s">
        <v>27</v>
      </c>
      <c r="D164" s="10" t="s">
        <v>252</v>
      </c>
      <c r="E164" s="10">
        <v>1997</v>
      </c>
      <c r="F164" s="14">
        <v>1998</v>
      </c>
      <c r="G164" s="10" t="s">
        <v>27</v>
      </c>
      <c r="H164" s="11" t="s">
        <v>29</v>
      </c>
      <c r="I164" s="15">
        <v>120243</v>
      </c>
      <c r="J164" s="16">
        <f t="shared" si="49"/>
        <v>24048.600000000002</v>
      </c>
      <c r="K164" s="29">
        <v>182524.46280834914</v>
      </c>
    </row>
    <row r="165" spans="2:11" x14ac:dyDescent="0.25">
      <c r="B165" s="28"/>
      <c r="C165" s="10" t="s">
        <v>27</v>
      </c>
      <c r="D165" s="10" t="s">
        <v>253</v>
      </c>
      <c r="E165" s="10">
        <v>1997</v>
      </c>
      <c r="F165" s="14">
        <v>1998</v>
      </c>
      <c r="G165" s="10" t="s">
        <v>27</v>
      </c>
      <c r="H165" s="11" t="s">
        <v>29</v>
      </c>
      <c r="I165" s="15">
        <v>115836</v>
      </c>
      <c r="J165" s="16">
        <f t="shared" si="49"/>
        <v>23167.200000000001</v>
      </c>
      <c r="K165" s="29">
        <v>175834.79848197344</v>
      </c>
    </row>
    <row r="166" spans="2:11" x14ac:dyDescent="0.25">
      <c r="B166" s="28"/>
      <c r="C166" s="10" t="s">
        <v>27</v>
      </c>
      <c r="D166" s="10" t="s">
        <v>267</v>
      </c>
      <c r="E166" s="10">
        <v>1997</v>
      </c>
      <c r="F166" s="14">
        <v>1999</v>
      </c>
      <c r="G166" s="10" t="s">
        <v>27</v>
      </c>
      <c r="H166" s="11" t="s">
        <v>29</v>
      </c>
      <c r="I166" s="15">
        <v>113597</v>
      </c>
      <c r="J166" s="16">
        <f t="shared" si="49"/>
        <v>22719.4</v>
      </c>
      <c r="K166" s="29">
        <v>172436.0786211259</v>
      </c>
    </row>
    <row r="167" spans="2:11" x14ac:dyDescent="0.25">
      <c r="B167" s="28"/>
      <c r="C167" s="10" t="s">
        <v>27</v>
      </c>
      <c r="D167" s="10" t="s">
        <v>237</v>
      </c>
      <c r="E167" s="10">
        <v>1997</v>
      </c>
      <c r="F167" s="14">
        <v>1997</v>
      </c>
      <c r="G167" s="10" t="s">
        <v>27</v>
      </c>
      <c r="H167" s="11" t="s">
        <v>29</v>
      </c>
      <c r="I167" s="15">
        <v>62457</v>
      </c>
      <c r="J167" s="16">
        <f t="shared" si="49"/>
        <v>12491.400000000001</v>
      </c>
      <c r="K167" s="29">
        <v>94807.434724857681</v>
      </c>
    </row>
    <row r="168" spans="2:11" x14ac:dyDescent="0.25">
      <c r="B168" s="28"/>
      <c r="C168" s="10" t="s">
        <v>27</v>
      </c>
      <c r="D168" s="10" t="s">
        <v>238</v>
      </c>
      <c r="E168" s="10">
        <v>1997</v>
      </c>
      <c r="F168" s="14">
        <v>1997</v>
      </c>
      <c r="G168" s="10" t="s">
        <v>27</v>
      </c>
      <c r="H168" s="11" t="s">
        <v>29</v>
      </c>
      <c r="I168" s="15">
        <v>56340</v>
      </c>
      <c r="J168" s="16">
        <f t="shared" si="49"/>
        <v>11268</v>
      </c>
      <c r="K168" s="29">
        <v>85522.053130929795</v>
      </c>
    </row>
    <row r="169" spans="2:11" x14ac:dyDescent="0.25">
      <c r="B169" s="28"/>
      <c r="C169" s="10" t="s">
        <v>27</v>
      </c>
      <c r="D169" s="10" t="s">
        <v>276</v>
      </c>
      <c r="E169" s="10">
        <v>1997</v>
      </c>
      <c r="F169" s="14" t="s">
        <v>191</v>
      </c>
      <c r="G169" s="10" t="s">
        <v>27</v>
      </c>
      <c r="H169" s="11" t="s">
        <v>29</v>
      </c>
      <c r="I169" s="15">
        <v>41453</v>
      </c>
      <c r="J169" s="16">
        <f t="shared" si="49"/>
        <v>8290.6</v>
      </c>
      <c r="K169" s="29">
        <v>62924.133270082231</v>
      </c>
    </row>
    <row r="170" spans="2:11" x14ac:dyDescent="0.25">
      <c r="B170" s="28"/>
      <c r="C170" s="10" t="s">
        <v>27</v>
      </c>
      <c r="D170" s="10" t="s">
        <v>254</v>
      </c>
      <c r="E170" s="10">
        <v>1997</v>
      </c>
      <c r="F170" s="14">
        <v>1998</v>
      </c>
      <c r="G170" s="10" t="s">
        <v>27</v>
      </c>
      <c r="H170" s="11" t="s">
        <v>29</v>
      </c>
      <c r="I170" s="15">
        <v>30560</v>
      </c>
      <c r="J170" s="16">
        <f t="shared" si="49"/>
        <v>6112</v>
      </c>
      <c r="K170" s="29">
        <v>46388.958886780521</v>
      </c>
    </row>
    <row r="171" spans="2:11" x14ac:dyDescent="0.25">
      <c r="B171" s="28"/>
      <c r="C171" s="10" t="s">
        <v>27</v>
      </c>
      <c r="D171" s="10" t="s">
        <v>239</v>
      </c>
      <c r="E171" s="10">
        <v>1997</v>
      </c>
      <c r="F171" s="14">
        <v>1997</v>
      </c>
      <c r="G171" s="10" t="s">
        <v>27</v>
      </c>
      <c r="H171" s="11" t="s">
        <v>29</v>
      </c>
      <c r="I171" s="15">
        <v>29298.89</v>
      </c>
      <c r="J171" s="16">
        <f t="shared" si="49"/>
        <v>5859.7780000000002</v>
      </c>
      <c r="K171" s="29">
        <v>44474.640171410501</v>
      </c>
    </row>
    <row r="172" spans="2:11" x14ac:dyDescent="0.25">
      <c r="B172" s="28"/>
      <c r="C172" s="10" t="s">
        <v>27</v>
      </c>
      <c r="D172" s="10" t="s">
        <v>240</v>
      </c>
      <c r="E172" s="10">
        <v>1997</v>
      </c>
      <c r="F172" s="14">
        <v>1997</v>
      </c>
      <c r="G172" s="10" t="s">
        <v>27</v>
      </c>
      <c r="H172" s="11" t="s">
        <v>29</v>
      </c>
      <c r="I172" s="15">
        <v>25888</v>
      </c>
      <c r="J172" s="16">
        <f t="shared" si="49"/>
        <v>5177.6000000000004</v>
      </c>
      <c r="K172" s="29">
        <v>39297.034282099936</v>
      </c>
    </row>
    <row r="173" spans="2:11" x14ac:dyDescent="0.25">
      <c r="B173" s="28"/>
      <c r="C173" s="10" t="s">
        <v>27</v>
      </c>
      <c r="D173" s="10" t="s">
        <v>241</v>
      </c>
      <c r="E173" s="10">
        <v>1997</v>
      </c>
      <c r="F173" s="14">
        <v>1997</v>
      </c>
      <c r="G173" s="10" t="s">
        <v>27</v>
      </c>
      <c r="H173" s="11" t="s">
        <v>29</v>
      </c>
      <c r="I173" s="15">
        <v>23500</v>
      </c>
      <c r="J173" s="16">
        <f t="shared" si="49"/>
        <v>4700</v>
      </c>
      <c r="K173" s="29">
        <v>35672.137887413031</v>
      </c>
    </row>
    <row r="174" spans="2:11" x14ac:dyDescent="0.25">
      <c r="B174" s="28"/>
      <c r="C174" s="10" t="s">
        <v>27</v>
      </c>
      <c r="D174" s="10" t="s">
        <v>277</v>
      </c>
      <c r="E174" s="10">
        <v>1997</v>
      </c>
      <c r="F174" s="14" t="s">
        <v>191</v>
      </c>
      <c r="G174" s="10" t="s">
        <v>27</v>
      </c>
      <c r="H174" s="11" t="s">
        <v>29</v>
      </c>
      <c r="I174" s="15">
        <v>22217</v>
      </c>
      <c r="J174" s="16">
        <f t="shared" si="49"/>
        <v>4443.4000000000005</v>
      </c>
      <c r="K174" s="29">
        <v>33724.590955091713</v>
      </c>
    </row>
    <row r="175" spans="2:11" x14ac:dyDescent="0.25">
      <c r="B175" s="28"/>
      <c r="C175" s="10" t="s">
        <v>27</v>
      </c>
      <c r="D175" s="10" t="s">
        <v>268</v>
      </c>
      <c r="E175" s="10">
        <v>1997</v>
      </c>
      <c r="F175" s="14">
        <v>1999</v>
      </c>
      <c r="G175" s="10" t="s">
        <v>27</v>
      </c>
      <c r="H175" s="11" t="s">
        <v>29</v>
      </c>
      <c r="I175" s="15">
        <v>21440</v>
      </c>
      <c r="J175" s="16">
        <f t="shared" si="49"/>
        <v>4288</v>
      </c>
      <c r="K175" s="29">
        <v>32545.133459835553</v>
      </c>
    </row>
    <row r="176" spans="2:11" x14ac:dyDescent="0.25">
      <c r="B176" s="28"/>
      <c r="C176" s="10" t="s">
        <v>27</v>
      </c>
      <c r="D176" s="10" t="s">
        <v>255</v>
      </c>
      <c r="E176" s="10">
        <v>1997</v>
      </c>
      <c r="F176" s="14">
        <v>1998</v>
      </c>
      <c r="G176" s="10" t="s">
        <v>27</v>
      </c>
      <c r="H176" s="11" t="s">
        <v>29</v>
      </c>
      <c r="I176" s="15">
        <v>20478</v>
      </c>
      <c r="J176" s="16">
        <f t="shared" si="49"/>
        <v>4095.6000000000004</v>
      </c>
      <c r="K176" s="29">
        <v>31084.85275142315</v>
      </c>
    </row>
    <row r="177" spans="2:11" x14ac:dyDescent="0.25">
      <c r="B177" s="28"/>
      <c r="C177" s="10" t="s">
        <v>27</v>
      </c>
      <c r="D177" s="10" t="s">
        <v>242</v>
      </c>
      <c r="E177" s="10">
        <v>1997</v>
      </c>
      <c r="F177" s="14">
        <v>1997</v>
      </c>
      <c r="G177" s="10" t="s">
        <v>27</v>
      </c>
      <c r="H177" s="11" t="s">
        <v>29</v>
      </c>
      <c r="I177" s="15">
        <v>19129</v>
      </c>
      <c r="J177" s="16">
        <f t="shared" si="49"/>
        <v>3825.8</v>
      </c>
      <c r="K177" s="29">
        <v>29037.120240354208</v>
      </c>
    </row>
    <row r="178" spans="2:11" x14ac:dyDescent="0.25">
      <c r="B178" s="28"/>
      <c r="C178" s="10" t="s">
        <v>27</v>
      </c>
      <c r="D178" s="10" t="s">
        <v>243</v>
      </c>
      <c r="E178" s="10">
        <v>1997</v>
      </c>
      <c r="F178" s="14">
        <v>1997</v>
      </c>
      <c r="G178" s="10" t="s">
        <v>27</v>
      </c>
      <c r="H178" s="11" t="s">
        <v>29</v>
      </c>
      <c r="I178" s="15">
        <v>17097</v>
      </c>
      <c r="J178" s="16">
        <f t="shared" si="49"/>
        <v>3419.4</v>
      </c>
      <c r="K178" s="29">
        <v>25952.61878557875</v>
      </c>
    </row>
    <row r="179" spans="2:11" x14ac:dyDescent="0.25">
      <c r="B179" s="28"/>
      <c r="C179" s="10" t="s">
        <v>27</v>
      </c>
      <c r="D179" s="10" t="s">
        <v>278</v>
      </c>
      <c r="E179" s="10">
        <v>1997</v>
      </c>
      <c r="F179" s="14" t="s">
        <v>191</v>
      </c>
      <c r="G179" s="10" t="s">
        <v>27</v>
      </c>
      <c r="H179" s="11" t="s">
        <v>29</v>
      </c>
      <c r="I179" s="15">
        <v>15360</v>
      </c>
      <c r="J179" s="16">
        <f t="shared" si="49"/>
        <v>3072</v>
      </c>
      <c r="K179" s="29">
        <v>23315.916508538903</v>
      </c>
    </row>
    <row r="180" spans="2:11" x14ac:dyDescent="0.25">
      <c r="B180" s="28"/>
      <c r="C180" s="10" t="s">
        <v>27</v>
      </c>
      <c r="D180" s="10" t="s">
        <v>279</v>
      </c>
      <c r="E180" s="10">
        <v>1997</v>
      </c>
      <c r="F180" s="14" t="s">
        <v>191</v>
      </c>
      <c r="G180" s="10" t="s">
        <v>27</v>
      </c>
      <c r="H180" s="11" t="s">
        <v>29</v>
      </c>
      <c r="I180" s="15">
        <v>15000</v>
      </c>
      <c r="J180" s="16">
        <f t="shared" si="49"/>
        <v>3000</v>
      </c>
      <c r="K180" s="29">
        <v>22769.449715370021</v>
      </c>
    </row>
    <row r="181" spans="2:11" x14ac:dyDescent="0.25">
      <c r="B181" s="28"/>
      <c r="C181" s="10" t="s">
        <v>27</v>
      </c>
      <c r="D181" s="10" t="s">
        <v>244</v>
      </c>
      <c r="E181" s="10">
        <v>1997</v>
      </c>
      <c r="F181" s="14">
        <v>1997</v>
      </c>
      <c r="G181" s="10" t="s">
        <v>27</v>
      </c>
      <c r="H181" s="11" t="s">
        <v>29</v>
      </c>
      <c r="I181" s="15">
        <v>10600</v>
      </c>
      <c r="J181" s="16">
        <f t="shared" si="49"/>
        <v>2120</v>
      </c>
      <c r="K181" s="29">
        <v>16090.411132194815</v>
      </c>
    </row>
    <row r="182" spans="2:11" x14ac:dyDescent="0.25">
      <c r="B182" s="28"/>
      <c r="C182" s="10" t="s">
        <v>27</v>
      </c>
      <c r="D182" s="10" t="s">
        <v>280</v>
      </c>
      <c r="E182" s="10">
        <v>1997</v>
      </c>
      <c r="F182" s="14" t="s">
        <v>191</v>
      </c>
      <c r="G182" s="10" t="s">
        <v>27</v>
      </c>
      <c r="H182" s="11" t="s">
        <v>29</v>
      </c>
      <c r="I182" s="15">
        <v>9000</v>
      </c>
      <c r="J182" s="16">
        <f t="shared" si="49"/>
        <v>1800</v>
      </c>
      <c r="K182" s="29">
        <v>13661.669829222012</v>
      </c>
    </row>
    <row r="183" spans="2:11" x14ac:dyDescent="0.25">
      <c r="B183" s="28"/>
      <c r="C183" s="10" t="s">
        <v>27</v>
      </c>
      <c r="D183" s="10" t="s">
        <v>256</v>
      </c>
      <c r="E183" s="10">
        <v>1997</v>
      </c>
      <c r="F183" s="14">
        <v>1998</v>
      </c>
      <c r="G183" s="10" t="s">
        <v>27</v>
      </c>
      <c r="H183" s="11" t="s">
        <v>29</v>
      </c>
      <c r="I183" s="15">
        <v>8450</v>
      </c>
      <c r="J183" s="16">
        <f t="shared" si="49"/>
        <v>1690</v>
      </c>
      <c r="K183" s="29">
        <v>12826.790006325111</v>
      </c>
    </row>
    <row r="184" spans="2:11" x14ac:dyDescent="0.25">
      <c r="B184" s="28"/>
      <c r="C184" s="10" t="s">
        <v>27</v>
      </c>
      <c r="D184" s="10" t="s">
        <v>281</v>
      </c>
      <c r="E184" s="10">
        <v>1997</v>
      </c>
      <c r="F184" s="14" t="s">
        <v>191</v>
      </c>
      <c r="G184" s="10" t="s">
        <v>27</v>
      </c>
      <c r="H184" s="11" t="s">
        <v>29</v>
      </c>
      <c r="I184" s="15">
        <v>6522.64</v>
      </c>
      <c r="J184" s="16">
        <f t="shared" si="49"/>
        <v>1304.5280000000002</v>
      </c>
      <c r="K184" s="29">
        <v>9901.1282327640747</v>
      </c>
    </row>
    <row r="185" spans="2:11" x14ac:dyDescent="0.25">
      <c r="B185" s="28"/>
      <c r="C185" s="11" t="s">
        <v>138</v>
      </c>
      <c r="D185" s="11" t="s">
        <v>167</v>
      </c>
      <c r="E185" s="11">
        <v>1997</v>
      </c>
      <c r="F185" s="17">
        <v>1998</v>
      </c>
      <c r="G185" s="11" t="s">
        <v>166</v>
      </c>
      <c r="H185" s="11" t="s">
        <v>29</v>
      </c>
      <c r="I185" s="16">
        <v>140744.25</v>
      </c>
      <c r="J185" s="16">
        <f t="shared" si="49"/>
        <v>28148.850000000002</v>
      </c>
      <c r="K185" s="29">
        <v>213644.60820683115</v>
      </c>
    </row>
    <row r="186" spans="2:11" x14ac:dyDescent="0.25">
      <c r="B186" s="28"/>
      <c r="C186" s="11" t="s">
        <v>138</v>
      </c>
      <c r="D186" s="11" t="s">
        <v>270</v>
      </c>
      <c r="E186" s="11">
        <v>1997</v>
      </c>
      <c r="F186" s="17">
        <v>2000</v>
      </c>
      <c r="G186" s="11" t="s">
        <v>166</v>
      </c>
      <c r="H186" s="11" t="s">
        <v>29</v>
      </c>
      <c r="I186" s="16">
        <v>16744.59</v>
      </c>
      <c r="J186" s="16">
        <f t="shared" si="49"/>
        <v>3348.9180000000001</v>
      </c>
      <c r="K186" s="29">
        <v>25417.673333965849</v>
      </c>
    </row>
    <row r="187" spans="2:11" x14ac:dyDescent="0.25">
      <c r="B187" s="28" t="s">
        <v>271</v>
      </c>
      <c r="C187" s="11" t="s">
        <v>138</v>
      </c>
      <c r="D187" s="11" t="s">
        <v>272</v>
      </c>
      <c r="E187" s="11">
        <v>1997</v>
      </c>
      <c r="F187" s="17">
        <v>2000</v>
      </c>
      <c r="G187" s="11" t="s">
        <v>166</v>
      </c>
      <c r="H187" s="11" t="s">
        <v>29</v>
      </c>
      <c r="I187" s="16">
        <v>9564.0300000000007</v>
      </c>
      <c r="J187" s="16">
        <f t="shared" si="49"/>
        <v>1912.8060000000003</v>
      </c>
      <c r="K187" s="29">
        <v>14517.846677419357</v>
      </c>
    </row>
    <row r="188" spans="2:11" x14ac:dyDescent="0.25">
      <c r="B188" s="28"/>
      <c r="C188" s="11" t="s">
        <v>138</v>
      </c>
      <c r="D188" s="11" t="s">
        <v>282</v>
      </c>
      <c r="E188" s="11">
        <v>1997</v>
      </c>
      <c r="F188" s="17" t="s">
        <v>191</v>
      </c>
      <c r="G188" s="11" t="s">
        <v>166</v>
      </c>
      <c r="H188" s="11" t="s">
        <v>51</v>
      </c>
      <c r="I188" s="16">
        <v>9375</v>
      </c>
      <c r="J188" s="16">
        <f t="shared" si="49"/>
        <v>1875</v>
      </c>
      <c r="K188" s="29">
        <v>14230.906072106261</v>
      </c>
    </row>
    <row r="189" spans="2:11" x14ac:dyDescent="0.25">
      <c r="B189" s="28"/>
      <c r="C189" s="11" t="s">
        <v>55</v>
      </c>
      <c r="D189" s="11" t="s">
        <v>257</v>
      </c>
      <c r="E189" s="11">
        <v>1997</v>
      </c>
      <c r="F189" s="17">
        <v>1998</v>
      </c>
      <c r="G189" s="11" t="s">
        <v>57</v>
      </c>
      <c r="H189" s="11" t="s">
        <v>51</v>
      </c>
      <c r="I189" s="16">
        <v>61350</v>
      </c>
      <c r="J189" s="16">
        <f t="shared" si="49"/>
        <v>12270</v>
      </c>
      <c r="K189" s="29">
        <v>93127.049335863383</v>
      </c>
    </row>
    <row r="190" spans="2:11" x14ac:dyDescent="0.25">
      <c r="B190" s="28"/>
      <c r="C190" s="11" t="s">
        <v>55</v>
      </c>
      <c r="D190" s="11" t="s">
        <v>258</v>
      </c>
      <c r="E190" s="11">
        <v>1997</v>
      </c>
      <c r="F190" s="17">
        <v>1998</v>
      </c>
      <c r="G190" s="11" t="s">
        <v>57</v>
      </c>
      <c r="H190" s="11" t="s">
        <v>29</v>
      </c>
      <c r="I190" s="16">
        <v>33508</v>
      </c>
      <c r="J190" s="16">
        <f t="shared" si="49"/>
        <v>6701.6</v>
      </c>
      <c r="K190" s="29">
        <v>50863.914737507905</v>
      </c>
    </row>
    <row r="191" spans="2:11" x14ac:dyDescent="0.25">
      <c r="B191" s="28"/>
      <c r="C191" s="11" t="s">
        <v>55</v>
      </c>
      <c r="D191" s="11" t="s">
        <v>269</v>
      </c>
      <c r="E191" s="11">
        <v>1997</v>
      </c>
      <c r="F191" s="17">
        <v>1999</v>
      </c>
      <c r="G191" s="11" t="s">
        <v>57</v>
      </c>
      <c r="H191" s="11" t="s">
        <v>51</v>
      </c>
      <c r="I191" s="16">
        <v>23432.55</v>
      </c>
      <c r="J191" s="16">
        <f t="shared" ref="J191:J209" si="50">SUM(I191*0.2)</f>
        <v>4686.51</v>
      </c>
      <c r="K191" s="29">
        <v>35569.751261859579</v>
      </c>
    </row>
    <row r="192" spans="2:11" x14ac:dyDescent="0.25">
      <c r="B192" s="28"/>
      <c r="C192" s="11" t="s">
        <v>55</v>
      </c>
      <c r="D192" s="11" t="s">
        <v>245</v>
      </c>
      <c r="E192" s="11">
        <v>1997</v>
      </c>
      <c r="F192" s="17">
        <v>1997</v>
      </c>
      <c r="G192" s="11" t="s">
        <v>57</v>
      </c>
      <c r="H192" s="11" t="s">
        <v>29</v>
      </c>
      <c r="I192" s="16">
        <v>14691</v>
      </c>
      <c r="J192" s="16">
        <f t="shared" si="50"/>
        <v>2938.2000000000003</v>
      </c>
      <c r="K192" s="29">
        <v>22300.399051233398</v>
      </c>
    </row>
    <row r="193" spans="2:11" x14ac:dyDescent="0.25">
      <c r="B193" s="28"/>
      <c r="C193" s="11" t="s">
        <v>63</v>
      </c>
      <c r="D193" s="11" t="s">
        <v>283</v>
      </c>
      <c r="E193" s="11">
        <v>1997</v>
      </c>
      <c r="F193" s="17" t="s">
        <v>191</v>
      </c>
      <c r="G193" s="11" t="s">
        <v>65</v>
      </c>
      <c r="H193" s="11" t="s">
        <v>29</v>
      </c>
      <c r="I193" s="16">
        <v>90900</v>
      </c>
      <c r="J193" s="16">
        <f t="shared" si="50"/>
        <v>18180</v>
      </c>
      <c r="K193" s="29">
        <v>137982.86527514231</v>
      </c>
    </row>
    <row r="194" spans="2:11" x14ac:dyDescent="0.25">
      <c r="B194" s="28"/>
      <c r="C194" s="11" t="s">
        <v>63</v>
      </c>
      <c r="D194" s="11" t="s">
        <v>259</v>
      </c>
      <c r="E194" s="11">
        <v>1997</v>
      </c>
      <c r="F194" s="17">
        <v>1998</v>
      </c>
      <c r="G194" s="11" t="s">
        <v>65</v>
      </c>
      <c r="H194" s="11" t="s">
        <v>51</v>
      </c>
      <c r="I194" s="16">
        <v>72790.36</v>
      </c>
      <c r="J194" s="16">
        <f t="shared" si="50"/>
        <v>14558.072</v>
      </c>
      <c r="K194" s="29">
        <v>110493.0961189121</v>
      </c>
    </row>
    <row r="195" spans="2:11" x14ac:dyDescent="0.25">
      <c r="B195" s="28"/>
      <c r="C195" s="11" t="s">
        <v>63</v>
      </c>
      <c r="D195" s="11" t="s">
        <v>260</v>
      </c>
      <c r="E195" s="11">
        <v>1997</v>
      </c>
      <c r="F195" s="17">
        <v>1998</v>
      </c>
      <c r="G195" s="11" t="s">
        <v>65</v>
      </c>
      <c r="H195" s="11" t="s">
        <v>29</v>
      </c>
      <c r="I195" s="16">
        <v>66736</v>
      </c>
      <c r="J195" s="16">
        <f t="shared" si="50"/>
        <v>13347.2</v>
      </c>
      <c r="K195" s="29">
        <v>101302.79974699557</v>
      </c>
    </row>
    <row r="196" spans="2:11" x14ac:dyDescent="0.25">
      <c r="B196" s="28"/>
      <c r="C196" s="11" t="s">
        <v>63</v>
      </c>
      <c r="D196" s="11" t="s">
        <v>284</v>
      </c>
      <c r="E196" s="11">
        <v>1997</v>
      </c>
      <c r="F196" s="17" t="s">
        <v>191</v>
      </c>
      <c r="G196" s="11" t="s">
        <v>65</v>
      </c>
      <c r="H196" s="11" t="s">
        <v>51</v>
      </c>
      <c r="I196" s="16">
        <v>64120</v>
      </c>
      <c r="J196" s="16">
        <f t="shared" si="50"/>
        <v>12824</v>
      </c>
      <c r="K196" s="29">
        <v>97331.807716635056</v>
      </c>
    </row>
    <row r="197" spans="2:11" x14ac:dyDescent="0.25">
      <c r="B197" s="28"/>
      <c r="C197" s="11" t="s">
        <v>63</v>
      </c>
      <c r="D197" s="11" t="s">
        <v>261</v>
      </c>
      <c r="E197" s="11">
        <v>1997</v>
      </c>
      <c r="F197" s="17">
        <v>1998</v>
      </c>
      <c r="G197" s="11" t="s">
        <v>65</v>
      </c>
      <c r="H197" s="11" t="s">
        <v>51</v>
      </c>
      <c r="I197" s="16">
        <v>58707</v>
      </c>
      <c r="J197" s="16">
        <f t="shared" si="50"/>
        <v>11741.400000000001</v>
      </c>
      <c r="K197" s="29">
        <v>89115.072296015176</v>
      </c>
    </row>
    <row r="198" spans="2:11" x14ac:dyDescent="0.25">
      <c r="B198" s="28"/>
      <c r="C198" s="11" t="s">
        <v>63</v>
      </c>
      <c r="D198" s="11" t="s">
        <v>285</v>
      </c>
      <c r="E198" s="11">
        <v>1997</v>
      </c>
      <c r="F198" s="17" t="s">
        <v>191</v>
      </c>
      <c r="G198" s="11" t="s">
        <v>65</v>
      </c>
      <c r="H198" s="11" t="s">
        <v>29</v>
      </c>
      <c r="I198" s="16">
        <v>25500</v>
      </c>
      <c r="J198" s="16">
        <f t="shared" si="50"/>
        <v>5100</v>
      </c>
      <c r="K198" s="29">
        <v>38708.06451612903</v>
      </c>
    </row>
    <row r="199" spans="2:11" x14ac:dyDescent="0.25">
      <c r="B199" s="28"/>
      <c r="C199" s="11" t="s">
        <v>63</v>
      </c>
      <c r="D199" s="11" t="s">
        <v>286</v>
      </c>
      <c r="E199" s="11">
        <v>1997</v>
      </c>
      <c r="F199" s="17" t="s">
        <v>191</v>
      </c>
      <c r="G199" s="11" t="s">
        <v>65</v>
      </c>
      <c r="H199" s="11" t="s">
        <v>29</v>
      </c>
      <c r="I199" s="16">
        <v>23977</v>
      </c>
      <c r="J199" s="16">
        <f t="shared" si="50"/>
        <v>4795.4000000000005</v>
      </c>
      <c r="K199" s="29">
        <v>36396.206388361803</v>
      </c>
    </row>
    <row r="200" spans="2:11" x14ac:dyDescent="0.25">
      <c r="B200" s="28"/>
      <c r="C200" s="11" t="s">
        <v>63</v>
      </c>
      <c r="D200" s="11" t="s">
        <v>287</v>
      </c>
      <c r="E200" s="11">
        <v>1997</v>
      </c>
      <c r="F200" s="17" t="s">
        <v>191</v>
      </c>
      <c r="G200" s="11" t="s">
        <v>65</v>
      </c>
      <c r="H200" s="11" t="s">
        <v>29</v>
      </c>
      <c r="I200" s="16">
        <v>15000</v>
      </c>
      <c r="J200" s="16">
        <f t="shared" si="50"/>
        <v>3000</v>
      </c>
      <c r="K200" s="29">
        <v>22769.449715370021</v>
      </c>
    </row>
    <row r="201" spans="2:11" x14ac:dyDescent="0.25">
      <c r="B201" s="28"/>
      <c r="C201" s="11" t="s">
        <v>63</v>
      </c>
      <c r="D201" s="11" t="s">
        <v>288</v>
      </c>
      <c r="E201" s="11">
        <v>1997</v>
      </c>
      <c r="F201" s="17" t="s">
        <v>191</v>
      </c>
      <c r="G201" s="11" t="s">
        <v>65</v>
      </c>
      <c r="H201" s="11" t="s">
        <v>29</v>
      </c>
      <c r="I201" s="16">
        <v>14900</v>
      </c>
      <c r="J201" s="16">
        <f t="shared" si="50"/>
        <v>2980</v>
      </c>
      <c r="K201" s="29">
        <v>22617.653383934219</v>
      </c>
    </row>
    <row r="202" spans="2:11" x14ac:dyDescent="0.25">
      <c r="B202" s="28"/>
      <c r="C202" s="11" t="s">
        <v>63</v>
      </c>
      <c r="D202" s="11" t="s">
        <v>289</v>
      </c>
      <c r="E202" s="11">
        <v>1997</v>
      </c>
      <c r="F202" s="17" t="s">
        <v>191</v>
      </c>
      <c r="G202" s="11" t="s">
        <v>65</v>
      </c>
      <c r="H202" s="11" t="s">
        <v>29</v>
      </c>
      <c r="I202" s="16">
        <v>14612</v>
      </c>
      <c r="J202" s="16">
        <f t="shared" si="50"/>
        <v>2922.4</v>
      </c>
      <c r="K202" s="29">
        <v>22180.479949399116</v>
      </c>
    </row>
    <row r="203" spans="2:11" x14ac:dyDescent="0.25">
      <c r="B203" s="28"/>
      <c r="C203" s="11" t="s">
        <v>63</v>
      </c>
      <c r="D203" s="11" t="s">
        <v>200</v>
      </c>
      <c r="E203" s="11">
        <v>1997</v>
      </c>
      <c r="F203" s="17" t="s">
        <v>191</v>
      </c>
      <c r="G203" s="11" t="s">
        <v>65</v>
      </c>
      <c r="H203" s="11" t="s">
        <v>29</v>
      </c>
      <c r="I203" s="16">
        <v>12045.71</v>
      </c>
      <c r="J203" s="16">
        <f t="shared" si="50"/>
        <v>2409.1419999999998</v>
      </c>
      <c r="K203" s="29">
        <v>18284.945875395319</v>
      </c>
    </row>
    <row r="204" spans="2:11" x14ac:dyDescent="0.25">
      <c r="B204" s="28"/>
      <c r="C204" s="11" t="s">
        <v>63</v>
      </c>
      <c r="D204" s="11" t="s">
        <v>262</v>
      </c>
      <c r="E204" s="11">
        <v>1997</v>
      </c>
      <c r="F204" s="17">
        <v>1998</v>
      </c>
      <c r="G204" s="11" t="s">
        <v>65</v>
      </c>
      <c r="H204" s="11" t="s">
        <v>51</v>
      </c>
      <c r="I204" s="16">
        <v>11227.69</v>
      </c>
      <c r="J204" s="16">
        <f t="shared" si="50"/>
        <v>2245.538</v>
      </c>
      <c r="K204" s="29">
        <v>17043.22152498419</v>
      </c>
    </row>
    <row r="205" spans="2:11" x14ac:dyDescent="0.25">
      <c r="B205" s="28"/>
      <c r="C205" s="11" t="s">
        <v>63</v>
      </c>
      <c r="D205" s="11" t="s">
        <v>290</v>
      </c>
      <c r="E205" s="11">
        <v>1997</v>
      </c>
      <c r="F205" s="17" t="s">
        <v>191</v>
      </c>
      <c r="G205" s="11" t="s">
        <v>65</v>
      </c>
      <c r="H205" s="11" t="s">
        <v>29</v>
      </c>
      <c r="I205" s="16">
        <v>7650</v>
      </c>
      <c r="J205" s="16">
        <f t="shared" si="50"/>
        <v>1530</v>
      </c>
      <c r="K205" s="29">
        <v>11612.41935483871</v>
      </c>
    </row>
    <row r="206" spans="2:11" x14ac:dyDescent="0.25">
      <c r="B206" s="28"/>
      <c r="C206" s="11" t="s">
        <v>63</v>
      </c>
      <c r="D206" s="11" t="s">
        <v>263</v>
      </c>
      <c r="E206" s="11">
        <v>1997</v>
      </c>
      <c r="F206" s="17">
        <v>1998</v>
      </c>
      <c r="G206" s="11" t="s">
        <v>65</v>
      </c>
      <c r="H206" s="11" t="s">
        <v>29</v>
      </c>
      <c r="I206" s="16">
        <v>5436.09</v>
      </c>
      <c r="J206" s="16">
        <f t="shared" si="50"/>
        <v>1087.2180000000001</v>
      </c>
      <c r="K206" s="29">
        <v>8251.7851935483886</v>
      </c>
    </row>
    <row r="207" spans="2:11" x14ac:dyDescent="0.25">
      <c r="B207" s="28"/>
      <c r="C207" s="11" t="s">
        <v>63</v>
      </c>
      <c r="D207" s="11" t="s">
        <v>291</v>
      </c>
      <c r="E207" s="11">
        <v>1997</v>
      </c>
      <c r="F207" s="17" t="s">
        <v>191</v>
      </c>
      <c r="G207" s="11" t="s">
        <v>65</v>
      </c>
      <c r="H207" s="11" t="s">
        <v>29</v>
      </c>
      <c r="I207" s="16">
        <v>5270</v>
      </c>
      <c r="J207" s="16">
        <f t="shared" si="50"/>
        <v>1054</v>
      </c>
      <c r="K207" s="29">
        <v>7999.666666666667</v>
      </c>
    </row>
    <row r="208" spans="2:11" x14ac:dyDescent="0.25">
      <c r="B208" s="28"/>
      <c r="C208" s="11" t="s">
        <v>63</v>
      </c>
      <c r="D208" s="11" t="s">
        <v>292</v>
      </c>
      <c r="E208" s="11">
        <v>1997</v>
      </c>
      <c r="F208" s="17" t="s">
        <v>191</v>
      </c>
      <c r="G208" s="11" t="s">
        <v>65</v>
      </c>
      <c r="H208" s="11" t="s">
        <v>29</v>
      </c>
      <c r="I208" s="16">
        <v>5000</v>
      </c>
      <c r="J208" s="16">
        <f t="shared" si="50"/>
        <v>1000</v>
      </c>
      <c r="K208" s="29">
        <v>7589.8165717900065</v>
      </c>
    </row>
    <row r="209" spans="2:11" x14ac:dyDescent="0.25">
      <c r="B209" s="28"/>
      <c r="C209" s="11" t="s">
        <v>63</v>
      </c>
      <c r="D209" s="11" t="s">
        <v>212</v>
      </c>
      <c r="E209" s="11">
        <v>1997</v>
      </c>
      <c r="F209" s="17">
        <v>1998</v>
      </c>
      <c r="G209" s="11" t="s">
        <v>65</v>
      </c>
      <c r="H209" s="11" t="s">
        <v>29</v>
      </c>
      <c r="I209" s="16">
        <v>4637.2700000000004</v>
      </c>
      <c r="J209" s="16">
        <f t="shared" si="50"/>
        <v>927.45400000000018</v>
      </c>
      <c r="K209" s="29">
        <v>7039.2057387729292</v>
      </c>
    </row>
    <row r="210" spans="2:11" x14ac:dyDescent="0.25">
      <c r="B210" s="28"/>
      <c r="C210" s="11" t="s">
        <v>76</v>
      </c>
      <c r="D210" s="11" t="s">
        <v>322</v>
      </c>
      <c r="E210" s="11">
        <v>1998</v>
      </c>
      <c r="F210" s="17">
        <v>1999</v>
      </c>
      <c r="G210" s="11" t="s">
        <v>76</v>
      </c>
      <c r="H210" s="11" t="s">
        <v>29</v>
      </c>
      <c r="I210" s="16">
        <v>730158.74</v>
      </c>
      <c r="J210" s="16">
        <v>50000</v>
      </c>
      <c r="K210" s="29">
        <v>1082339.6912452132</v>
      </c>
    </row>
    <row r="211" spans="2:11" x14ac:dyDescent="0.25">
      <c r="B211" s="28"/>
      <c r="C211" s="11" t="s">
        <v>76</v>
      </c>
      <c r="D211" s="11" t="s">
        <v>338</v>
      </c>
      <c r="E211" s="11">
        <v>1998</v>
      </c>
      <c r="F211" s="17">
        <v>2000</v>
      </c>
      <c r="G211" s="11" t="s">
        <v>76</v>
      </c>
      <c r="H211" s="11" t="s">
        <v>29</v>
      </c>
      <c r="I211" s="16">
        <v>445498.89</v>
      </c>
      <c r="J211" s="16">
        <v>50000</v>
      </c>
      <c r="K211" s="29">
        <v>660378.49667140213</v>
      </c>
    </row>
    <row r="212" spans="2:11" x14ac:dyDescent="0.25">
      <c r="B212" s="28"/>
      <c r="C212" s="11" t="s">
        <v>76</v>
      </c>
      <c r="D212" s="11" t="s">
        <v>343</v>
      </c>
      <c r="E212" s="11">
        <v>1998</v>
      </c>
      <c r="F212" s="17">
        <v>2001</v>
      </c>
      <c r="G212" s="11" t="s">
        <v>76</v>
      </c>
      <c r="H212" s="11" t="s">
        <v>29</v>
      </c>
      <c r="I212" s="16">
        <v>92122</v>
      </c>
      <c r="J212" s="16">
        <f t="shared" ref="J212:J243" si="51">SUM(I212*0.2)</f>
        <v>18424.400000000001</v>
      </c>
      <c r="K212" s="29">
        <v>136555.6441012971</v>
      </c>
    </row>
    <row r="213" spans="2:11" x14ac:dyDescent="0.25">
      <c r="B213" s="28"/>
      <c r="C213" s="11" t="s">
        <v>76</v>
      </c>
      <c r="D213" s="11" t="s">
        <v>323</v>
      </c>
      <c r="E213" s="11">
        <v>1998</v>
      </c>
      <c r="F213" s="17">
        <v>1999</v>
      </c>
      <c r="G213" s="11" t="s">
        <v>76</v>
      </c>
      <c r="H213" s="11" t="s">
        <v>51</v>
      </c>
      <c r="I213" s="16">
        <v>91804</v>
      </c>
      <c r="J213" s="16">
        <f t="shared" si="51"/>
        <v>18360.8</v>
      </c>
      <c r="K213" s="29">
        <v>136084.2616429895</v>
      </c>
    </row>
    <row r="214" spans="2:11" x14ac:dyDescent="0.25">
      <c r="B214" s="28"/>
      <c r="C214" s="11" t="s">
        <v>76</v>
      </c>
      <c r="D214" s="11" t="s">
        <v>324</v>
      </c>
      <c r="E214" s="11">
        <v>1998</v>
      </c>
      <c r="F214" s="17">
        <v>1999</v>
      </c>
      <c r="G214" s="11" t="s">
        <v>76</v>
      </c>
      <c r="H214" s="11" t="s">
        <v>29</v>
      </c>
      <c r="I214" s="16">
        <v>88660</v>
      </c>
      <c r="J214" s="16">
        <f t="shared" si="51"/>
        <v>17732</v>
      </c>
      <c r="K214" s="29">
        <v>131423.80111179742</v>
      </c>
    </row>
    <row r="215" spans="2:11" x14ac:dyDescent="0.25">
      <c r="B215" s="28"/>
      <c r="C215" s="11" t="s">
        <v>76</v>
      </c>
      <c r="D215" s="11" t="s">
        <v>325</v>
      </c>
      <c r="E215" s="11">
        <v>1998</v>
      </c>
      <c r="F215" s="17">
        <v>1999</v>
      </c>
      <c r="G215" s="11" t="s">
        <v>76</v>
      </c>
      <c r="H215" s="11" t="s">
        <v>29</v>
      </c>
      <c r="I215" s="16">
        <v>88423</v>
      </c>
      <c r="J215" s="16">
        <f t="shared" si="51"/>
        <v>17684.600000000002</v>
      </c>
      <c r="K215" s="29">
        <v>131072.48777022853</v>
      </c>
    </row>
    <row r="216" spans="2:11" x14ac:dyDescent="0.25">
      <c r="B216" s="28"/>
      <c r="C216" s="11" t="s">
        <v>76</v>
      </c>
      <c r="D216" s="11" t="s">
        <v>326</v>
      </c>
      <c r="E216" s="11">
        <v>1998</v>
      </c>
      <c r="F216" s="17">
        <v>1999</v>
      </c>
      <c r="G216" s="11" t="s">
        <v>76</v>
      </c>
      <c r="H216" s="11" t="s">
        <v>29</v>
      </c>
      <c r="I216" s="16">
        <v>45869.77</v>
      </c>
      <c r="J216" s="16">
        <f t="shared" si="51"/>
        <v>9173.9539999999997</v>
      </c>
      <c r="K216" s="29">
        <v>67994.355171710922</v>
      </c>
    </row>
    <row r="217" spans="2:11" x14ac:dyDescent="0.25">
      <c r="B217" s="28"/>
      <c r="C217" s="11" t="s">
        <v>76</v>
      </c>
      <c r="D217" s="11" t="s">
        <v>293</v>
      </c>
      <c r="E217" s="11">
        <v>1998</v>
      </c>
      <c r="F217" s="17">
        <v>1998</v>
      </c>
      <c r="G217" s="11" t="s">
        <v>76</v>
      </c>
      <c r="H217" s="11" t="s">
        <v>29</v>
      </c>
      <c r="I217" s="16">
        <v>30502</v>
      </c>
      <c r="J217" s="16">
        <f t="shared" si="51"/>
        <v>6100.4000000000005</v>
      </c>
      <c r="K217" s="29">
        <v>45214.175293390981</v>
      </c>
    </row>
    <row r="218" spans="2:11" x14ac:dyDescent="0.25">
      <c r="B218" s="28"/>
      <c r="C218" s="11" t="s">
        <v>76</v>
      </c>
      <c r="D218" s="11" t="s">
        <v>327</v>
      </c>
      <c r="E218" s="11">
        <v>1998</v>
      </c>
      <c r="F218" s="17">
        <v>1999</v>
      </c>
      <c r="G218" s="11" t="s">
        <v>76</v>
      </c>
      <c r="H218" s="11" t="s">
        <v>29</v>
      </c>
      <c r="I218" s="16">
        <v>17380</v>
      </c>
      <c r="J218" s="16">
        <f t="shared" si="51"/>
        <v>3476</v>
      </c>
      <c r="K218" s="29">
        <v>25762.978381717108</v>
      </c>
    </row>
    <row r="219" spans="2:11" x14ac:dyDescent="0.25">
      <c r="B219" s="28"/>
      <c r="C219" s="11" t="s">
        <v>76</v>
      </c>
      <c r="D219" s="11" t="s">
        <v>344</v>
      </c>
      <c r="E219" s="11">
        <v>1998</v>
      </c>
      <c r="F219" s="17" t="s">
        <v>191</v>
      </c>
      <c r="G219" s="11" t="s">
        <v>76</v>
      </c>
      <c r="H219" s="11" t="s">
        <v>29</v>
      </c>
      <c r="I219" s="16">
        <v>14500</v>
      </c>
      <c r="J219" s="16">
        <f t="shared" si="51"/>
        <v>2900</v>
      </c>
      <c r="K219" s="29">
        <v>21493.854231006793</v>
      </c>
    </row>
    <row r="220" spans="2:11" x14ac:dyDescent="0.25">
      <c r="B220" s="28"/>
      <c r="C220" s="11" t="s">
        <v>76</v>
      </c>
      <c r="D220" s="11" t="s">
        <v>294</v>
      </c>
      <c r="E220" s="11">
        <v>1998</v>
      </c>
      <c r="F220" s="17">
        <v>1998</v>
      </c>
      <c r="G220" s="11" t="s">
        <v>76</v>
      </c>
      <c r="H220" s="11" t="s">
        <v>29</v>
      </c>
      <c r="I220" s="16">
        <v>9850.26</v>
      </c>
      <c r="J220" s="16">
        <f t="shared" si="51"/>
        <v>1970.0520000000001</v>
      </c>
      <c r="K220" s="29">
        <v>14601.382936380482</v>
      </c>
    </row>
    <row r="221" spans="2:11" x14ac:dyDescent="0.25">
      <c r="B221" s="28"/>
      <c r="C221" s="11" t="s">
        <v>76</v>
      </c>
      <c r="D221" s="11" t="s">
        <v>295</v>
      </c>
      <c r="E221" s="11">
        <v>1998</v>
      </c>
      <c r="F221" s="17">
        <v>1998</v>
      </c>
      <c r="G221" s="11" t="s">
        <v>76</v>
      </c>
      <c r="H221" s="11" t="s">
        <v>29</v>
      </c>
      <c r="I221" s="16">
        <v>9450</v>
      </c>
      <c r="J221" s="16">
        <f t="shared" si="51"/>
        <v>1890</v>
      </c>
      <c r="K221" s="29">
        <v>14008.063619518221</v>
      </c>
    </row>
    <row r="222" spans="2:11" x14ac:dyDescent="0.25">
      <c r="B222" s="28"/>
      <c r="C222" s="11" t="s">
        <v>76</v>
      </c>
      <c r="D222" s="11" t="s">
        <v>345</v>
      </c>
      <c r="E222" s="11">
        <v>1998</v>
      </c>
      <c r="F222" s="17" t="s">
        <v>191</v>
      </c>
      <c r="G222" s="11" t="s">
        <v>76</v>
      </c>
      <c r="H222" s="11" t="s">
        <v>29</v>
      </c>
      <c r="I222" s="16">
        <v>8000</v>
      </c>
      <c r="J222" s="16">
        <f t="shared" si="51"/>
        <v>1600</v>
      </c>
      <c r="K222" s="29">
        <v>11858.678196417541</v>
      </c>
    </row>
    <row r="223" spans="2:11" x14ac:dyDescent="0.25">
      <c r="B223" s="28"/>
      <c r="C223" s="11" t="s">
        <v>76</v>
      </c>
      <c r="D223" s="11" t="s">
        <v>346</v>
      </c>
      <c r="E223" s="11">
        <v>1998</v>
      </c>
      <c r="F223" s="17" t="s">
        <v>191</v>
      </c>
      <c r="G223" s="11" t="s">
        <v>76</v>
      </c>
      <c r="H223" s="11" t="s">
        <v>29</v>
      </c>
      <c r="I223" s="16">
        <v>7500</v>
      </c>
      <c r="J223" s="16">
        <f t="shared" si="51"/>
        <v>1500</v>
      </c>
      <c r="K223" s="29">
        <v>11117.510809141444</v>
      </c>
    </row>
    <row r="224" spans="2:11" x14ac:dyDescent="0.25">
      <c r="B224" s="28"/>
      <c r="C224" s="10" t="s">
        <v>27</v>
      </c>
      <c r="D224" s="10" t="s">
        <v>347</v>
      </c>
      <c r="E224" s="10">
        <v>1998</v>
      </c>
      <c r="F224" s="14" t="s">
        <v>191</v>
      </c>
      <c r="G224" s="10" t="s">
        <v>27</v>
      </c>
      <c r="H224" s="11" t="s">
        <v>29</v>
      </c>
      <c r="I224" s="15">
        <v>258154</v>
      </c>
      <c r="J224" s="16">
        <f t="shared" si="51"/>
        <v>51630.8</v>
      </c>
      <c r="K224" s="29">
        <v>382670.65138974675</v>
      </c>
    </row>
    <row r="225" spans="2:11" x14ac:dyDescent="0.25">
      <c r="B225" s="28"/>
      <c r="C225" s="10" t="s">
        <v>27</v>
      </c>
      <c r="D225" s="10" t="s">
        <v>296</v>
      </c>
      <c r="E225" s="10">
        <v>1998</v>
      </c>
      <c r="F225" s="14">
        <v>1998</v>
      </c>
      <c r="G225" s="10" t="s">
        <v>27</v>
      </c>
      <c r="H225" s="11" t="s">
        <v>29</v>
      </c>
      <c r="I225" s="15">
        <v>250000</v>
      </c>
      <c r="J225" s="16">
        <f t="shared" si="51"/>
        <v>50000</v>
      </c>
      <c r="K225" s="29">
        <v>370583.69363804819</v>
      </c>
    </row>
    <row r="226" spans="2:11" x14ac:dyDescent="0.25">
      <c r="B226" s="28"/>
      <c r="C226" s="10" t="s">
        <v>27</v>
      </c>
      <c r="D226" s="10" t="s">
        <v>297</v>
      </c>
      <c r="E226" s="10">
        <v>1998</v>
      </c>
      <c r="F226" s="14">
        <v>1998</v>
      </c>
      <c r="G226" s="10" t="s">
        <v>27</v>
      </c>
      <c r="H226" s="11" t="s">
        <v>29</v>
      </c>
      <c r="I226" s="15">
        <v>250000</v>
      </c>
      <c r="J226" s="16">
        <f t="shared" si="51"/>
        <v>50000</v>
      </c>
      <c r="K226" s="29">
        <v>370583.69363804819</v>
      </c>
    </row>
    <row r="227" spans="2:11" x14ac:dyDescent="0.25">
      <c r="B227" s="28"/>
      <c r="C227" s="10" t="s">
        <v>27</v>
      </c>
      <c r="D227" s="10" t="s">
        <v>328</v>
      </c>
      <c r="E227" s="10">
        <v>1998</v>
      </c>
      <c r="F227" s="14">
        <v>1999</v>
      </c>
      <c r="G227" s="10" t="s">
        <v>27</v>
      </c>
      <c r="H227" s="11" t="s">
        <v>29</v>
      </c>
      <c r="I227" s="15">
        <v>250000</v>
      </c>
      <c r="J227" s="16">
        <f t="shared" si="51"/>
        <v>50000</v>
      </c>
      <c r="K227" s="29">
        <v>370583.69363804819</v>
      </c>
    </row>
    <row r="228" spans="2:11" x14ac:dyDescent="0.25">
      <c r="B228" s="28"/>
      <c r="C228" s="10" t="s">
        <v>27</v>
      </c>
      <c r="D228" s="10" t="s">
        <v>328</v>
      </c>
      <c r="E228" s="10">
        <v>1998</v>
      </c>
      <c r="F228" s="14">
        <v>1999</v>
      </c>
      <c r="G228" s="10" t="s">
        <v>27</v>
      </c>
      <c r="H228" s="11" t="s">
        <v>29</v>
      </c>
      <c r="I228" s="15">
        <v>250000</v>
      </c>
      <c r="J228" s="16">
        <f t="shared" si="51"/>
        <v>50000</v>
      </c>
      <c r="K228" s="29">
        <v>370583.69363804819</v>
      </c>
    </row>
    <row r="229" spans="2:11" x14ac:dyDescent="0.25">
      <c r="B229" s="28"/>
      <c r="C229" s="10" t="s">
        <v>27</v>
      </c>
      <c r="D229" s="10" t="s">
        <v>329</v>
      </c>
      <c r="E229" s="10">
        <v>1998</v>
      </c>
      <c r="F229" s="14">
        <v>1999</v>
      </c>
      <c r="G229" s="10" t="s">
        <v>27</v>
      </c>
      <c r="H229" s="11" t="s">
        <v>29</v>
      </c>
      <c r="I229" s="15">
        <v>250000</v>
      </c>
      <c r="J229" s="16">
        <f t="shared" si="51"/>
        <v>50000</v>
      </c>
      <c r="K229" s="29">
        <v>370583.69363804819</v>
      </c>
    </row>
    <row r="230" spans="2:11" x14ac:dyDescent="0.25">
      <c r="B230" s="28"/>
      <c r="C230" s="10" t="s">
        <v>27</v>
      </c>
      <c r="D230" s="10" t="s">
        <v>339</v>
      </c>
      <c r="E230" s="10">
        <v>1998</v>
      </c>
      <c r="F230" s="14">
        <v>2000</v>
      </c>
      <c r="G230" s="10" t="s">
        <v>27</v>
      </c>
      <c r="H230" s="11" t="s">
        <v>29</v>
      </c>
      <c r="I230" s="15">
        <v>250000</v>
      </c>
      <c r="J230" s="16">
        <f t="shared" si="51"/>
        <v>50000</v>
      </c>
      <c r="K230" s="29">
        <v>370583.69363804819</v>
      </c>
    </row>
    <row r="231" spans="2:11" x14ac:dyDescent="0.25">
      <c r="B231" s="28"/>
      <c r="C231" s="10" t="s">
        <v>27</v>
      </c>
      <c r="D231" s="10" t="s">
        <v>340</v>
      </c>
      <c r="E231" s="10">
        <v>1998</v>
      </c>
      <c r="F231" s="14">
        <v>2000</v>
      </c>
      <c r="G231" s="10" t="s">
        <v>27</v>
      </c>
      <c r="H231" s="11" t="s">
        <v>29</v>
      </c>
      <c r="I231" s="15">
        <v>250000</v>
      </c>
      <c r="J231" s="16">
        <f t="shared" si="51"/>
        <v>50000</v>
      </c>
      <c r="K231" s="29">
        <v>370583.69363804819</v>
      </c>
    </row>
    <row r="232" spans="2:11" x14ac:dyDescent="0.25">
      <c r="B232" s="28"/>
      <c r="C232" s="10" t="s">
        <v>27</v>
      </c>
      <c r="D232" s="10" t="s">
        <v>348</v>
      </c>
      <c r="E232" s="10">
        <v>1998</v>
      </c>
      <c r="F232" s="14" t="s">
        <v>191</v>
      </c>
      <c r="G232" s="10" t="s">
        <v>27</v>
      </c>
      <c r="H232" s="11" t="s">
        <v>29</v>
      </c>
      <c r="I232" s="15">
        <v>250000</v>
      </c>
      <c r="J232" s="16">
        <f t="shared" si="51"/>
        <v>50000</v>
      </c>
      <c r="K232" s="29">
        <v>370583.69363804819</v>
      </c>
    </row>
    <row r="233" spans="2:11" x14ac:dyDescent="0.25">
      <c r="B233" s="28"/>
      <c r="C233" s="10" t="s">
        <v>27</v>
      </c>
      <c r="D233" s="10" t="s">
        <v>330</v>
      </c>
      <c r="E233" s="10">
        <v>1998</v>
      </c>
      <c r="F233" s="14">
        <v>1999</v>
      </c>
      <c r="G233" s="10" t="s">
        <v>27</v>
      </c>
      <c r="H233" s="11" t="s">
        <v>29</v>
      </c>
      <c r="I233" s="15">
        <v>193069</v>
      </c>
      <c r="J233" s="16">
        <f t="shared" si="51"/>
        <v>38613.800000000003</v>
      </c>
      <c r="K233" s="29">
        <v>286192.89258801728</v>
      </c>
    </row>
    <row r="234" spans="2:11" x14ac:dyDescent="0.25">
      <c r="B234" s="28"/>
      <c r="C234" s="10" t="s">
        <v>27</v>
      </c>
      <c r="D234" s="10" t="s">
        <v>349</v>
      </c>
      <c r="E234" s="10">
        <v>1998</v>
      </c>
      <c r="F234" s="14" t="s">
        <v>191</v>
      </c>
      <c r="G234" s="10" t="s">
        <v>27</v>
      </c>
      <c r="H234" s="11" t="s">
        <v>29</v>
      </c>
      <c r="I234" s="15">
        <v>160270</v>
      </c>
      <c r="J234" s="16">
        <f t="shared" si="51"/>
        <v>32054</v>
      </c>
      <c r="K234" s="29">
        <v>237573.79431747994</v>
      </c>
    </row>
    <row r="235" spans="2:11" x14ac:dyDescent="0.25">
      <c r="B235" s="28"/>
      <c r="C235" s="10" t="s">
        <v>27</v>
      </c>
      <c r="D235" s="10" t="s">
        <v>298</v>
      </c>
      <c r="E235" s="10">
        <v>1998</v>
      </c>
      <c r="F235" s="14">
        <v>1998</v>
      </c>
      <c r="G235" s="10" t="s">
        <v>27</v>
      </c>
      <c r="H235" s="11" t="s">
        <v>29</v>
      </c>
      <c r="I235" s="15">
        <v>144103</v>
      </c>
      <c r="J235" s="16">
        <f t="shared" si="51"/>
        <v>28820.600000000002</v>
      </c>
      <c r="K235" s="29">
        <v>213608.88801729461</v>
      </c>
    </row>
    <row r="236" spans="2:11" x14ac:dyDescent="0.25">
      <c r="B236" s="28"/>
      <c r="C236" s="10" t="s">
        <v>27</v>
      </c>
      <c r="D236" s="10" t="s">
        <v>331</v>
      </c>
      <c r="E236" s="10">
        <v>1998</v>
      </c>
      <c r="F236" s="14">
        <v>1999</v>
      </c>
      <c r="G236" s="10" t="s">
        <v>27</v>
      </c>
      <c r="H236" s="11" t="s">
        <v>29</v>
      </c>
      <c r="I236" s="15">
        <v>101750</v>
      </c>
      <c r="J236" s="16">
        <f t="shared" si="51"/>
        <v>20350</v>
      </c>
      <c r="K236" s="29">
        <v>150827.5633106856</v>
      </c>
    </row>
    <row r="237" spans="2:11" x14ac:dyDescent="0.25">
      <c r="B237" s="28"/>
      <c r="C237" s="10" t="s">
        <v>27</v>
      </c>
      <c r="D237" s="10" t="s">
        <v>195</v>
      </c>
      <c r="E237" s="10">
        <v>1998</v>
      </c>
      <c r="F237" s="14">
        <v>1998</v>
      </c>
      <c r="G237" s="10" t="s">
        <v>27</v>
      </c>
      <c r="H237" s="11" t="s">
        <v>29</v>
      </c>
      <c r="I237" s="15">
        <v>99760</v>
      </c>
      <c r="J237" s="16">
        <f t="shared" si="51"/>
        <v>19952</v>
      </c>
      <c r="K237" s="29">
        <v>147877.71710932677</v>
      </c>
    </row>
    <row r="238" spans="2:11" x14ac:dyDescent="0.25">
      <c r="B238" s="28"/>
      <c r="C238" s="10" t="s">
        <v>27</v>
      </c>
      <c r="D238" s="10" t="s">
        <v>350</v>
      </c>
      <c r="E238" s="10">
        <v>1998</v>
      </c>
      <c r="F238" s="14" t="s">
        <v>191</v>
      </c>
      <c r="G238" s="10" t="s">
        <v>27</v>
      </c>
      <c r="H238" s="11" t="s">
        <v>29</v>
      </c>
      <c r="I238" s="15">
        <v>98327</v>
      </c>
      <c r="J238" s="16">
        <f t="shared" si="51"/>
        <v>19665.400000000001</v>
      </c>
      <c r="K238" s="29">
        <v>145753.53137739346</v>
      </c>
    </row>
    <row r="239" spans="2:11" x14ac:dyDescent="0.25">
      <c r="B239" s="28"/>
      <c r="C239" s="10" t="s">
        <v>27</v>
      </c>
      <c r="D239" s="10" t="s">
        <v>299</v>
      </c>
      <c r="E239" s="10">
        <v>1998</v>
      </c>
      <c r="F239" s="14">
        <v>1998</v>
      </c>
      <c r="G239" s="10" t="s">
        <v>27</v>
      </c>
      <c r="H239" s="11" t="s">
        <v>29</v>
      </c>
      <c r="I239" s="15">
        <v>82751</v>
      </c>
      <c r="J239" s="16">
        <f t="shared" si="51"/>
        <v>16550.2</v>
      </c>
      <c r="K239" s="29">
        <v>122664.68492896851</v>
      </c>
    </row>
    <row r="240" spans="2:11" x14ac:dyDescent="0.25">
      <c r="B240" s="28"/>
      <c r="C240" s="10" t="s">
        <v>27</v>
      </c>
      <c r="D240" s="10" t="s">
        <v>332</v>
      </c>
      <c r="E240" s="10">
        <v>1998</v>
      </c>
      <c r="F240" s="14">
        <v>1999</v>
      </c>
      <c r="G240" s="10" t="s">
        <v>27</v>
      </c>
      <c r="H240" s="11" t="s">
        <v>29</v>
      </c>
      <c r="I240" s="15">
        <v>72737</v>
      </c>
      <c r="J240" s="16">
        <f t="shared" si="51"/>
        <v>14547.400000000001</v>
      </c>
      <c r="K240" s="29">
        <v>107820.58449660284</v>
      </c>
    </row>
    <row r="241" spans="2:11" x14ac:dyDescent="0.25">
      <c r="B241" s="28"/>
      <c r="C241" s="10" t="s">
        <v>27</v>
      </c>
      <c r="D241" s="10" t="s">
        <v>300</v>
      </c>
      <c r="E241" s="10">
        <v>1998</v>
      </c>
      <c r="F241" s="14">
        <v>1998</v>
      </c>
      <c r="G241" s="10" t="s">
        <v>27</v>
      </c>
      <c r="H241" s="11" t="s">
        <v>29</v>
      </c>
      <c r="I241" s="15">
        <v>66860</v>
      </c>
      <c r="J241" s="16">
        <f t="shared" si="51"/>
        <v>13372</v>
      </c>
      <c r="K241" s="29">
        <v>99108.903026559608</v>
      </c>
    </row>
    <row r="242" spans="2:11" x14ac:dyDescent="0.25">
      <c r="B242" s="28"/>
      <c r="C242" s="10" t="s">
        <v>27</v>
      </c>
      <c r="D242" s="10" t="s">
        <v>301</v>
      </c>
      <c r="E242" s="10">
        <v>1998</v>
      </c>
      <c r="F242" s="14">
        <v>1998</v>
      </c>
      <c r="G242" s="10" t="s">
        <v>27</v>
      </c>
      <c r="H242" s="11" t="s">
        <v>29</v>
      </c>
      <c r="I242" s="15">
        <v>66453</v>
      </c>
      <c r="J242" s="16">
        <f t="shared" si="51"/>
        <v>13290.6</v>
      </c>
      <c r="K242" s="29">
        <v>98505.592773316865</v>
      </c>
    </row>
    <row r="243" spans="2:11" x14ac:dyDescent="0.25">
      <c r="B243" s="28"/>
      <c r="C243" s="10" t="s">
        <v>27</v>
      </c>
      <c r="D243" s="10" t="s">
        <v>302</v>
      </c>
      <c r="E243" s="10">
        <v>1998</v>
      </c>
      <c r="F243" s="14">
        <v>1998</v>
      </c>
      <c r="G243" s="10" t="s">
        <v>27</v>
      </c>
      <c r="H243" s="11" t="s">
        <v>29</v>
      </c>
      <c r="I243" s="15">
        <v>65250</v>
      </c>
      <c r="J243" s="16">
        <f t="shared" si="51"/>
        <v>13050</v>
      </c>
      <c r="K243" s="29">
        <v>96722.344039530566</v>
      </c>
    </row>
    <row r="244" spans="2:11" x14ac:dyDescent="0.25">
      <c r="B244" s="28"/>
      <c r="C244" s="10" t="s">
        <v>27</v>
      </c>
      <c r="D244" s="10" t="s">
        <v>351</v>
      </c>
      <c r="E244" s="10">
        <v>1998</v>
      </c>
      <c r="F244" s="14" t="s">
        <v>191</v>
      </c>
      <c r="G244" s="10" t="s">
        <v>27</v>
      </c>
      <c r="H244" s="11" t="s">
        <v>29</v>
      </c>
      <c r="I244" s="15">
        <v>64400</v>
      </c>
      <c r="J244" s="16">
        <f t="shared" ref="J244:J275" si="52">SUM(I244*0.2)</f>
        <v>12880</v>
      </c>
      <c r="K244" s="29">
        <v>95462.359481161213</v>
      </c>
    </row>
    <row r="245" spans="2:11" x14ac:dyDescent="0.25">
      <c r="B245" s="28"/>
      <c r="C245" s="10" t="s">
        <v>27</v>
      </c>
      <c r="D245" s="10" t="s">
        <v>303</v>
      </c>
      <c r="E245" s="10">
        <v>1998</v>
      </c>
      <c r="F245" s="14">
        <v>1998</v>
      </c>
      <c r="G245" s="10" t="s">
        <v>27</v>
      </c>
      <c r="H245" s="11" t="s">
        <v>29</v>
      </c>
      <c r="I245" s="15">
        <v>63277</v>
      </c>
      <c r="J245" s="16">
        <f t="shared" si="52"/>
        <v>12655.400000000001</v>
      </c>
      <c r="K245" s="29">
        <v>93797.697529339101</v>
      </c>
    </row>
    <row r="246" spans="2:11" x14ac:dyDescent="0.25">
      <c r="B246" s="28"/>
      <c r="C246" s="10" t="s">
        <v>27</v>
      </c>
      <c r="D246" s="10" t="s">
        <v>304</v>
      </c>
      <c r="E246" s="10">
        <v>1998</v>
      </c>
      <c r="F246" s="14">
        <v>1998</v>
      </c>
      <c r="G246" s="10" t="s">
        <v>27</v>
      </c>
      <c r="H246" s="11" t="s">
        <v>29</v>
      </c>
      <c r="I246" s="15">
        <v>62932</v>
      </c>
      <c r="J246" s="16">
        <f t="shared" si="52"/>
        <v>12586.400000000001</v>
      </c>
      <c r="K246" s="29">
        <v>93286.292032118581</v>
      </c>
    </row>
    <row r="247" spans="2:11" x14ac:dyDescent="0.25">
      <c r="B247" s="28"/>
      <c r="C247" s="10" t="s">
        <v>27</v>
      </c>
      <c r="D247" s="10" t="s">
        <v>305</v>
      </c>
      <c r="E247" s="10">
        <v>1998</v>
      </c>
      <c r="F247" s="14">
        <v>1998</v>
      </c>
      <c r="G247" s="10" t="s">
        <v>27</v>
      </c>
      <c r="H247" s="11" t="s">
        <v>29</v>
      </c>
      <c r="I247" s="15">
        <v>61467</v>
      </c>
      <c r="J247" s="16">
        <f t="shared" si="52"/>
        <v>12293.400000000001</v>
      </c>
      <c r="K247" s="29">
        <v>91114.671587399629</v>
      </c>
    </row>
    <row r="248" spans="2:11" x14ac:dyDescent="0.25">
      <c r="B248" s="28"/>
      <c r="C248" s="10" t="s">
        <v>27</v>
      </c>
      <c r="D248" s="10" t="s">
        <v>333</v>
      </c>
      <c r="E248" s="10">
        <v>1998</v>
      </c>
      <c r="F248" s="14">
        <v>1999</v>
      </c>
      <c r="G248" s="10" t="s">
        <v>27</v>
      </c>
      <c r="H248" s="11" t="s">
        <v>29</v>
      </c>
      <c r="I248" s="15">
        <v>60402</v>
      </c>
      <c r="J248" s="16">
        <f t="shared" si="52"/>
        <v>12080.400000000001</v>
      </c>
      <c r="K248" s="29">
        <v>89535.98505250155</v>
      </c>
    </row>
    <row r="249" spans="2:11" x14ac:dyDescent="0.25">
      <c r="B249" s="28"/>
      <c r="C249" s="10" t="s">
        <v>27</v>
      </c>
      <c r="D249" s="10" t="s">
        <v>306</v>
      </c>
      <c r="E249" s="10">
        <v>1998</v>
      </c>
      <c r="F249" s="14">
        <v>1998</v>
      </c>
      <c r="G249" s="10" t="s">
        <v>27</v>
      </c>
      <c r="H249" s="11" t="s">
        <v>29</v>
      </c>
      <c r="I249" s="15">
        <v>54590</v>
      </c>
      <c r="J249" s="16">
        <f t="shared" si="52"/>
        <v>10918</v>
      </c>
      <c r="K249" s="29">
        <v>80920.655342804195</v>
      </c>
    </row>
    <row r="250" spans="2:11" x14ac:dyDescent="0.25">
      <c r="B250" s="28"/>
      <c r="C250" s="10" t="s">
        <v>27</v>
      </c>
      <c r="D250" s="10" t="s">
        <v>307</v>
      </c>
      <c r="E250" s="10">
        <v>1998</v>
      </c>
      <c r="F250" s="14">
        <v>1998</v>
      </c>
      <c r="G250" s="10" t="s">
        <v>27</v>
      </c>
      <c r="H250" s="11" t="s">
        <v>29</v>
      </c>
      <c r="I250" s="15">
        <v>54589</v>
      </c>
      <c r="J250" s="16">
        <f t="shared" si="52"/>
        <v>10917.800000000001</v>
      </c>
      <c r="K250" s="29">
        <v>80919.173008029655</v>
      </c>
    </row>
    <row r="251" spans="2:11" x14ac:dyDescent="0.25">
      <c r="B251" s="28"/>
      <c r="C251" s="10" t="s">
        <v>27</v>
      </c>
      <c r="D251" s="10" t="s">
        <v>334</v>
      </c>
      <c r="E251" s="10">
        <v>1998</v>
      </c>
      <c r="F251" s="14">
        <v>1999</v>
      </c>
      <c r="G251" s="10" t="s">
        <v>27</v>
      </c>
      <c r="H251" s="11" t="s">
        <v>29</v>
      </c>
      <c r="I251" s="15">
        <v>54100</v>
      </c>
      <c r="J251" s="16">
        <f t="shared" si="52"/>
        <v>10820</v>
      </c>
      <c r="K251" s="29">
        <v>80194.311303273629</v>
      </c>
    </row>
    <row r="252" spans="2:11" x14ac:dyDescent="0.25">
      <c r="B252" s="28"/>
      <c r="C252" s="10" t="s">
        <v>27</v>
      </c>
      <c r="D252" s="10" t="s">
        <v>308</v>
      </c>
      <c r="E252" s="10">
        <v>1998</v>
      </c>
      <c r="F252" s="14">
        <v>1998</v>
      </c>
      <c r="G252" s="10" t="s">
        <v>27</v>
      </c>
      <c r="H252" s="11" t="s">
        <v>29</v>
      </c>
      <c r="I252" s="15">
        <v>42500</v>
      </c>
      <c r="J252" s="16">
        <f t="shared" si="52"/>
        <v>8500</v>
      </c>
      <c r="K252" s="29">
        <v>62999.22791846819</v>
      </c>
    </row>
    <row r="253" spans="2:11" x14ac:dyDescent="0.25">
      <c r="B253" s="28"/>
      <c r="C253" s="10" t="s">
        <v>27</v>
      </c>
      <c r="D253" s="10" t="s">
        <v>309</v>
      </c>
      <c r="E253" s="10">
        <v>1998</v>
      </c>
      <c r="F253" s="14">
        <v>1998</v>
      </c>
      <c r="G253" s="10" t="s">
        <v>27</v>
      </c>
      <c r="H253" s="11" t="s">
        <v>29</v>
      </c>
      <c r="I253" s="15">
        <v>37138</v>
      </c>
      <c r="J253" s="16">
        <f t="shared" si="52"/>
        <v>7427.6</v>
      </c>
      <c r="K253" s="29">
        <v>55050.948857319338</v>
      </c>
    </row>
    <row r="254" spans="2:11" x14ac:dyDescent="0.25">
      <c r="B254" s="28"/>
      <c r="C254" s="10" t="s">
        <v>27</v>
      </c>
      <c r="D254" s="10" t="s">
        <v>335</v>
      </c>
      <c r="E254" s="10">
        <v>1998</v>
      </c>
      <c r="F254" s="14">
        <v>1999</v>
      </c>
      <c r="G254" s="10" t="s">
        <v>27</v>
      </c>
      <c r="H254" s="11" t="s">
        <v>29</v>
      </c>
      <c r="I254" s="15">
        <v>36873</v>
      </c>
      <c r="J254" s="16">
        <f t="shared" si="52"/>
        <v>7374.6</v>
      </c>
      <c r="K254" s="29">
        <v>54658.130142062997</v>
      </c>
    </row>
    <row r="255" spans="2:11" x14ac:dyDescent="0.25">
      <c r="B255" s="28"/>
      <c r="C255" s="10" t="s">
        <v>27</v>
      </c>
      <c r="D255" s="10" t="s">
        <v>336</v>
      </c>
      <c r="E255" s="10">
        <v>1998</v>
      </c>
      <c r="F255" s="14">
        <v>1999</v>
      </c>
      <c r="G255" s="10" t="s">
        <v>27</v>
      </c>
      <c r="H255" s="11" t="s">
        <v>29</v>
      </c>
      <c r="I255" s="15">
        <v>34237</v>
      </c>
      <c r="J255" s="16">
        <f t="shared" si="52"/>
        <v>6847.4000000000005</v>
      </c>
      <c r="K255" s="29">
        <v>50750.695676343421</v>
      </c>
    </row>
    <row r="256" spans="2:11" x14ac:dyDescent="0.25">
      <c r="B256" s="28"/>
      <c r="C256" s="10" t="s">
        <v>27</v>
      </c>
      <c r="D256" s="10" t="s">
        <v>310</v>
      </c>
      <c r="E256" s="10">
        <v>1998</v>
      </c>
      <c r="F256" s="14">
        <v>1998</v>
      </c>
      <c r="G256" s="10" t="s">
        <v>27</v>
      </c>
      <c r="H256" s="11" t="s">
        <v>29</v>
      </c>
      <c r="I256" s="15">
        <v>32198</v>
      </c>
      <c r="J256" s="16">
        <f t="shared" si="52"/>
        <v>6439.6</v>
      </c>
      <c r="K256" s="29">
        <v>47728.215071031504</v>
      </c>
    </row>
    <row r="257" spans="2:11" x14ac:dyDescent="0.25">
      <c r="B257" s="28"/>
      <c r="C257" s="10" t="s">
        <v>27</v>
      </c>
      <c r="D257" s="10" t="s">
        <v>337</v>
      </c>
      <c r="E257" s="10">
        <v>1998</v>
      </c>
      <c r="F257" s="14">
        <v>1999</v>
      </c>
      <c r="G257" s="10" t="s">
        <v>27</v>
      </c>
      <c r="H257" s="11" t="s">
        <v>29</v>
      </c>
      <c r="I257" s="15">
        <v>28192</v>
      </c>
      <c r="J257" s="16">
        <f t="shared" si="52"/>
        <v>5638.4000000000005</v>
      </c>
      <c r="K257" s="29">
        <v>41789.981964175415</v>
      </c>
    </row>
    <row r="258" spans="2:11" x14ac:dyDescent="0.25">
      <c r="B258" s="28"/>
      <c r="C258" s="10" t="s">
        <v>27</v>
      </c>
      <c r="D258" s="10" t="s">
        <v>311</v>
      </c>
      <c r="E258" s="10">
        <v>1998</v>
      </c>
      <c r="F258" s="14">
        <v>1998</v>
      </c>
      <c r="G258" s="10" t="s">
        <v>27</v>
      </c>
      <c r="H258" s="11" t="s">
        <v>29</v>
      </c>
      <c r="I258" s="15">
        <v>25279</v>
      </c>
      <c r="J258" s="16">
        <f t="shared" si="52"/>
        <v>5055.8</v>
      </c>
      <c r="K258" s="29">
        <v>37471.940765904881</v>
      </c>
    </row>
    <row r="259" spans="2:11" x14ac:dyDescent="0.25">
      <c r="B259" s="28"/>
      <c r="C259" s="10" t="s">
        <v>27</v>
      </c>
      <c r="D259" s="10" t="s">
        <v>352</v>
      </c>
      <c r="E259" s="10">
        <v>1998</v>
      </c>
      <c r="F259" s="14" t="s">
        <v>191</v>
      </c>
      <c r="G259" s="10" t="s">
        <v>27</v>
      </c>
      <c r="H259" s="11" t="s">
        <v>29</v>
      </c>
      <c r="I259" s="15">
        <v>22650</v>
      </c>
      <c r="J259" s="16">
        <f t="shared" si="52"/>
        <v>4530</v>
      </c>
      <c r="K259" s="29">
        <v>33574.882643607161</v>
      </c>
    </row>
    <row r="260" spans="2:11" x14ac:dyDescent="0.25">
      <c r="B260" s="28"/>
      <c r="C260" s="10" t="s">
        <v>27</v>
      </c>
      <c r="D260" s="10" t="s">
        <v>353</v>
      </c>
      <c r="E260" s="10">
        <v>1998</v>
      </c>
      <c r="F260" s="14" t="s">
        <v>191</v>
      </c>
      <c r="G260" s="10" t="s">
        <v>27</v>
      </c>
      <c r="H260" s="11" t="s">
        <v>29</v>
      </c>
      <c r="I260" s="15">
        <v>19324</v>
      </c>
      <c r="J260" s="16">
        <f t="shared" si="52"/>
        <v>3864.8</v>
      </c>
      <c r="K260" s="29">
        <v>28644.637183446568</v>
      </c>
    </row>
    <row r="261" spans="2:11" x14ac:dyDescent="0.25">
      <c r="B261" s="28"/>
      <c r="C261" s="10" t="s">
        <v>27</v>
      </c>
      <c r="D261" s="10" t="s">
        <v>341</v>
      </c>
      <c r="E261" s="10">
        <v>1998</v>
      </c>
      <c r="F261" s="14">
        <v>2000</v>
      </c>
      <c r="G261" s="10" t="s">
        <v>27</v>
      </c>
      <c r="H261" s="11" t="s">
        <v>29</v>
      </c>
      <c r="I261" s="15">
        <v>15502</v>
      </c>
      <c r="J261" s="16">
        <f t="shared" si="52"/>
        <v>3100.4</v>
      </c>
      <c r="K261" s="29">
        <v>22979.153675108089</v>
      </c>
    </row>
    <row r="262" spans="2:11" x14ac:dyDescent="0.25">
      <c r="B262" s="28"/>
      <c r="C262" s="10" t="s">
        <v>27</v>
      </c>
      <c r="D262" s="10" t="s">
        <v>312</v>
      </c>
      <c r="E262" s="10">
        <v>1998</v>
      </c>
      <c r="F262" s="14">
        <v>1998</v>
      </c>
      <c r="G262" s="10" t="s">
        <v>27</v>
      </c>
      <c r="H262" s="11" t="s">
        <v>29</v>
      </c>
      <c r="I262" s="15">
        <v>14971</v>
      </c>
      <c r="J262" s="16">
        <f t="shared" si="52"/>
        <v>2994.2000000000003</v>
      </c>
      <c r="K262" s="29">
        <v>22192.033909820875</v>
      </c>
    </row>
    <row r="263" spans="2:11" x14ac:dyDescent="0.25">
      <c r="B263" s="28"/>
      <c r="C263" s="10" t="s">
        <v>27</v>
      </c>
      <c r="D263" s="10" t="s">
        <v>354</v>
      </c>
      <c r="E263" s="10">
        <v>1998</v>
      </c>
      <c r="F263" s="14" t="s">
        <v>191</v>
      </c>
      <c r="G263" s="10" t="s">
        <v>27</v>
      </c>
      <c r="H263" s="11" t="s">
        <v>29</v>
      </c>
      <c r="I263" s="15">
        <v>13728</v>
      </c>
      <c r="J263" s="16">
        <f t="shared" si="52"/>
        <v>2745.6000000000004</v>
      </c>
      <c r="K263" s="29">
        <v>20349.491785052502</v>
      </c>
    </row>
    <row r="264" spans="2:11" x14ac:dyDescent="0.25">
      <c r="B264" s="28"/>
      <c r="C264" s="10" t="s">
        <v>27</v>
      </c>
      <c r="D264" s="10" t="s">
        <v>313</v>
      </c>
      <c r="E264" s="10">
        <v>1998</v>
      </c>
      <c r="F264" s="14">
        <v>1998</v>
      </c>
      <c r="G264" s="10" t="s">
        <v>27</v>
      </c>
      <c r="H264" s="11" t="s">
        <v>29</v>
      </c>
      <c r="I264" s="15">
        <v>13067</v>
      </c>
      <c r="J264" s="16">
        <f t="shared" si="52"/>
        <v>2613.4</v>
      </c>
      <c r="K264" s="29">
        <v>19369.668499073501</v>
      </c>
    </row>
    <row r="265" spans="2:11" x14ac:dyDescent="0.25">
      <c r="B265" s="28"/>
      <c r="C265" s="10" t="s">
        <v>27</v>
      </c>
      <c r="D265" s="10" t="s">
        <v>314</v>
      </c>
      <c r="E265" s="10">
        <v>1998</v>
      </c>
      <c r="F265" s="14">
        <v>1998</v>
      </c>
      <c r="G265" s="10" t="s">
        <v>27</v>
      </c>
      <c r="H265" s="11" t="s">
        <v>29</v>
      </c>
      <c r="I265" s="15">
        <v>11645</v>
      </c>
      <c r="J265" s="16">
        <f t="shared" si="52"/>
        <v>2329</v>
      </c>
      <c r="K265" s="29">
        <v>17261.788449660286</v>
      </c>
    </row>
    <row r="266" spans="2:11" x14ac:dyDescent="0.25">
      <c r="B266" s="28"/>
      <c r="C266" s="10" t="s">
        <v>27</v>
      </c>
      <c r="D266" s="10" t="s">
        <v>355</v>
      </c>
      <c r="E266" s="10">
        <v>1998</v>
      </c>
      <c r="F266" s="14" t="s">
        <v>191</v>
      </c>
      <c r="G266" s="10" t="s">
        <v>27</v>
      </c>
      <c r="H266" s="11" t="s">
        <v>29</v>
      </c>
      <c r="I266" s="15">
        <v>11000</v>
      </c>
      <c r="J266" s="16">
        <f t="shared" si="52"/>
        <v>2200</v>
      </c>
      <c r="K266" s="29">
        <v>16305.682520074119</v>
      </c>
    </row>
    <row r="267" spans="2:11" x14ac:dyDescent="0.25">
      <c r="B267" s="28"/>
      <c r="C267" s="10" t="s">
        <v>27</v>
      </c>
      <c r="D267" s="10" t="s">
        <v>342</v>
      </c>
      <c r="E267" s="10">
        <v>1998</v>
      </c>
      <c r="F267" s="14">
        <v>2000</v>
      </c>
      <c r="G267" s="10" t="s">
        <v>27</v>
      </c>
      <c r="H267" s="11" t="s">
        <v>29</v>
      </c>
      <c r="I267" s="15">
        <v>10830</v>
      </c>
      <c r="J267" s="16">
        <f t="shared" si="52"/>
        <v>2166</v>
      </c>
      <c r="K267" s="29">
        <v>16053.685608400248</v>
      </c>
    </row>
    <row r="268" spans="2:11" x14ac:dyDescent="0.25">
      <c r="B268" s="28"/>
      <c r="C268" s="10" t="s">
        <v>27</v>
      </c>
      <c r="D268" s="10" t="s">
        <v>315</v>
      </c>
      <c r="E268" s="10">
        <v>1998</v>
      </c>
      <c r="F268" s="14">
        <v>1998</v>
      </c>
      <c r="G268" s="10" t="s">
        <v>27</v>
      </c>
      <c r="H268" s="11" t="s">
        <v>29</v>
      </c>
      <c r="I268" s="15">
        <v>8519</v>
      </c>
      <c r="J268" s="16">
        <f t="shared" si="52"/>
        <v>1703.8000000000002</v>
      </c>
      <c r="K268" s="29">
        <v>12628.009944410129</v>
      </c>
    </row>
    <row r="269" spans="2:11" x14ac:dyDescent="0.25">
      <c r="B269" s="28"/>
      <c r="C269" s="10" t="s">
        <v>27</v>
      </c>
      <c r="D269" s="10" t="s">
        <v>356</v>
      </c>
      <c r="E269" s="10">
        <v>1998</v>
      </c>
      <c r="F269" s="14" t="s">
        <v>191</v>
      </c>
      <c r="G269" s="10" t="s">
        <v>27</v>
      </c>
      <c r="H269" s="11" t="s">
        <v>29</v>
      </c>
      <c r="I269" s="15">
        <v>8382</v>
      </c>
      <c r="J269" s="16">
        <f t="shared" si="52"/>
        <v>1676.4</v>
      </c>
      <c r="K269" s="29">
        <v>12424.930080296481</v>
      </c>
    </row>
    <row r="270" spans="2:11" x14ac:dyDescent="0.25">
      <c r="B270" s="28"/>
      <c r="C270" s="10" t="s">
        <v>27</v>
      </c>
      <c r="D270" s="10" t="s">
        <v>316</v>
      </c>
      <c r="E270" s="10">
        <v>1998</v>
      </c>
      <c r="F270" s="14">
        <v>1998</v>
      </c>
      <c r="G270" s="10" t="s">
        <v>27</v>
      </c>
      <c r="H270" s="11" t="s">
        <v>29</v>
      </c>
      <c r="I270" s="15">
        <v>7877</v>
      </c>
      <c r="J270" s="16">
        <f t="shared" si="52"/>
        <v>1575.4</v>
      </c>
      <c r="K270" s="29">
        <v>11676.351019147622</v>
      </c>
    </row>
    <row r="271" spans="2:11" x14ac:dyDescent="0.25">
      <c r="B271" s="28"/>
      <c r="C271" s="10" t="s">
        <v>27</v>
      </c>
      <c r="D271" s="10" t="s">
        <v>357</v>
      </c>
      <c r="E271" s="10">
        <v>1998</v>
      </c>
      <c r="F271" s="14" t="s">
        <v>191</v>
      </c>
      <c r="G271" s="10" t="s">
        <v>27</v>
      </c>
      <c r="H271" s="11" t="s">
        <v>29</v>
      </c>
      <c r="I271" s="15">
        <v>7840</v>
      </c>
      <c r="J271" s="16">
        <f t="shared" si="52"/>
        <v>1568</v>
      </c>
      <c r="K271" s="29">
        <v>11621.504632489192</v>
      </c>
    </row>
    <row r="272" spans="2:11" x14ac:dyDescent="0.25">
      <c r="B272" s="28"/>
      <c r="C272" s="10" t="s">
        <v>27</v>
      </c>
      <c r="D272" s="10" t="s">
        <v>309</v>
      </c>
      <c r="E272" s="10">
        <v>1998</v>
      </c>
      <c r="F272" s="14" t="s">
        <v>191</v>
      </c>
      <c r="G272" s="10" t="s">
        <v>27</v>
      </c>
      <c r="H272" s="11" t="s">
        <v>29</v>
      </c>
      <c r="I272" s="15">
        <v>7311</v>
      </c>
      <c r="J272" s="16">
        <f t="shared" si="52"/>
        <v>1462.2</v>
      </c>
      <c r="K272" s="29">
        <v>10837.34953675108</v>
      </c>
    </row>
    <row r="273" spans="2:11" x14ac:dyDescent="0.25">
      <c r="B273" s="28"/>
      <c r="C273" s="11" t="s">
        <v>138</v>
      </c>
      <c r="D273" s="11" t="s">
        <v>317</v>
      </c>
      <c r="E273" s="11">
        <v>1998</v>
      </c>
      <c r="F273" s="17">
        <v>1998</v>
      </c>
      <c r="G273" s="11" t="s">
        <v>166</v>
      </c>
      <c r="H273" s="11" t="s">
        <v>51</v>
      </c>
      <c r="I273" s="16">
        <v>107166</v>
      </c>
      <c r="J273" s="16">
        <f t="shared" si="52"/>
        <v>21433.200000000001</v>
      </c>
      <c r="K273" s="29">
        <v>158855.88844966027</v>
      </c>
    </row>
    <row r="274" spans="2:11" x14ac:dyDescent="0.25">
      <c r="B274" s="28"/>
      <c r="C274" s="11" t="s">
        <v>138</v>
      </c>
      <c r="D274" s="11" t="s">
        <v>358</v>
      </c>
      <c r="E274" s="11">
        <v>1998</v>
      </c>
      <c r="F274" s="17" t="s">
        <v>191</v>
      </c>
      <c r="G274" s="11" t="s">
        <v>166</v>
      </c>
      <c r="H274" s="11" t="s">
        <v>29</v>
      </c>
      <c r="I274" s="16">
        <v>56300</v>
      </c>
      <c r="J274" s="16">
        <f t="shared" si="52"/>
        <v>11260</v>
      </c>
      <c r="K274" s="29">
        <v>83455.447807288452</v>
      </c>
    </row>
    <row r="275" spans="2:11" x14ac:dyDescent="0.25">
      <c r="B275" s="28"/>
      <c r="C275" s="11" t="s">
        <v>138</v>
      </c>
      <c r="D275" s="11" t="s">
        <v>359</v>
      </c>
      <c r="E275" s="11">
        <v>1998</v>
      </c>
      <c r="F275" s="17" t="s">
        <v>191</v>
      </c>
      <c r="G275" s="11" t="s">
        <v>166</v>
      </c>
      <c r="H275" s="11" t="s">
        <v>108</v>
      </c>
      <c r="I275" s="16">
        <v>52800</v>
      </c>
      <c r="J275" s="16">
        <f t="shared" si="52"/>
        <v>10560</v>
      </c>
      <c r="K275" s="29">
        <v>78267.276096355767</v>
      </c>
    </row>
    <row r="276" spans="2:11" x14ac:dyDescent="0.25">
      <c r="B276" s="28"/>
      <c r="C276" s="11" t="s">
        <v>138</v>
      </c>
      <c r="D276" s="11" t="s">
        <v>167</v>
      </c>
      <c r="E276" s="11">
        <v>1998</v>
      </c>
      <c r="F276" s="17">
        <v>1998</v>
      </c>
      <c r="G276" s="11" t="s">
        <v>166</v>
      </c>
      <c r="H276" s="11" t="s">
        <v>29</v>
      </c>
      <c r="I276" s="16">
        <v>46706</v>
      </c>
      <c r="J276" s="16">
        <f t="shared" ref="J276:J286" si="53">SUM(I276*0.2)</f>
        <v>9341.2000000000007</v>
      </c>
      <c r="K276" s="29">
        <v>69233.927980234716</v>
      </c>
    </row>
    <row r="277" spans="2:11" x14ac:dyDescent="0.25">
      <c r="B277" s="28"/>
      <c r="C277" s="11" t="s">
        <v>138</v>
      </c>
      <c r="D277" s="11" t="s">
        <v>318</v>
      </c>
      <c r="E277" s="11">
        <v>1998</v>
      </c>
      <c r="F277" s="19">
        <v>1998</v>
      </c>
      <c r="G277" s="11" t="s">
        <v>140</v>
      </c>
      <c r="H277" s="11" t="s">
        <v>29</v>
      </c>
      <c r="I277" s="16">
        <v>27350</v>
      </c>
      <c r="J277" s="16">
        <f t="shared" si="53"/>
        <v>5470</v>
      </c>
      <c r="K277" s="29">
        <v>40541.856084002466</v>
      </c>
    </row>
    <row r="278" spans="2:11" x14ac:dyDescent="0.25">
      <c r="B278" s="28"/>
      <c r="C278" s="11" t="s">
        <v>138</v>
      </c>
      <c r="D278" s="11" t="s">
        <v>360</v>
      </c>
      <c r="E278" s="11">
        <v>1998</v>
      </c>
      <c r="F278" s="17" t="s">
        <v>191</v>
      </c>
      <c r="G278" s="11" t="s">
        <v>166</v>
      </c>
      <c r="H278" s="11" t="s">
        <v>29</v>
      </c>
      <c r="I278" s="16">
        <v>13939</v>
      </c>
      <c r="J278" s="16">
        <f t="shared" si="53"/>
        <v>2787.8</v>
      </c>
      <c r="K278" s="29">
        <v>20662.264422483015</v>
      </c>
    </row>
    <row r="279" spans="2:11" x14ac:dyDescent="0.25">
      <c r="B279" s="28"/>
      <c r="C279" s="11" t="s">
        <v>361</v>
      </c>
      <c r="D279" s="11" t="s">
        <v>362</v>
      </c>
      <c r="E279" s="11">
        <v>1998</v>
      </c>
      <c r="F279" s="17" t="s">
        <v>191</v>
      </c>
      <c r="G279" s="11" t="s">
        <v>363</v>
      </c>
      <c r="H279" s="11" t="s">
        <v>29</v>
      </c>
      <c r="I279" s="16">
        <v>22000</v>
      </c>
      <c r="J279" s="16">
        <f t="shared" si="53"/>
        <v>4400</v>
      </c>
      <c r="K279" s="29">
        <v>32611.365040148237</v>
      </c>
    </row>
    <row r="280" spans="2:11" x14ac:dyDescent="0.25">
      <c r="B280" s="28" t="s">
        <v>319</v>
      </c>
      <c r="C280" s="11" t="s">
        <v>55</v>
      </c>
      <c r="D280" s="11" t="s">
        <v>320</v>
      </c>
      <c r="E280" s="11">
        <v>1998</v>
      </c>
      <c r="F280" s="17">
        <v>1998</v>
      </c>
      <c r="G280" s="11" t="s">
        <v>57</v>
      </c>
      <c r="H280" s="11" t="s">
        <v>29</v>
      </c>
      <c r="I280" s="16">
        <v>20094</v>
      </c>
      <c r="J280" s="16">
        <f t="shared" si="53"/>
        <v>4018.8</v>
      </c>
      <c r="K280" s="29">
        <v>29786.034959851764</v>
      </c>
    </row>
    <row r="281" spans="2:11" x14ac:dyDescent="0.25">
      <c r="B281" s="28" t="s">
        <v>364</v>
      </c>
      <c r="C281" s="11" t="s">
        <v>59</v>
      </c>
      <c r="D281" s="11" t="s">
        <v>365</v>
      </c>
      <c r="E281" s="11">
        <v>1998</v>
      </c>
      <c r="F281" s="17" t="s">
        <v>191</v>
      </c>
      <c r="G281" s="11" t="s">
        <v>61</v>
      </c>
      <c r="H281" s="11" t="s">
        <v>29</v>
      </c>
      <c r="I281" s="16">
        <v>50000</v>
      </c>
      <c r="J281" s="16">
        <f t="shared" si="53"/>
        <v>10000</v>
      </c>
      <c r="K281" s="29">
        <v>74116.738727609627</v>
      </c>
    </row>
    <row r="282" spans="2:11" x14ac:dyDescent="0.25">
      <c r="B282" s="28" t="s">
        <v>366</v>
      </c>
      <c r="C282" s="11" t="s">
        <v>63</v>
      </c>
      <c r="D282" s="11" t="s">
        <v>367</v>
      </c>
      <c r="E282" s="11">
        <v>1998</v>
      </c>
      <c r="F282" s="17" t="s">
        <v>191</v>
      </c>
      <c r="G282" s="11" t="s">
        <v>65</v>
      </c>
      <c r="H282" s="11" t="s">
        <v>29</v>
      </c>
      <c r="I282" s="16">
        <v>11712</v>
      </c>
      <c r="J282" s="16">
        <f t="shared" si="53"/>
        <v>2342.4</v>
      </c>
      <c r="K282" s="29">
        <v>17361.104879555282</v>
      </c>
    </row>
    <row r="283" spans="2:11" x14ac:dyDescent="0.25">
      <c r="B283" s="28" t="s">
        <v>368</v>
      </c>
      <c r="C283" s="11" t="s">
        <v>63</v>
      </c>
      <c r="D283" s="11" t="s">
        <v>369</v>
      </c>
      <c r="E283" s="11">
        <v>1998</v>
      </c>
      <c r="F283" s="17" t="s">
        <v>191</v>
      </c>
      <c r="G283" s="11" t="s">
        <v>65</v>
      </c>
      <c r="H283" s="11" t="s">
        <v>29</v>
      </c>
      <c r="I283" s="16">
        <v>11125</v>
      </c>
      <c r="J283" s="16">
        <f t="shared" si="53"/>
        <v>2225</v>
      </c>
      <c r="K283" s="29">
        <v>16490.974366893144</v>
      </c>
    </row>
    <row r="284" spans="2:11" x14ac:dyDescent="0.25">
      <c r="B284" s="28" t="s">
        <v>370</v>
      </c>
      <c r="C284" s="11" t="s">
        <v>63</v>
      </c>
      <c r="D284" s="11" t="s">
        <v>371</v>
      </c>
      <c r="E284" s="11">
        <v>1998</v>
      </c>
      <c r="F284" s="17" t="s">
        <v>191</v>
      </c>
      <c r="G284" s="11" t="s">
        <v>65</v>
      </c>
      <c r="H284" s="11" t="s">
        <v>29</v>
      </c>
      <c r="I284" s="16">
        <v>10273</v>
      </c>
      <c r="J284" s="16">
        <f t="shared" si="53"/>
        <v>2054.6</v>
      </c>
      <c r="K284" s="29">
        <v>15228.025138974675</v>
      </c>
    </row>
    <row r="285" spans="2:11" x14ac:dyDescent="0.25">
      <c r="B285" s="28"/>
      <c r="C285" s="11" t="s">
        <v>63</v>
      </c>
      <c r="D285" s="11" t="s">
        <v>321</v>
      </c>
      <c r="E285" s="11">
        <v>1998</v>
      </c>
      <c r="F285" s="17">
        <v>1998</v>
      </c>
      <c r="G285" s="11" t="s">
        <v>65</v>
      </c>
      <c r="H285" s="11" t="s">
        <v>51</v>
      </c>
      <c r="I285" s="16">
        <v>6757</v>
      </c>
      <c r="J285" s="16">
        <f t="shared" si="53"/>
        <v>1351.4</v>
      </c>
      <c r="K285" s="29">
        <v>10016.136071649167</v>
      </c>
    </row>
    <row r="286" spans="2:11" x14ac:dyDescent="0.25">
      <c r="B286" s="28"/>
      <c r="C286" s="11" t="s">
        <v>228</v>
      </c>
      <c r="D286" s="11" t="s">
        <v>229</v>
      </c>
      <c r="E286" s="11">
        <v>1998</v>
      </c>
      <c r="F286" s="17" t="s">
        <v>191</v>
      </c>
      <c r="G286" s="11" t="s">
        <v>228</v>
      </c>
      <c r="H286" s="11" t="s">
        <v>29</v>
      </c>
      <c r="I286" s="16">
        <v>45000</v>
      </c>
      <c r="J286" s="16">
        <f t="shared" si="53"/>
        <v>9000</v>
      </c>
      <c r="K286" s="29">
        <v>66705.064854848664</v>
      </c>
    </row>
    <row r="287" spans="2:11" x14ac:dyDescent="0.25">
      <c r="B287" s="28"/>
      <c r="C287" s="11" t="s">
        <v>112</v>
      </c>
      <c r="D287" s="11" t="s">
        <v>372</v>
      </c>
      <c r="E287" s="11">
        <v>1998</v>
      </c>
      <c r="F287" s="17" t="s">
        <v>191</v>
      </c>
      <c r="G287" s="11" t="s">
        <v>114</v>
      </c>
      <c r="H287" s="11" t="s">
        <v>29</v>
      </c>
      <c r="I287" s="16">
        <v>800000</v>
      </c>
      <c r="J287" s="16">
        <v>50000</v>
      </c>
      <c r="K287" s="29">
        <v>1185867.819641754</v>
      </c>
    </row>
    <row r="288" spans="2:11" x14ac:dyDescent="0.25">
      <c r="B288" s="28"/>
      <c r="C288" s="11" t="s">
        <v>112</v>
      </c>
      <c r="D288" s="11" t="s">
        <v>373</v>
      </c>
      <c r="E288" s="11">
        <v>1998</v>
      </c>
      <c r="F288" s="17" t="s">
        <v>191</v>
      </c>
      <c r="G288" s="11" t="s">
        <v>114</v>
      </c>
      <c r="H288" s="11" t="s">
        <v>51</v>
      </c>
      <c r="I288" s="16">
        <v>167000</v>
      </c>
      <c r="J288" s="16">
        <f t="shared" ref="J288:J319" si="54">SUM(I288*0.2)</f>
        <v>33400</v>
      </c>
      <c r="K288" s="29">
        <v>247549.90735021618</v>
      </c>
    </row>
    <row r="289" spans="2:11" x14ac:dyDescent="0.25">
      <c r="B289" s="28"/>
      <c r="C289" s="11" t="s">
        <v>76</v>
      </c>
      <c r="D289" s="11" t="s">
        <v>398</v>
      </c>
      <c r="E289" s="11">
        <v>1999</v>
      </c>
      <c r="F289" s="17" t="s">
        <v>191</v>
      </c>
      <c r="G289" s="11" t="s">
        <v>76</v>
      </c>
      <c r="H289" s="11" t="s">
        <v>29</v>
      </c>
      <c r="I289" s="16">
        <v>149439</v>
      </c>
      <c r="J289" s="16">
        <f t="shared" si="54"/>
        <v>29887.800000000003</v>
      </c>
      <c r="K289" s="29">
        <v>215269.30138055224</v>
      </c>
    </row>
    <row r="290" spans="2:11" x14ac:dyDescent="0.25">
      <c r="B290" s="28"/>
      <c r="C290" s="11" t="s">
        <v>76</v>
      </c>
      <c r="D290" s="11" t="s">
        <v>399</v>
      </c>
      <c r="E290" s="11">
        <v>1999</v>
      </c>
      <c r="F290" s="17" t="s">
        <v>191</v>
      </c>
      <c r="G290" s="11" t="s">
        <v>76</v>
      </c>
      <c r="H290" s="11" t="s">
        <v>29</v>
      </c>
      <c r="I290" s="16">
        <v>85200</v>
      </c>
      <c r="J290" s="16">
        <f t="shared" si="54"/>
        <v>17040</v>
      </c>
      <c r="K290" s="29">
        <v>122731.98079231693</v>
      </c>
    </row>
    <row r="291" spans="2:11" x14ac:dyDescent="0.25">
      <c r="B291" s="28"/>
      <c r="C291" s="11" t="s">
        <v>76</v>
      </c>
      <c r="D291" s="11" t="s">
        <v>400</v>
      </c>
      <c r="E291" s="11">
        <v>1999</v>
      </c>
      <c r="F291" s="17" t="s">
        <v>191</v>
      </c>
      <c r="G291" s="11" t="s">
        <v>137</v>
      </c>
      <c r="H291" s="11" t="s">
        <v>29</v>
      </c>
      <c r="I291" s="16">
        <v>43850</v>
      </c>
      <c r="J291" s="16">
        <f t="shared" si="54"/>
        <v>8770</v>
      </c>
      <c r="K291" s="29">
        <v>63166.635654261707</v>
      </c>
    </row>
    <row r="292" spans="2:11" x14ac:dyDescent="0.25">
      <c r="B292" s="28"/>
      <c r="C292" s="11" t="s">
        <v>76</v>
      </c>
      <c r="D292" s="11" t="s">
        <v>401</v>
      </c>
      <c r="E292" s="11">
        <v>1999</v>
      </c>
      <c r="F292" s="17" t="s">
        <v>191</v>
      </c>
      <c r="G292" s="11" t="s">
        <v>76</v>
      </c>
      <c r="H292" s="11" t="s">
        <v>29</v>
      </c>
      <c r="I292" s="16">
        <v>37766</v>
      </c>
      <c r="J292" s="16">
        <f t="shared" si="54"/>
        <v>7553.2000000000007</v>
      </c>
      <c r="K292" s="29">
        <v>54402.53505402161</v>
      </c>
    </row>
    <row r="293" spans="2:11" x14ac:dyDescent="0.25">
      <c r="B293" s="28"/>
      <c r="C293" s="10" t="s">
        <v>27</v>
      </c>
      <c r="D293" s="10" t="s">
        <v>357</v>
      </c>
      <c r="E293" s="10">
        <v>1999</v>
      </c>
      <c r="F293" s="14">
        <v>2000</v>
      </c>
      <c r="G293" s="10" t="s">
        <v>27</v>
      </c>
      <c r="H293" s="11" t="s">
        <v>29</v>
      </c>
      <c r="I293" s="15">
        <v>250000</v>
      </c>
      <c r="J293" s="16">
        <f t="shared" si="54"/>
        <v>50000</v>
      </c>
      <c r="K293" s="29">
        <v>360129.05162064824</v>
      </c>
    </row>
    <row r="294" spans="2:11" x14ac:dyDescent="0.25">
      <c r="B294" s="28"/>
      <c r="C294" s="10" t="s">
        <v>27</v>
      </c>
      <c r="D294" s="10" t="s">
        <v>402</v>
      </c>
      <c r="E294" s="10">
        <v>1999</v>
      </c>
      <c r="F294" s="14" t="s">
        <v>191</v>
      </c>
      <c r="G294" s="10" t="s">
        <v>27</v>
      </c>
      <c r="H294" s="11" t="s">
        <v>29</v>
      </c>
      <c r="I294" s="15">
        <v>250000</v>
      </c>
      <c r="J294" s="16">
        <f t="shared" si="54"/>
        <v>50000</v>
      </c>
      <c r="K294" s="29">
        <v>360129.05162064824</v>
      </c>
    </row>
    <row r="295" spans="2:11" x14ac:dyDescent="0.25">
      <c r="B295" s="28"/>
      <c r="C295" s="10" t="s">
        <v>27</v>
      </c>
      <c r="D295" s="10" t="s">
        <v>403</v>
      </c>
      <c r="E295" s="10">
        <v>1999</v>
      </c>
      <c r="F295" s="14" t="s">
        <v>191</v>
      </c>
      <c r="G295" s="10" t="s">
        <v>27</v>
      </c>
      <c r="H295" s="11" t="s">
        <v>29</v>
      </c>
      <c r="I295" s="15">
        <v>250000</v>
      </c>
      <c r="J295" s="16">
        <f t="shared" si="54"/>
        <v>50000</v>
      </c>
      <c r="K295" s="29">
        <v>360129.05162064824</v>
      </c>
    </row>
    <row r="296" spans="2:11" x14ac:dyDescent="0.25">
      <c r="B296" s="28"/>
      <c r="C296" s="10" t="s">
        <v>27</v>
      </c>
      <c r="D296" s="10" t="s">
        <v>311</v>
      </c>
      <c r="E296" s="10">
        <v>1999</v>
      </c>
      <c r="F296" s="14">
        <v>1998</v>
      </c>
      <c r="G296" s="10" t="s">
        <v>27</v>
      </c>
      <c r="H296" s="11" t="s">
        <v>29</v>
      </c>
      <c r="I296" s="15">
        <v>212000</v>
      </c>
      <c r="J296" s="16">
        <f t="shared" si="54"/>
        <v>42400</v>
      </c>
      <c r="K296" s="29">
        <v>305389.43577430974</v>
      </c>
    </row>
    <row r="297" spans="2:11" x14ac:dyDescent="0.25">
      <c r="B297" s="28"/>
      <c r="C297" s="10" t="s">
        <v>27</v>
      </c>
      <c r="D297" s="10" t="s">
        <v>386</v>
      </c>
      <c r="E297" s="10">
        <v>1999</v>
      </c>
      <c r="F297" s="14">
        <v>2000</v>
      </c>
      <c r="G297" s="10" t="s">
        <v>27</v>
      </c>
      <c r="H297" s="11" t="s">
        <v>29</v>
      </c>
      <c r="I297" s="15">
        <v>207444.02</v>
      </c>
      <c r="J297" s="16">
        <f t="shared" si="54"/>
        <v>41488.804000000004</v>
      </c>
      <c r="K297" s="29">
        <v>298826.47274789913</v>
      </c>
    </row>
    <row r="298" spans="2:11" x14ac:dyDescent="0.25">
      <c r="B298" s="28"/>
      <c r="C298" s="10" t="s">
        <v>27</v>
      </c>
      <c r="D298" s="10" t="s">
        <v>243</v>
      </c>
      <c r="E298" s="10">
        <v>1999</v>
      </c>
      <c r="F298" s="14">
        <v>1999</v>
      </c>
      <c r="G298" s="10" t="s">
        <v>27</v>
      </c>
      <c r="H298" s="11" t="s">
        <v>29</v>
      </c>
      <c r="I298" s="15">
        <v>177954</v>
      </c>
      <c r="J298" s="16">
        <f t="shared" si="54"/>
        <v>35590.800000000003</v>
      </c>
      <c r="K298" s="29">
        <v>256345.62100840337</v>
      </c>
    </row>
    <row r="299" spans="2:11" x14ac:dyDescent="0.25">
      <c r="B299" s="28"/>
      <c r="C299" s="10" t="s">
        <v>27</v>
      </c>
      <c r="D299" s="10" t="s">
        <v>374</v>
      </c>
      <c r="E299" s="10">
        <v>1999</v>
      </c>
      <c r="F299" s="14">
        <v>1999</v>
      </c>
      <c r="G299" s="10" t="s">
        <v>27</v>
      </c>
      <c r="H299" s="11" t="s">
        <v>29</v>
      </c>
      <c r="I299" s="15">
        <v>167668</v>
      </c>
      <c r="J299" s="16">
        <f t="shared" si="54"/>
        <v>33533.599999999999</v>
      </c>
      <c r="K299" s="29">
        <v>241528.47130852341</v>
      </c>
    </row>
    <row r="300" spans="2:11" x14ac:dyDescent="0.25">
      <c r="B300" s="28"/>
      <c r="C300" s="10" t="s">
        <v>27</v>
      </c>
      <c r="D300" s="10" t="s">
        <v>375</v>
      </c>
      <c r="E300" s="10">
        <v>1999</v>
      </c>
      <c r="F300" s="14">
        <v>1999</v>
      </c>
      <c r="G300" s="10" t="s">
        <v>27</v>
      </c>
      <c r="H300" s="11" t="s">
        <v>29</v>
      </c>
      <c r="I300" s="15">
        <v>162709</v>
      </c>
      <c r="J300" s="16">
        <f t="shared" si="54"/>
        <v>32541.800000000003</v>
      </c>
      <c r="K300" s="29">
        <v>234384.95144057626</v>
      </c>
    </row>
    <row r="301" spans="2:11" x14ac:dyDescent="0.25">
      <c r="B301" s="28"/>
      <c r="C301" s="10" t="s">
        <v>27</v>
      </c>
      <c r="D301" s="10" t="s">
        <v>404</v>
      </c>
      <c r="E301" s="10">
        <v>1999</v>
      </c>
      <c r="F301" s="14" t="s">
        <v>191</v>
      </c>
      <c r="G301" s="10" t="s">
        <v>27</v>
      </c>
      <c r="H301" s="11" t="s">
        <v>29</v>
      </c>
      <c r="I301" s="15">
        <v>146745</v>
      </c>
      <c r="J301" s="16">
        <f t="shared" si="54"/>
        <v>29349</v>
      </c>
      <c r="K301" s="29">
        <v>211388.55072028816</v>
      </c>
    </row>
    <row r="302" spans="2:11" x14ac:dyDescent="0.25">
      <c r="B302" s="28"/>
      <c r="C302" s="10" t="s">
        <v>27</v>
      </c>
      <c r="D302" s="10" t="s">
        <v>405</v>
      </c>
      <c r="E302" s="10">
        <v>1999</v>
      </c>
      <c r="F302" s="14" t="s">
        <v>191</v>
      </c>
      <c r="G302" s="10" t="s">
        <v>27</v>
      </c>
      <c r="H302" s="11" t="s">
        <v>29</v>
      </c>
      <c r="I302" s="15">
        <v>116570</v>
      </c>
      <c r="J302" s="16">
        <f t="shared" si="54"/>
        <v>23314</v>
      </c>
      <c r="K302" s="29">
        <v>167920.97418967588</v>
      </c>
    </row>
    <row r="303" spans="2:11" x14ac:dyDescent="0.25">
      <c r="B303" s="28"/>
      <c r="C303" s="10" t="s">
        <v>27</v>
      </c>
      <c r="D303" s="10" t="s">
        <v>376</v>
      </c>
      <c r="E303" s="10">
        <v>1999</v>
      </c>
      <c r="F303" s="14">
        <v>1999</v>
      </c>
      <c r="G303" s="10" t="s">
        <v>27</v>
      </c>
      <c r="H303" s="11" t="s">
        <v>51</v>
      </c>
      <c r="I303" s="15">
        <v>75020</v>
      </c>
      <c r="J303" s="16">
        <f t="shared" si="54"/>
        <v>15004</v>
      </c>
      <c r="K303" s="29">
        <v>108067.52581032414</v>
      </c>
    </row>
    <row r="304" spans="2:11" x14ac:dyDescent="0.25">
      <c r="B304" s="28"/>
      <c r="C304" s="10" t="s">
        <v>27</v>
      </c>
      <c r="D304" s="10" t="s">
        <v>377</v>
      </c>
      <c r="E304" s="10">
        <v>1999</v>
      </c>
      <c r="F304" s="14">
        <v>1999</v>
      </c>
      <c r="G304" s="10" t="s">
        <v>27</v>
      </c>
      <c r="H304" s="11" t="s">
        <v>29</v>
      </c>
      <c r="I304" s="15">
        <v>74900</v>
      </c>
      <c r="J304" s="16">
        <f t="shared" si="54"/>
        <v>14980</v>
      </c>
      <c r="K304" s="29">
        <v>107894.66386554622</v>
      </c>
    </row>
    <row r="305" spans="2:11" x14ac:dyDescent="0.25">
      <c r="B305" s="28"/>
      <c r="C305" s="10" t="s">
        <v>27</v>
      </c>
      <c r="D305" s="10" t="s">
        <v>406</v>
      </c>
      <c r="E305" s="10">
        <v>1999</v>
      </c>
      <c r="F305" s="14" t="s">
        <v>191</v>
      </c>
      <c r="G305" s="10" t="s">
        <v>27</v>
      </c>
      <c r="H305" s="11" t="s">
        <v>29</v>
      </c>
      <c r="I305" s="15">
        <v>73787</v>
      </c>
      <c r="J305" s="16">
        <f t="shared" si="54"/>
        <v>14757.400000000001</v>
      </c>
      <c r="K305" s="29">
        <v>106291.3693277311</v>
      </c>
    </row>
    <row r="306" spans="2:11" x14ac:dyDescent="0.25">
      <c r="B306" s="28"/>
      <c r="C306" s="10" t="s">
        <v>27</v>
      </c>
      <c r="D306" s="10" t="s">
        <v>378</v>
      </c>
      <c r="E306" s="10">
        <v>1999</v>
      </c>
      <c r="F306" s="14">
        <v>1999</v>
      </c>
      <c r="G306" s="10" t="s">
        <v>27</v>
      </c>
      <c r="H306" s="11" t="s">
        <v>29</v>
      </c>
      <c r="I306" s="15">
        <v>64525</v>
      </c>
      <c r="J306" s="16">
        <f t="shared" si="54"/>
        <v>12905</v>
      </c>
      <c r="K306" s="29">
        <v>92949.308223289321</v>
      </c>
    </row>
    <row r="307" spans="2:11" x14ac:dyDescent="0.25">
      <c r="B307" s="28"/>
      <c r="C307" s="10" t="s">
        <v>27</v>
      </c>
      <c r="D307" s="10" t="s">
        <v>387</v>
      </c>
      <c r="E307" s="10">
        <v>1999</v>
      </c>
      <c r="F307" s="14">
        <v>2000</v>
      </c>
      <c r="G307" s="10" t="s">
        <v>27</v>
      </c>
      <c r="H307" s="11" t="s">
        <v>29</v>
      </c>
      <c r="I307" s="15">
        <v>63784</v>
      </c>
      <c r="J307" s="16">
        <f t="shared" si="54"/>
        <v>12756.800000000001</v>
      </c>
      <c r="K307" s="29">
        <v>91881.885714285716</v>
      </c>
    </row>
    <row r="308" spans="2:11" x14ac:dyDescent="0.25">
      <c r="B308" s="28"/>
      <c r="C308" s="10" t="s">
        <v>27</v>
      </c>
      <c r="D308" s="10" t="s">
        <v>379</v>
      </c>
      <c r="E308" s="10">
        <v>1999</v>
      </c>
      <c r="F308" s="14">
        <v>1999</v>
      </c>
      <c r="G308" s="10" t="s">
        <v>27</v>
      </c>
      <c r="H308" s="11" t="s">
        <v>29</v>
      </c>
      <c r="I308" s="15">
        <v>49127</v>
      </c>
      <c r="J308" s="16">
        <f t="shared" si="54"/>
        <v>9825.4000000000015</v>
      </c>
      <c r="K308" s="29">
        <v>70768.239675870354</v>
      </c>
    </row>
    <row r="309" spans="2:11" x14ac:dyDescent="0.25">
      <c r="B309" s="28"/>
      <c r="C309" s="10" t="s">
        <v>27</v>
      </c>
      <c r="D309" s="10" t="s">
        <v>353</v>
      </c>
      <c r="E309" s="10">
        <v>1999</v>
      </c>
      <c r="F309" s="14" t="s">
        <v>191</v>
      </c>
      <c r="G309" s="10" t="s">
        <v>27</v>
      </c>
      <c r="H309" s="11" t="s">
        <v>29</v>
      </c>
      <c r="I309" s="15">
        <v>47100</v>
      </c>
      <c r="J309" s="16">
        <f t="shared" si="54"/>
        <v>9420</v>
      </c>
      <c r="K309" s="29">
        <v>67848.313325330135</v>
      </c>
    </row>
    <row r="310" spans="2:11" x14ac:dyDescent="0.25">
      <c r="B310" s="28"/>
      <c r="C310" s="10" t="s">
        <v>27</v>
      </c>
      <c r="D310" s="10" t="s">
        <v>388</v>
      </c>
      <c r="E310" s="10">
        <v>1999</v>
      </c>
      <c r="F310" s="14">
        <v>2000</v>
      </c>
      <c r="G310" s="10" t="s">
        <v>27</v>
      </c>
      <c r="H310" s="11" t="s">
        <v>29</v>
      </c>
      <c r="I310" s="15">
        <v>32694</v>
      </c>
      <c r="J310" s="16">
        <f t="shared" si="54"/>
        <v>6538.8</v>
      </c>
      <c r="K310" s="29">
        <v>47096.236854741903</v>
      </c>
    </row>
    <row r="311" spans="2:11" x14ac:dyDescent="0.25">
      <c r="B311" s="28"/>
      <c r="C311" s="10" t="s">
        <v>27</v>
      </c>
      <c r="D311" s="10" t="s">
        <v>407</v>
      </c>
      <c r="E311" s="10">
        <v>1999</v>
      </c>
      <c r="F311" s="14" t="s">
        <v>191</v>
      </c>
      <c r="G311" s="10" t="s">
        <v>27</v>
      </c>
      <c r="H311" s="11" t="s">
        <v>29</v>
      </c>
      <c r="I311" s="15">
        <v>23393</v>
      </c>
      <c r="J311" s="16">
        <f t="shared" si="54"/>
        <v>4678.6000000000004</v>
      </c>
      <c r="K311" s="29">
        <v>33697.995618247303</v>
      </c>
    </row>
    <row r="312" spans="2:11" x14ac:dyDescent="0.25">
      <c r="B312" s="28"/>
      <c r="C312" s="10" t="s">
        <v>27</v>
      </c>
      <c r="D312" s="10" t="s">
        <v>408</v>
      </c>
      <c r="E312" s="10">
        <v>1999</v>
      </c>
      <c r="F312" s="14" t="s">
        <v>191</v>
      </c>
      <c r="G312" s="10" t="s">
        <v>27</v>
      </c>
      <c r="H312" s="11" t="s">
        <v>29</v>
      </c>
      <c r="I312" s="15">
        <v>22240</v>
      </c>
      <c r="J312" s="16">
        <f t="shared" si="54"/>
        <v>4448</v>
      </c>
      <c r="K312" s="29">
        <v>32037.080432172872</v>
      </c>
    </row>
    <row r="313" spans="2:11" x14ac:dyDescent="0.25">
      <c r="B313" s="28"/>
      <c r="C313" s="10" t="s">
        <v>27</v>
      </c>
      <c r="D313" s="10" t="s">
        <v>409</v>
      </c>
      <c r="E313" s="10">
        <v>1999</v>
      </c>
      <c r="F313" s="14" t="s">
        <v>191</v>
      </c>
      <c r="G313" s="10" t="s">
        <v>27</v>
      </c>
      <c r="H313" s="11" t="s">
        <v>29</v>
      </c>
      <c r="I313" s="15">
        <v>15444</v>
      </c>
      <c r="J313" s="16">
        <f t="shared" si="54"/>
        <v>3088.8</v>
      </c>
      <c r="K313" s="29">
        <v>22247.332292917166</v>
      </c>
    </row>
    <row r="314" spans="2:11" x14ac:dyDescent="0.25">
      <c r="B314" s="28"/>
      <c r="C314" s="10" t="s">
        <v>27</v>
      </c>
      <c r="D314" s="10" t="s">
        <v>389</v>
      </c>
      <c r="E314" s="10">
        <v>1999</v>
      </c>
      <c r="F314" s="14">
        <v>2000</v>
      </c>
      <c r="G314" s="10" t="s">
        <v>27</v>
      </c>
      <c r="H314" s="11" t="s">
        <v>29</v>
      </c>
      <c r="I314" s="15">
        <v>15063.29</v>
      </c>
      <c r="J314" s="16">
        <f t="shared" si="54"/>
        <v>3012.6580000000004</v>
      </c>
      <c r="K314" s="29">
        <v>21698.913367947182</v>
      </c>
    </row>
    <row r="315" spans="2:11" x14ac:dyDescent="0.25">
      <c r="B315" s="28"/>
      <c r="C315" s="10" t="s">
        <v>27</v>
      </c>
      <c r="D315" s="10" t="s">
        <v>410</v>
      </c>
      <c r="E315" s="10">
        <v>1999</v>
      </c>
      <c r="F315" s="14" t="s">
        <v>191</v>
      </c>
      <c r="G315" s="10" t="s">
        <v>27</v>
      </c>
      <c r="H315" s="11" t="s">
        <v>29</v>
      </c>
      <c r="I315" s="15">
        <v>15000</v>
      </c>
      <c r="J315" s="16">
        <f t="shared" si="54"/>
        <v>3000</v>
      </c>
      <c r="K315" s="29">
        <v>21607.743097238897</v>
      </c>
    </row>
    <row r="316" spans="2:11" x14ac:dyDescent="0.25">
      <c r="B316" s="28"/>
      <c r="C316" s="10" t="s">
        <v>27</v>
      </c>
      <c r="D316" s="10" t="s">
        <v>380</v>
      </c>
      <c r="E316" s="10">
        <v>1999</v>
      </c>
      <c r="F316" s="14">
        <v>1999</v>
      </c>
      <c r="G316" s="10" t="s">
        <v>27</v>
      </c>
      <c r="H316" s="11" t="s">
        <v>29</v>
      </c>
      <c r="I316" s="15">
        <v>13410</v>
      </c>
      <c r="J316" s="16">
        <f t="shared" si="54"/>
        <v>2682</v>
      </c>
      <c r="K316" s="29">
        <v>19317.322328931572</v>
      </c>
    </row>
    <row r="317" spans="2:11" x14ac:dyDescent="0.25">
      <c r="B317" s="28"/>
      <c r="C317" s="10" t="s">
        <v>27</v>
      </c>
      <c r="D317" s="10" t="s">
        <v>411</v>
      </c>
      <c r="E317" s="10">
        <v>1999</v>
      </c>
      <c r="F317" s="14" t="s">
        <v>191</v>
      </c>
      <c r="G317" s="10" t="s">
        <v>27</v>
      </c>
      <c r="H317" s="11" t="s">
        <v>29</v>
      </c>
      <c r="I317" s="15">
        <v>8600</v>
      </c>
      <c r="J317" s="16">
        <f t="shared" si="54"/>
        <v>1720</v>
      </c>
      <c r="K317" s="29">
        <v>12388.4393757503</v>
      </c>
    </row>
    <row r="318" spans="2:11" x14ac:dyDescent="0.25">
      <c r="B318" s="28"/>
      <c r="C318" s="10" t="s">
        <v>27</v>
      </c>
      <c r="D318" s="10" t="s">
        <v>412</v>
      </c>
      <c r="E318" s="10">
        <v>1999</v>
      </c>
      <c r="F318" s="14" t="s">
        <v>191</v>
      </c>
      <c r="G318" s="10" t="s">
        <v>27</v>
      </c>
      <c r="H318" s="11" t="s">
        <v>29</v>
      </c>
      <c r="I318" s="15">
        <v>8500</v>
      </c>
      <c r="J318" s="16">
        <f t="shared" si="54"/>
        <v>1700</v>
      </c>
      <c r="K318" s="29">
        <v>12244.387755102041</v>
      </c>
    </row>
    <row r="319" spans="2:11" x14ac:dyDescent="0.25">
      <c r="B319" s="28"/>
      <c r="C319" s="10" t="s">
        <v>27</v>
      </c>
      <c r="D319" s="10" t="s">
        <v>381</v>
      </c>
      <c r="E319" s="10">
        <v>1999</v>
      </c>
      <c r="F319" s="14">
        <v>1999</v>
      </c>
      <c r="G319" s="10" t="s">
        <v>27</v>
      </c>
      <c r="H319" s="11" t="s">
        <v>29</v>
      </c>
      <c r="I319" s="15">
        <v>8066</v>
      </c>
      <c r="J319" s="16">
        <f t="shared" si="54"/>
        <v>1613.2</v>
      </c>
      <c r="K319" s="29">
        <v>11619.203721488597</v>
      </c>
    </row>
    <row r="320" spans="2:11" x14ac:dyDescent="0.25">
      <c r="B320" s="28"/>
      <c r="C320" s="10" t="s">
        <v>27</v>
      </c>
      <c r="D320" s="10" t="s">
        <v>312</v>
      </c>
      <c r="E320" s="10">
        <v>1999</v>
      </c>
      <c r="F320" s="14">
        <v>1999</v>
      </c>
      <c r="G320" s="10" t="s">
        <v>27</v>
      </c>
      <c r="H320" s="11" t="s">
        <v>29</v>
      </c>
      <c r="I320" s="15">
        <v>6046</v>
      </c>
      <c r="J320" s="16">
        <f t="shared" ref="J320:J351" si="55">SUM(I320*0.2)</f>
        <v>1209.2</v>
      </c>
      <c r="K320" s="29">
        <v>8709.3609843937575</v>
      </c>
    </row>
    <row r="321" spans="2:11" x14ac:dyDescent="0.25">
      <c r="B321" s="28"/>
      <c r="C321" s="10" t="s">
        <v>27</v>
      </c>
      <c r="D321" s="10" t="s">
        <v>413</v>
      </c>
      <c r="E321" s="10">
        <v>1999</v>
      </c>
      <c r="F321" s="14" t="s">
        <v>191</v>
      </c>
      <c r="G321" s="10" t="s">
        <v>27</v>
      </c>
      <c r="H321" s="11" t="s">
        <v>29</v>
      </c>
      <c r="I321" s="15">
        <v>5425</v>
      </c>
      <c r="J321" s="16">
        <f t="shared" si="55"/>
        <v>1085</v>
      </c>
      <c r="K321" s="29">
        <v>7814.8004201680678</v>
      </c>
    </row>
    <row r="322" spans="2:11" x14ac:dyDescent="0.25">
      <c r="B322" s="28" t="s">
        <v>414</v>
      </c>
      <c r="C322" s="11" t="s">
        <v>138</v>
      </c>
      <c r="D322" s="11" t="s">
        <v>415</v>
      </c>
      <c r="E322" s="11">
        <v>1999</v>
      </c>
      <c r="F322" s="17" t="s">
        <v>191</v>
      </c>
      <c r="G322" s="11" t="s">
        <v>166</v>
      </c>
      <c r="H322" s="11" t="s">
        <v>29</v>
      </c>
      <c r="I322" s="16">
        <v>152000</v>
      </c>
      <c r="J322" s="16">
        <f t="shared" si="55"/>
        <v>30400</v>
      </c>
      <c r="K322" s="29">
        <v>218958.46338535415</v>
      </c>
    </row>
    <row r="323" spans="2:11" x14ac:dyDescent="0.25">
      <c r="B323" s="28"/>
      <c r="C323" s="11" t="s">
        <v>138</v>
      </c>
      <c r="D323" s="11" t="s">
        <v>318</v>
      </c>
      <c r="E323" s="11">
        <v>1999</v>
      </c>
      <c r="F323" s="17">
        <v>1999</v>
      </c>
      <c r="G323" s="11" t="s">
        <v>140</v>
      </c>
      <c r="H323" s="11" t="s">
        <v>29</v>
      </c>
      <c r="I323" s="16">
        <v>23500</v>
      </c>
      <c r="J323" s="16">
        <f t="shared" si="55"/>
        <v>4700</v>
      </c>
      <c r="K323" s="29">
        <v>33852.130852340939</v>
      </c>
    </row>
    <row r="324" spans="2:11" x14ac:dyDescent="0.25">
      <c r="B324" s="28"/>
      <c r="C324" s="11" t="s">
        <v>138</v>
      </c>
      <c r="D324" s="11" t="s">
        <v>416</v>
      </c>
      <c r="E324" s="11">
        <v>1999</v>
      </c>
      <c r="F324" s="17" t="s">
        <v>191</v>
      </c>
      <c r="G324" s="11" t="s">
        <v>140</v>
      </c>
      <c r="H324" s="11" t="s">
        <v>29</v>
      </c>
      <c r="I324" s="16">
        <v>18500</v>
      </c>
      <c r="J324" s="16">
        <f t="shared" si="55"/>
        <v>3700</v>
      </c>
      <c r="K324" s="29">
        <v>26649.549819927972</v>
      </c>
    </row>
    <row r="325" spans="2:11" x14ac:dyDescent="0.25">
      <c r="B325" s="28"/>
      <c r="C325" s="11" t="s">
        <v>138</v>
      </c>
      <c r="D325" s="11" t="s">
        <v>417</v>
      </c>
      <c r="E325" s="11">
        <v>1999</v>
      </c>
      <c r="F325" s="17" t="s">
        <v>191</v>
      </c>
      <c r="G325" s="11" t="s">
        <v>140</v>
      </c>
      <c r="H325" s="11" t="s">
        <v>29</v>
      </c>
      <c r="I325" s="16">
        <v>12700</v>
      </c>
      <c r="J325" s="16">
        <f t="shared" si="55"/>
        <v>2540</v>
      </c>
      <c r="K325" s="29">
        <v>18294.555822328934</v>
      </c>
    </row>
    <row r="326" spans="2:11" x14ac:dyDescent="0.25">
      <c r="B326" s="28"/>
      <c r="C326" s="11" t="s">
        <v>138</v>
      </c>
      <c r="D326" s="11" t="s">
        <v>418</v>
      </c>
      <c r="E326" s="11">
        <v>1999</v>
      </c>
      <c r="F326" s="17" t="s">
        <v>191</v>
      </c>
      <c r="G326" s="11" t="s">
        <v>140</v>
      </c>
      <c r="H326" s="11" t="s">
        <v>29</v>
      </c>
      <c r="I326" s="16">
        <v>10843</v>
      </c>
      <c r="J326" s="16">
        <f t="shared" si="55"/>
        <v>2168.6</v>
      </c>
      <c r="K326" s="29">
        <v>15619.517226890759</v>
      </c>
    </row>
    <row r="327" spans="2:11" x14ac:dyDescent="0.25">
      <c r="B327" s="28"/>
      <c r="C327" s="11" t="s">
        <v>138</v>
      </c>
      <c r="D327" s="11" t="s">
        <v>419</v>
      </c>
      <c r="E327" s="11">
        <v>1999</v>
      </c>
      <c r="F327" s="17" t="s">
        <v>191</v>
      </c>
      <c r="G327" s="11" t="s">
        <v>140</v>
      </c>
      <c r="H327" s="11" t="s">
        <v>29</v>
      </c>
      <c r="I327" s="16">
        <v>9407.5499999999993</v>
      </c>
      <c r="J327" s="16">
        <f t="shared" si="55"/>
        <v>1881.51</v>
      </c>
      <c r="K327" s="29">
        <v>13551.728238295316</v>
      </c>
    </row>
    <row r="328" spans="2:11" x14ac:dyDescent="0.25">
      <c r="B328" s="28"/>
      <c r="C328" s="11" t="s">
        <v>138</v>
      </c>
      <c r="D328" s="11" t="s">
        <v>420</v>
      </c>
      <c r="E328" s="11">
        <v>1999</v>
      </c>
      <c r="F328" s="17" t="s">
        <v>191</v>
      </c>
      <c r="G328" s="11" t="s">
        <v>140</v>
      </c>
      <c r="H328" s="11" t="s">
        <v>29</v>
      </c>
      <c r="I328" s="16">
        <v>7285</v>
      </c>
      <c r="J328" s="16">
        <f t="shared" si="55"/>
        <v>1457</v>
      </c>
      <c r="K328" s="29">
        <v>10494.160564225691</v>
      </c>
    </row>
    <row r="329" spans="2:11" x14ac:dyDescent="0.25">
      <c r="B329" s="28"/>
      <c r="C329" s="11" t="s">
        <v>55</v>
      </c>
      <c r="D329" s="11" t="s">
        <v>382</v>
      </c>
      <c r="E329" s="11">
        <v>1999</v>
      </c>
      <c r="F329" s="17">
        <v>1999</v>
      </c>
      <c r="G329" s="11" t="s">
        <v>57</v>
      </c>
      <c r="H329" s="11" t="s">
        <v>29</v>
      </c>
      <c r="I329" s="16">
        <v>67000.75</v>
      </c>
      <c r="J329" s="16">
        <f t="shared" si="55"/>
        <v>13400.150000000001</v>
      </c>
      <c r="K329" s="29">
        <v>96515.666221488602</v>
      </c>
    </row>
    <row r="330" spans="2:11" x14ac:dyDescent="0.25">
      <c r="B330" s="28" t="s">
        <v>383</v>
      </c>
      <c r="C330" s="11" t="s">
        <v>63</v>
      </c>
      <c r="D330" s="11" t="s">
        <v>384</v>
      </c>
      <c r="E330" s="11">
        <v>1999</v>
      </c>
      <c r="F330" s="17">
        <v>1999</v>
      </c>
      <c r="G330" s="11" t="s">
        <v>65</v>
      </c>
      <c r="H330" s="11" t="s">
        <v>51</v>
      </c>
      <c r="I330" s="16">
        <v>98250</v>
      </c>
      <c r="J330" s="16">
        <f t="shared" si="55"/>
        <v>19650</v>
      </c>
      <c r="K330" s="29">
        <v>141530.71728691476</v>
      </c>
    </row>
    <row r="331" spans="2:11" x14ac:dyDescent="0.25">
      <c r="B331" s="28" t="s">
        <v>390</v>
      </c>
      <c r="C331" s="11" t="s">
        <v>63</v>
      </c>
      <c r="D331" s="11" t="s">
        <v>391</v>
      </c>
      <c r="E331" s="11">
        <v>1999</v>
      </c>
      <c r="F331" s="17">
        <v>2000</v>
      </c>
      <c r="G331" s="11" t="s">
        <v>65</v>
      </c>
      <c r="H331" s="11" t="s">
        <v>29</v>
      </c>
      <c r="I331" s="16">
        <v>75479</v>
      </c>
      <c r="J331" s="16">
        <f t="shared" si="55"/>
        <v>15095.800000000001</v>
      </c>
      <c r="K331" s="29">
        <v>108728.72274909964</v>
      </c>
    </row>
    <row r="332" spans="2:11" x14ac:dyDescent="0.25">
      <c r="B332" s="28" t="s">
        <v>392</v>
      </c>
      <c r="C332" s="11" t="s">
        <v>63</v>
      </c>
      <c r="D332" s="11" t="s">
        <v>393</v>
      </c>
      <c r="E332" s="11">
        <v>1999</v>
      </c>
      <c r="F332" s="17">
        <v>2000</v>
      </c>
      <c r="G332" s="11" t="s">
        <v>65</v>
      </c>
      <c r="H332" s="11" t="s">
        <v>29</v>
      </c>
      <c r="I332" s="16">
        <v>24431</v>
      </c>
      <c r="J332" s="16">
        <f t="shared" si="55"/>
        <v>4886.2</v>
      </c>
      <c r="K332" s="29">
        <v>35193.251440576234</v>
      </c>
    </row>
    <row r="333" spans="2:11" x14ac:dyDescent="0.25">
      <c r="B333" s="28" t="s">
        <v>385</v>
      </c>
      <c r="C333" s="11" t="s">
        <v>63</v>
      </c>
      <c r="D333" s="11" t="s">
        <v>64</v>
      </c>
      <c r="E333" s="11">
        <v>1999</v>
      </c>
      <c r="F333" s="17">
        <v>1999</v>
      </c>
      <c r="G333" s="11" t="s">
        <v>65</v>
      </c>
      <c r="H333" s="11" t="s">
        <v>29</v>
      </c>
      <c r="I333" s="16">
        <v>7444</v>
      </c>
      <c r="J333" s="16">
        <f t="shared" si="55"/>
        <v>1488.8000000000002</v>
      </c>
      <c r="K333" s="29">
        <v>10723.202641056423</v>
      </c>
    </row>
    <row r="334" spans="2:11" x14ac:dyDescent="0.25">
      <c r="B334" s="28" t="s">
        <v>394</v>
      </c>
      <c r="C334" s="11" t="s">
        <v>63</v>
      </c>
      <c r="D334" s="11" t="s">
        <v>395</v>
      </c>
      <c r="E334" s="11">
        <v>1999</v>
      </c>
      <c r="F334" s="17">
        <v>2000</v>
      </c>
      <c r="G334" s="11" t="s">
        <v>65</v>
      </c>
      <c r="H334" s="11" t="s">
        <v>29</v>
      </c>
      <c r="I334" s="16">
        <v>6992</v>
      </c>
      <c r="J334" s="16">
        <f t="shared" si="55"/>
        <v>1398.4</v>
      </c>
      <c r="K334" s="29">
        <v>10072.089315726291</v>
      </c>
    </row>
    <row r="335" spans="2:11" x14ac:dyDescent="0.25">
      <c r="B335" s="28" t="s">
        <v>421</v>
      </c>
      <c r="C335" s="11" t="s">
        <v>63</v>
      </c>
      <c r="D335" s="11" t="s">
        <v>422</v>
      </c>
      <c r="E335" s="11">
        <v>1999</v>
      </c>
      <c r="F335" s="17" t="s">
        <v>191</v>
      </c>
      <c r="G335" s="11" t="s">
        <v>65</v>
      </c>
      <c r="H335" s="11" t="s">
        <v>29</v>
      </c>
      <c r="I335" s="16">
        <v>5630</v>
      </c>
      <c r="J335" s="16">
        <f t="shared" si="55"/>
        <v>1126</v>
      </c>
      <c r="K335" s="29">
        <v>8110.1062424969987</v>
      </c>
    </row>
    <row r="336" spans="2:11" x14ac:dyDescent="0.25">
      <c r="B336" s="28"/>
      <c r="C336" s="11" t="s">
        <v>31</v>
      </c>
      <c r="D336" s="11" t="s">
        <v>396</v>
      </c>
      <c r="E336" s="11">
        <v>1999</v>
      </c>
      <c r="F336" s="17">
        <v>2000</v>
      </c>
      <c r="G336" s="11" t="s">
        <v>33</v>
      </c>
      <c r="H336" s="11" t="s">
        <v>29</v>
      </c>
      <c r="I336" s="16">
        <v>145050</v>
      </c>
      <c r="J336" s="16">
        <f t="shared" si="55"/>
        <v>29010</v>
      </c>
      <c r="K336" s="29">
        <v>208946.87575030013</v>
      </c>
    </row>
    <row r="337" spans="2:11" x14ac:dyDescent="0.25">
      <c r="B337" s="28"/>
      <c r="C337" s="11" t="s">
        <v>31</v>
      </c>
      <c r="D337" s="11" t="s">
        <v>397</v>
      </c>
      <c r="E337" s="11">
        <v>1999</v>
      </c>
      <c r="F337" s="17">
        <v>2000</v>
      </c>
      <c r="G337" s="11" t="s">
        <v>33</v>
      </c>
      <c r="H337" s="11" t="s">
        <v>29</v>
      </c>
      <c r="I337" s="16">
        <v>33623</v>
      </c>
      <c r="J337" s="16">
        <f t="shared" si="55"/>
        <v>6724.6</v>
      </c>
      <c r="K337" s="29">
        <v>48434.476410564232</v>
      </c>
    </row>
    <row r="338" spans="2:11" x14ac:dyDescent="0.25">
      <c r="B338" s="28"/>
      <c r="C338" s="11" t="s">
        <v>112</v>
      </c>
      <c r="D338" s="11" t="s">
        <v>423</v>
      </c>
      <c r="E338" s="11">
        <v>1999</v>
      </c>
      <c r="F338" s="17" t="s">
        <v>191</v>
      </c>
      <c r="G338" s="11" t="s">
        <v>114</v>
      </c>
      <c r="H338" s="11" t="s">
        <v>29</v>
      </c>
      <c r="I338" s="16">
        <v>75000</v>
      </c>
      <c r="J338" s="16">
        <f t="shared" si="55"/>
        <v>15000</v>
      </c>
      <c r="K338" s="29">
        <v>108038.71548619449</v>
      </c>
    </row>
    <row r="339" spans="2:11" x14ac:dyDescent="0.25">
      <c r="B339" s="28"/>
      <c r="C339" s="11" t="s">
        <v>112</v>
      </c>
      <c r="D339" s="11" t="s">
        <v>424</v>
      </c>
      <c r="E339" s="11">
        <v>1999</v>
      </c>
      <c r="F339" s="17" t="s">
        <v>191</v>
      </c>
      <c r="G339" s="11" t="s">
        <v>114</v>
      </c>
      <c r="H339" s="11" t="s">
        <v>29</v>
      </c>
      <c r="I339" s="16">
        <v>70000</v>
      </c>
      <c r="J339" s="16">
        <f t="shared" si="55"/>
        <v>14000</v>
      </c>
      <c r="K339" s="29">
        <v>100836.13445378152</v>
      </c>
    </row>
    <row r="340" spans="2:11" x14ac:dyDescent="0.25">
      <c r="B340" s="28"/>
      <c r="C340" s="11" t="s">
        <v>147</v>
      </c>
      <c r="D340" s="11" t="s">
        <v>441</v>
      </c>
      <c r="E340" s="11">
        <v>2000</v>
      </c>
      <c r="F340" s="17" t="s">
        <v>191</v>
      </c>
      <c r="G340" s="11" t="s">
        <v>149</v>
      </c>
      <c r="H340" s="11" t="s">
        <v>29</v>
      </c>
      <c r="I340" s="16">
        <v>15691.82</v>
      </c>
      <c r="J340" s="16">
        <f t="shared" si="55"/>
        <v>3138.364</v>
      </c>
      <c r="K340" s="29">
        <v>21742.955437644345</v>
      </c>
    </row>
    <row r="341" spans="2:11" x14ac:dyDescent="0.25">
      <c r="B341" s="28"/>
      <c r="C341" s="11" t="s">
        <v>76</v>
      </c>
      <c r="D341" s="11" t="s">
        <v>442</v>
      </c>
      <c r="E341" s="11">
        <v>2000</v>
      </c>
      <c r="F341" s="17" t="s">
        <v>191</v>
      </c>
      <c r="G341" s="11" t="s">
        <v>137</v>
      </c>
      <c r="H341" s="11" t="s">
        <v>29</v>
      </c>
      <c r="I341" s="16">
        <v>29871</v>
      </c>
      <c r="J341" s="16">
        <f t="shared" si="55"/>
        <v>5974.2000000000007</v>
      </c>
      <c r="K341" s="29">
        <v>41389.961258660514</v>
      </c>
    </row>
    <row r="342" spans="2:11" x14ac:dyDescent="0.25">
      <c r="B342" s="28" t="s">
        <v>443</v>
      </c>
      <c r="C342" s="11" t="s">
        <v>444</v>
      </c>
      <c r="D342" s="11" t="s">
        <v>445</v>
      </c>
      <c r="E342" s="11">
        <v>2000</v>
      </c>
      <c r="F342" s="17" t="s">
        <v>191</v>
      </c>
      <c r="G342" s="11" t="s">
        <v>446</v>
      </c>
      <c r="H342" s="11" t="s">
        <v>29</v>
      </c>
      <c r="I342" s="16">
        <v>115000</v>
      </c>
      <c r="J342" s="16">
        <f t="shared" si="55"/>
        <v>23000</v>
      </c>
      <c r="K342" s="29">
        <v>159346.70900692843</v>
      </c>
    </row>
    <row r="343" spans="2:11" x14ac:dyDescent="0.25">
      <c r="B343" s="28" t="s">
        <v>426</v>
      </c>
      <c r="C343" s="11" t="s">
        <v>44</v>
      </c>
      <c r="D343" s="11" t="s">
        <v>427</v>
      </c>
      <c r="E343" s="11">
        <v>2000</v>
      </c>
      <c r="F343" s="11">
        <v>2000</v>
      </c>
      <c r="G343" s="11" t="s">
        <v>428</v>
      </c>
      <c r="H343" s="11"/>
      <c r="I343" s="16">
        <v>8143</v>
      </c>
      <c r="J343" s="16">
        <f t="shared" si="55"/>
        <v>1628.6000000000001</v>
      </c>
      <c r="K343" s="29">
        <v>11283.132621247114</v>
      </c>
    </row>
    <row r="344" spans="2:11" x14ac:dyDescent="0.25">
      <c r="B344" s="28" t="s">
        <v>429</v>
      </c>
      <c r="C344" s="11" t="s">
        <v>44</v>
      </c>
      <c r="D344" s="11" t="s">
        <v>430</v>
      </c>
      <c r="E344" s="11">
        <v>2000</v>
      </c>
      <c r="F344" s="17">
        <v>2000</v>
      </c>
      <c r="G344" s="11" t="s">
        <v>46</v>
      </c>
      <c r="H344" s="11" t="s">
        <v>29</v>
      </c>
      <c r="I344" s="16">
        <v>8142.79</v>
      </c>
      <c r="J344" s="16">
        <f t="shared" si="55"/>
        <v>1628.558</v>
      </c>
      <c r="K344" s="29">
        <v>11282.841640300232</v>
      </c>
    </row>
    <row r="345" spans="2:11" x14ac:dyDescent="0.25">
      <c r="B345" s="28"/>
      <c r="C345" s="10" t="s">
        <v>27</v>
      </c>
      <c r="D345" s="10" t="s">
        <v>425</v>
      </c>
      <c r="E345" s="10">
        <v>2000</v>
      </c>
      <c r="F345" s="14">
        <v>1999</v>
      </c>
      <c r="G345" s="10" t="s">
        <v>27</v>
      </c>
      <c r="H345" s="11" t="s">
        <v>29</v>
      </c>
      <c r="I345" s="15">
        <v>250000</v>
      </c>
      <c r="J345" s="16">
        <f t="shared" si="55"/>
        <v>50000</v>
      </c>
      <c r="K345" s="29">
        <v>346405.88914549653</v>
      </c>
    </row>
    <row r="346" spans="2:11" x14ac:dyDescent="0.25">
      <c r="B346" s="28"/>
      <c r="C346" s="10" t="s">
        <v>27</v>
      </c>
      <c r="D346" s="10" t="s">
        <v>447</v>
      </c>
      <c r="E346" s="10">
        <v>2000</v>
      </c>
      <c r="F346" s="14" t="s">
        <v>191</v>
      </c>
      <c r="G346" s="10" t="s">
        <v>27</v>
      </c>
      <c r="H346" s="11" t="s">
        <v>29</v>
      </c>
      <c r="I346" s="15">
        <v>250000</v>
      </c>
      <c r="J346" s="16">
        <f t="shared" si="55"/>
        <v>50000</v>
      </c>
      <c r="K346" s="29">
        <v>346405.88914549653</v>
      </c>
    </row>
    <row r="347" spans="2:11" x14ac:dyDescent="0.25">
      <c r="B347" s="28"/>
      <c r="C347" s="10" t="s">
        <v>27</v>
      </c>
      <c r="D347" s="10" t="s">
        <v>448</v>
      </c>
      <c r="E347" s="10">
        <v>2000</v>
      </c>
      <c r="F347" s="14" t="s">
        <v>191</v>
      </c>
      <c r="G347" s="10" t="s">
        <v>27</v>
      </c>
      <c r="H347" s="11" t="s">
        <v>29</v>
      </c>
      <c r="I347" s="15">
        <v>250000</v>
      </c>
      <c r="J347" s="16">
        <f t="shared" si="55"/>
        <v>50000</v>
      </c>
      <c r="K347" s="29">
        <v>346405.88914549653</v>
      </c>
    </row>
    <row r="348" spans="2:11" x14ac:dyDescent="0.25">
      <c r="B348" s="28"/>
      <c r="C348" s="10" t="s">
        <v>27</v>
      </c>
      <c r="D348" s="10" t="s">
        <v>449</v>
      </c>
      <c r="E348" s="10">
        <v>2000</v>
      </c>
      <c r="F348" s="14" t="s">
        <v>191</v>
      </c>
      <c r="G348" s="10" t="s">
        <v>27</v>
      </c>
      <c r="H348" s="11" t="s">
        <v>29</v>
      </c>
      <c r="I348" s="15">
        <v>224300</v>
      </c>
      <c r="J348" s="16">
        <f t="shared" si="55"/>
        <v>44860</v>
      </c>
      <c r="K348" s="29">
        <v>310795.36374133953</v>
      </c>
    </row>
    <row r="349" spans="2:11" x14ac:dyDescent="0.25">
      <c r="B349" s="28"/>
      <c r="C349" s="10" t="s">
        <v>27</v>
      </c>
      <c r="D349" s="10" t="s">
        <v>450</v>
      </c>
      <c r="E349" s="10">
        <v>2000</v>
      </c>
      <c r="F349" s="14" t="s">
        <v>191</v>
      </c>
      <c r="G349" s="10" t="s">
        <v>27</v>
      </c>
      <c r="H349" s="11" t="s">
        <v>29</v>
      </c>
      <c r="I349" s="15">
        <v>190000</v>
      </c>
      <c r="J349" s="16">
        <f t="shared" si="55"/>
        <v>38000</v>
      </c>
      <c r="K349" s="29">
        <v>263268.4757505774</v>
      </c>
    </row>
    <row r="350" spans="2:11" x14ac:dyDescent="0.25">
      <c r="B350" s="28"/>
      <c r="C350" s="10" t="s">
        <v>27</v>
      </c>
      <c r="D350" s="10" t="s">
        <v>451</v>
      </c>
      <c r="E350" s="10">
        <v>2000</v>
      </c>
      <c r="F350" s="14" t="s">
        <v>191</v>
      </c>
      <c r="G350" s="10" t="s">
        <v>27</v>
      </c>
      <c r="H350" s="11" t="s">
        <v>29</v>
      </c>
      <c r="I350" s="15">
        <v>143401</v>
      </c>
      <c r="J350" s="16">
        <f t="shared" si="55"/>
        <v>28680.2</v>
      </c>
      <c r="K350" s="29">
        <v>198699.80363741342</v>
      </c>
    </row>
    <row r="351" spans="2:11" x14ac:dyDescent="0.25">
      <c r="B351" s="28"/>
      <c r="C351" s="10" t="s">
        <v>27</v>
      </c>
      <c r="D351" s="10" t="s">
        <v>452</v>
      </c>
      <c r="E351" s="10">
        <v>2000</v>
      </c>
      <c r="F351" s="14" t="s">
        <v>191</v>
      </c>
      <c r="G351" s="10" t="s">
        <v>27</v>
      </c>
      <c r="H351" s="11" t="s">
        <v>29</v>
      </c>
      <c r="I351" s="15">
        <v>140310.93</v>
      </c>
      <c r="J351" s="16">
        <f t="shared" si="55"/>
        <v>28062.186000000002</v>
      </c>
      <c r="K351" s="29">
        <v>194418.1298539261</v>
      </c>
    </row>
    <row r="352" spans="2:11" x14ac:dyDescent="0.25">
      <c r="B352" s="28"/>
      <c r="C352" s="10" t="s">
        <v>27</v>
      </c>
      <c r="D352" s="10" t="s">
        <v>453</v>
      </c>
      <c r="E352" s="10">
        <v>2000</v>
      </c>
      <c r="F352" s="14" t="s">
        <v>191</v>
      </c>
      <c r="G352" s="10" t="s">
        <v>27</v>
      </c>
      <c r="H352" s="11" t="s">
        <v>29</v>
      </c>
      <c r="I352" s="15">
        <v>136599</v>
      </c>
      <c r="J352" s="16">
        <f t="shared" ref="J352:J383" si="56">SUM(I352*0.2)</f>
        <v>27319.800000000003</v>
      </c>
      <c r="K352" s="29">
        <v>189274.79220554273</v>
      </c>
    </row>
    <row r="353" spans="2:11" x14ac:dyDescent="0.25">
      <c r="B353" s="28"/>
      <c r="C353" s="10" t="s">
        <v>27</v>
      </c>
      <c r="D353" s="10" t="s">
        <v>454</v>
      </c>
      <c r="E353" s="10">
        <v>2000</v>
      </c>
      <c r="F353" s="14" t="s">
        <v>191</v>
      </c>
      <c r="G353" s="10" t="s">
        <v>27</v>
      </c>
      <c r="H353" s="11" t="s">
        <v>29</v>
      </c>
      <c r="I353" s="15">
        <v>125300</v>
      </c>
      <c r="J353" s="16">
        <f t="shared" si="56"/>
        <v>25060</v>
      </c>
      <c r="K353" s="29">
        <v>173618.63163972288</v>
      </c>
    </row>
    <row r="354" spans="2:11" x14ac:dyDescent="0.25">
      <c r="B354" s="28"/>
      <c r="C354" s="10" t="s">
        <v>27</v>
      </c>
      <c r="D354" s="10" t="s">
        <v>455</v>
      </c>
      <c r="E354" s="10">
        <v>2000</v>
      </c>
      <c r="F354" s="14" t="s">
        <v>191</v>
      </c>
      <c r="G354" s="10" t="s">
        <v>27</v>
      </c>
      <c r="H354" s="11" t="s">
        <v>29</v>
      </c>
      <c r="I354" s="15">
        <v>111950</v>
      </c>
      <c r="J354" s="16">
        <f t="shared" si="56"/>
        <v>22390</v>
      </c>
      <c r="K354" s="29">
        <v>155120.55715935337</v>
      </c>
    </row>
    <row r="355" spans="2:11" x14ac:dyDescent="0.25">
      <c r="B355" s="28"/>
      <c r="C355" s="10" t="s">
        <v>27</v>
      </c>
      <c r="D355" s="10" t="s">
        <v>455</v>
      </c>
      <c r="E355" s="10">
        <v>2000</v>
      </c>
      <c r="F355" s="14" t="s">
        <v>191</v>
      </c>
      <c r="G355" s="10" t="s">
        <v>27</v>
      </c>
      <c r="H355" s="11" t="s">
        <v>29</v>
      </c>
      <c r="I355" s="15">
        <v>109650</v>
      </c>
      <c r="J355" s="16">
        <f t="shared" si="56"/>
        <v>21930</v>
      </c>
      <c r="K355" s="29">
        <v>151933.62297921479</v>
      </c>
    </row>
    <row r="356" spans="2:11" x14ac:dyDescent="0.25">
      <c r="B356" s="28"/>
      <c r="C356" s="10" t="s">
        <v>27</v>
      </c>
      <c r="D356" s="10" t="s">
        <v>431</v>
      </c>
      <c r="E356" s="10">
        <v>2000</v>
      </c>
      <c r="F356" s="14">
        <v>2000</v>
      </c>
      <c r="G356" s="10" t="s">
        <v>27</v>
      </c>
      <c r="H356" s="11" t="s">
        <v>29</v>
      </c>
      <c r="I356" s="15">
        <v>97646</v>
      </c>
      <c r="J356" s="16">
        <f t="shared" si="56"/>
        <v>19529.2</v>
      </c>
      <c r="K356" s="29">
        <v>135300.59780600463</v>
      </c>
    </row>
    <row r="357" spans="2:11" x14ac:dyDescent="0.25">
      <c r="B357" s="28"/>
      <c r="C357" s="10" t="s">
        <v>27</v>
      </c>
      <c r="D357" s="10" t="s">
        <v>456</v>
      </c>
      <c r="E357" s="10">
        <v>2000</v>
      </c>
      <c r="F357" s="14" t="s">
        <v>191</v>
      </c>
      <c r="G357" s="10" t="s">
        <v>27</v>
      </c>
      <c r="H357" s="11" t="s">
        <v>29</v>
      </c>
      <c r="I357" s="15">
        <v>93250</v>
      </c>
      <c r="J357" s="16">
        <f t="shared" si="56"/>
        <v>18650</v>
      </c>
      <c r="K357" s="29">
        <v>129209.39665127022</v>
      </c>
    </row>
    <row r="358" spans="2:11" x14ac:dyDescent="0.25">
      <c r="B358" s="28"/>
      <c r="C358" s="10" t="s">
        <v>27</v>
      </c>
      <c r="D358" s="10" t="s">
        <v>457</v>
      </c>
      <c r="E358" s="10">
        <v>2000</v>
      </c>
      <c r="F358" s="14" t="s">
        <v>191</v>
      </c>
      <c r="G358" s="10" t="s">
        <v>27</v>
      </c>
      <c r="H358" s="11" t="s">
        <v>29</v>
      </c>
      <c r="I358" s="15">
        <v>86400</v>
      </c>
      <c r="J358" s="16">
        <f t="shared" si="56"/>
        <v>17280</v>
      </c>
      <c r="K358" s="29">
        <v>119717.87528868362</v>
      </c>
    </row>
    <row r="359" spans="2:11" x14ac:dyDescent="0.25">
      <c r="B359" s="28"/>
      <c r="C359" s="10" t="s">
        <v>27</v>
      </c>
      <c r="D359" s="10" t="s">
        <v>458</v>
      </c>
      <c r="E359" s="10">
        <v>2000</v>
      </c>
      <c r="F359" s="14" t="s">
        <v>191</v>
      </c>
      <c r="G359" s="10" t="s">
        <v>27</v>
      </c>
      <c r="H359" s="11" t="s">
        <v>29</v>
      </c>
      <c r="I359" s="15">
        <v>85698</v>
      </c>
      <c r="J359" s="16">
        <f t="shared" si="56"/>
        <v>17139.600000000002</v>
      </c>
      <c r="K359" s="29">
        <v>118745.16755196305</v>
      </c>
    </row>
    <row r="360" spans="2:11" x14ac:dyDescent="0.25">
      <c r="B360" s="28"/>
      <c r="C360" s="10" t="s">
        <v>27</v>
      </c>
      <c r="D360" s="10" t="s">
        <v>459</v>
      </c>
      <c r="E360" s="10">
        <v>2000</v>
      </c>
      <c r="F360" s="14" t="s">
        <v>191</v>
      </c>
      <c r="G360" s="10" t="s">
        <v>27</v>
      </c>
      <c r="H360" s="11" t="s">
        <v>29</v>
      </c>
      <c r="I360" s="15">
        <v>80865</v>
      </c>
      <c r="J360" s="16">
        <f t="shared" si="56"/>
        <v>16173</v>
      </c>
      <c r="K360" s="29">
        <v>112048.44890300233</v>
      </c>
    </row>
    <row r="361" spans="2:11" x14ac:dyDescent="0.25">
      <c r="B361" s="28"/>
      <c r="C361" s="10" t="s">
        <v>27</v>
      </c>
      <c r="D361" s="10" t="s">
        <v>460</v>
      </c>
      <c r="E361" s="10">
        <v>2000</v>
      </c>
      <c r="F361" s="14" t="s">
        <v>191</v>
      </c>
      <c r="G361" s="10" t="s">
        <v>27</v>
      </c>
      <c r="H361" s="11" t="s">
        <v>29</v>
      </c>
      <c r="I361" s="15">
        <v>77805</v>
      </c>
      <c r="J361" s="16">
        <f t="shared" si="56"/>
        <v>15561</v>
      </c>
      <c r="K361" s="29">
        <v>107808.44081986144</v>
      </c>
    </row>
    <row r="362" spans="2:11" x14ac:dyDescent="0.25">
      <c r="B362" s="28"/>
      <c r="C362" s="10" t="s">
        <v>27</v>
      </c>
      <c r="D362" s="10" t="s">
        <v>461</v>
      </c>
      <c r="E362" s="10">
        <v>2000</v>
      </c>
      <c r="F362" s="14" t="s">
        <v>191</v>
      </c>
      <c r="G362" s="10" t="s">
        <v>27</v>
      </c>
      <c r="H362" s="11" t="s">
        <v>29</v>
      </c>
      <c r="I362" s="15">
        <v>73795.98</v>
      </c>
      <c r="J362" s="16">
        <f t="shared" si="56"/>
        <v>14759.196</v>
      </c>
      <c r="K362" s="29">
        <v>102253.44826905311</v>
      </c>
    </row>
    <row r="363" spans="2:11" x14ac:dyDescent="0.25">
      <c r="B363" s="28"/>
      <c r="C363" s="10" t="s">
        <v>27</v>
      </c>
      <c r="D363" s="10" t="s">
        <v>462</v>
      </c>
      <c r="E363" s="10">
        <v>2000</v>
      </c>
      <c r="F363" s="14" t="s">
        <v>191</v>
      </c>
      <c r="G363" s="10" t="s">
        <v>27</v>
      </c>
      <c r="H363" s="11" t="s">
        <v>29</v>
      </c>
      <c r="I363" s="15">
        <v>65332</v>
      </c>
      <c r="J363" s="16">
        <f t="shared" si="56"/>
        <v>13066.400000000001</v>
      </c>
      <c r="K363" s="29">
        <v>90525.558198614322</v>
      </c>
    </row>
    <row r="364" spans="2:11" x14ac:dyDescent="0.25">
      <c r="B364" s="28"/>
      <c r="C364" s="10" t="s">
        <v>27</v>
      </c>
      <c r="D364" s="10" t="s">
        <v>463</v>
      </c>
      <c r="E364" s="10">
        <v>2000</v>
      </c>
      <c r="F364" s="14" t="s">
        <v>191</v>
      </c>
      <c r="G364" s="10" t="s">
        <v>27</v>
      </c>
      <c r="H364" s="11" t="s">
        <v>29</v>
      </c>
      <c r="I364" s="15">
        <v>64159</v>
      </c>
      <c r="J364" s="16">
        <f t="shared" si="56"/>
        <v>12831.800000000001</v>
      </c>
      <c r="K364" s="29">
        <v>88900.221766743649</v>
      </c>
    </row>
    <row r="365" spans="2:11" x14ac:dyDescent="0.25">
      <c r="B365" s="28"/>
      <c r="C365" s="10" t="s">
        <v>27</v>
      </c>
      <c r="D365" s="10" t="s">
        <v>464</v>
      </c>
      <c r="E365" s="10">
        <v>2000</v>
      </c>
      <c r="F365" s="14" t="s">
        <v>191</v>
      </c>
      <c r="G365" s="10" t="s">
        <v>27</v>
      </c>
      <c r="H365" s="11" t="s">
        <v>29</v>
      </c>
      <c r="I365" s="15">
        <v>54816</v>
      </c>
      <c r="J365" s="16">
        <f t="shared" si="56"/>
        <v>10963.2</v>
      </c>
      <c r="K365" s="29">
        <v>75954.340877598152</v>
      </c>
    </row>
    <row r="366" spans="2:11" x14ac:dyDescent="0.25">
      <c r="B366" s="28"/>
      <c r="C366" s="10" t="s">
        <v>27</v>
      </c>
      <c r="D366" s="10" t="s">
        <v>465</v>
      </c>
      <c r="E366" s="10">
        <v>2000</v>
      </c>
      <c r="F366" s="14" t="s">
        <v>191</v>
      </c>
      <c r="G366" s="10" t="s">
        <v>27</v>
      </c>
      <c r="H366" s="11" t="s">
        <v>29</v>
      </c>
      <c r="I366" s="15">
        <v>54621</v>
      </c>
      <c r="J366" s="16">
        <f t="shared" si="56"/>
        <v>10924.2</v>
      </c>
      <c r="K366" s="29">
        <v>75684.144284064678</v>
      </c>
    </row>
    <row r="367" spans="2:11" x14ac:dyDescent="0.25">
      <c r="B367" s="28"/>
      <c r="C367" s="10" t="s">
        <v>27</v>
      </c>
      <c r="D367" s="10" t="s">
        <v>466</v>
      </c>
      <c r="E367" s="10">
        <v>2000</v>
      </c>
      <c r="F367" s="14" t="s">
        <v>191</v>
      </c>
      <c r="G367" s="10" t="s">
        <v>27</v>
      </c>
      <c r="H367" s="11" t="s">
        <v>29</v>
      </c>
      <c r="I367" s="15">
        <v>50176.13</v>
      </c>
      <c r="J367" s="16">
        <f t="shared" si="56"/>
        <v>10035.226000000001</v>
      </c>
      <c r="K367" s="29">
        <v>69525.227706120102</v>
      </c>
    </row>
    <row r="368" spans="2:11" x14ac:dyDescent="0.25">
      <c r="B368" s="28"/>
      <c r="C368" s="10" t="s">
        <v>27</v>
      </c>
      <c r="D368" s="10" t="s">
        <v>467</v>
      </c>
      <c r="E368" s="10">
        <v>2000</v>
      </c>
      <c r="F368" s="14" t="s">
        <v>191</v>
      </c>
      <c r="G368" s="10" t="s">
        <v>27</v>
      </c>
      <c r="H368" s="11" t="s">
        <v>29</v>
      </c>
      <c r="I368" s="15">
        <v>44070</v>
      </c>
      <c r="J368" s="16">
        <f t="shared" si="56"/>
        <v>8814</v>
      </c>
      <c r="K368" s="29">
        <v>61064.430138568139</v>
      </c>
    </row>
    <row r="369" spans="2:11" x14ac:dyDescent="0.25">
      <c r="B369" s="28"/>
      <c r="C369" s="10" t="s">
        <v>27</v>
      </c>
      <c r="D369" s="10" t="s">
        <v>468</v>
      </c>
      <c r="E369" s="10">
        <v>2000</v>
      </c>
      <c r="F369" s="14" t="s">
        <v>191</v>
      </c>
      <c r="G369" s="10" t="s">
        <v>27</v>
      </c>
      <c r="H369" s="11" t="s">
        <v>29</v>
      </c>
      <c r="I369" s="15">
        <v>36000</v>
      </c>
      <c r="J369" s="16">
        <f t="shared" si="56"/>
        <v>7200</v>
      </c>
      <c r="K369" s="29">
        <v>49882.448036951508</v>
      </c>
    </row>
    <row r="370" spans="2:11" x14ac:dyDescent="0.25">
      <c r="B370" s="28"/>
      <c r="C370" s="10" t="s">
        <v>27</v>
      </c>
      <c r="D370" s="10" t="s">
        <v>432</v>
      </c>
      <c r="E370" s="10">
        <v>2000</v>
      </c>
      <c r="F370" s="14">
        <v>2000</v>
      </c>
      <c r="G370" s="10" t="s">
        <v>27</v>
      </c>
      <c r="H370" s="11" t="s">
        <v>29</v>
      </c>
      <c r="I370" s="15">
        <v>30240</v>
      </c>
      <c r="J370" s="16">
        <f t="shared" si="56"/>
        <v>6048</v>
      </c>
      <c r="K370" s="29">
        <v>41901.256351039265</v>
      </c>
    </row>
    <row r="371" spans="2:11" x14ac:dyDescent="0.25">
      <c r="B371" s="28"/>
      <c r="C371" s="10" t="s">
        <v>27</v>
      </c>
      <c r="D371" s="10" t="s">
        <v>469</v>
      </c>
      <c r="E371" s="10">
        <v>2000</v>
      </c>
      <c r="F371" s="14" t="s">
        <v>191</v>
      </c>
      <c r="G371" s="10" t="s">
        <v>27</v>
      </c>
      <c r="H371" s="11" t="s">
        <v>29</v>
      </c>
      <c r="I371" s="15">
        <v>28783</v>
      </c>
      <c r="J371" s="16">
        <f t="shared" si="56"/>
        <v>5756.6</v>
      </c>
      <c r="K371" s="29">
        <v>39882.402829099308</v>
      </c>
    </row>
    <row r="372" spans="2:11" x14ac:dyDescent="0.25">
      <c r="B372" s="28"/>
      <c r="C372" s="10" t="s">
        <v>27</v>
      </c>
      <c r="D372" s="10" t="s">
        <v>470</v>
      </c>
      <c r="E372" s="10">
        <v>2000</v>
      </c>
      <c r="F372" s="14" t="s">
        <v>191</v>
      </c>
      <c r="G372" s="10" t="s">
        <v>27</v>
      </c>
      <c r="H372" s="11" t="s">
        <v>29</v>
      </c>
      <c r="I372" s="15">
        <v>9650</v>
      </c>
      <c r="J372" s="16">
        <f t="shared" si="56"/>
        <v>1930</v>
      </c>
      <c r="K372" s="29">
        <v>13371.267321016167</v>
      </c>
    </row>
    <row r="373" spans="2:11" x14ac:dyDescent="0.25">
      <c r="B373" s="28"/>
      <c r="C373" s="10" t="s">
        <v>27</v>
      </c>
      <c r="D373" s="10" t="s">
        <v>471</v>
      </c>
      <c r="E373" s="10">
        <v>2000</v>
      </c>
      <c r="F373" s="14" t="s">
        <v>191</v>
      </c>
      <c r="G373" s="10" t="s">
        <v>27</v>
      </c>
      <c r="H373" s="11" t="s">
        <v>29</v>
      </c>
      <c r="I373" s="15">
        <v>8000</v>
      </c>
      <c r="J373" s="16">
        <f t="shared" si="56"/>
        <v>1600</v>
      </c>
      <c r="K373" s="29">
        <v>11084.988452655889</v>
      </c>
    </row>
    <row r="374" spans="2:11" x14ac:dyDescent="0.25">
      <c r="B374" s="28"/>
      <c r="C374" s="10" t="s">
        <v>27</v>
      </c>
      <c r="D374" s="10" t="s">
        <v>433</v>
      </c>
      <c r="E374" s="10">
        <v>2000</v>
      </c>
      <c r="F374" s="14">
        <v>2000</v>
      </c>
      <c r="G374" s="10" t="s">
        <v>27</v>
      </c>
      <c r="H374" s="11" t="s">
        <v>29</v>
      </c>
      <c r="I374" s="15">
        <v>7972</v>
      </c>
      <c r="J374" s="16">
        <f t="shared" si="56"/>
        <v>1594.4</v>
      </c>
      <c r="K374" s="29">
        <v>11046.190993071594</v>
      </c>
    </row>
    <row r="375" spans="2:11" x14ac:dyDescent="0.25">
      <c r="B375" s="28"/>
      <c r="C375" s="11" t="s">
        <v>472</v>
      </c>
      <c r="D375" s="11" t="s">
        <v>473</v>
      </c>
      <c r="E375" s="11">
        <v>2000</v>
      </c>
      <c r="F375" s="17" t="s">
        <v>191</v>
      </c>
      <c r="G375" s="11" t="s">
        <v>474</v>
      </c>
      <c r="H375" s="11" t="s">
        <v>29</v>
      </c>
      <c r="I375" s="16">
        <v>7060.9</v>
      </c>
      <c r="J375" s="16">
        <f t="shared" si="56"/>
        <v>1412.18</v>
      </c>
      <c r="K375" s="29">
        <v>9783.7493706697478</v>
      </c>
    </row>
    <row r="376" spans="2:11" x14ac:dyDescent="0.25">
      <c r="B376" s="28" t="s">
        <v>475</v>
      </c>
      <c r="C376" s="11" t="s">
        <v>138</v>
      </c>
      <c r="D376" s="11" t="s">
        <v>476</v>
      </c>
      <c r="E376" s="11">
        <v>2000</v>
      </c>
      <c r="F376" s="17" t="s">
        <v>191</v>
      </c>
      <c r="G376" s="11" t="s">
        <v>166</v>
      </c>
      <c r="H376" s="11" t="s">
        <v>29</v>
      </c>
      <c r="I376" s="16">
        <v>17800</v>
      </c>
      <c r="J376" s="16">
        <f t="shared" si="56"/>
        <v>3560</v>
      </c>
      <c r="K376" s="29">
        <v>24664.099307159355</v>
      </c>
    </row>
    <row r="377" spans="2:11" x14ac:dyDescent="0.25">
      <c r="B377" s="28"/>
      <c r="C377" s="11" t="s">
        <v>138</v>
      </c>
      <c r="D377" s="11" t="s">
        <v>318</v>
      </c>
      <c r="E377" s="11">
        <v>2000</v>
      </c>
      <c r="F377" s="17" t="s">
        <v>191</v>
      </c>
      <c r="G377" s="11" t="s">
        <v>140</v>
      </c>
      <c r="H377" s="11" t="s">
        <v>29</v>
      </c>
      <c r="I377" s="16">
        <v>16000</v>
      </c>
      <c r="J377" s="16">
        <f t="shared" si="56"/>
        <v>3200</v>
      </c>
      <c r="K377" s="29">
        <v>22169.976905311778</v>
      </c>
    </row>
    <row r="378" spans="2:11" x14ac:dyDescent="0.25">
      <c r="B378" s="28" t="s">
        <v>477</v>
      </c>
      <c r="C378" s="11" t="s">
        <v>138</v>
      </c>
      <c r="D378" s="11" t="s">
        <v>478</v>
      </c>
      <c r="E378" s="11">
        <v>2000</v>
      </c>
      <c r="F378" s="17" t="s">
        <v>191</v>
      </c>
      <c r="G378" s="11" t="s">
        <v>166</v>
      </c>
      <c r="H378" s="11" t="s">
        <v>29</v>
      </c>
      <c r="I378" s="16">
        <v>13275</v>
      </c>
      <c r="J378" s="16">
        <f t="shared" si="56"/>
        <v>2655</v>
      </c>
      <c r="K378" s="29">
        <v>18394.152713625866</v>
      </c>
    </row>
    <row r="379" spans="2:11" x14ac:dyDescent="0.25">
      <c r="B379" s="28" t="s">
        <v>479</v>
      </c>
      <c r="C379" s="11" t="s">
        <v>81</v>
      </c>
      <c r="D379" s="11" t="s">
        <v>480</v>
      </c>
      <c r="E379" s="11">
        <v>2000</v>
      </c>
      <c r="F379" s="17" t="s">
        <v>191</v>
      </c>
      <c r="G379" s="11" t="s">
        <v>81</v>
      </c>
      <c r="H379" s="11" t="s">
        <v>29</v>
      </c>
      <c r="I379" s="16">
        <v>13882.5</v>
      </c>
      <c r="J379" s="16">
        <f t="shared" si="56"/>
        <v>2776.5</v>
      </c>
      <c r="K379" s="29">
        <v>19235.919024249426</v>
      </c>
    </row>
    <row r="380" spans="2:11" x14ac:dyDescent="0.25">
      <c r="B380" s="28" t="s">
        <v>481</v>
      </c>
      <c r="C380" s="11" t="s">
        <v>63</v>
      </c>
      <c r="D380" s="11" t="s">
        <v>482</v>
      </c>
      <c r="E380" s="11">
        <v>2000</v>
      </c>
      <c r="F380" s="17" t="s">
        <v>191</v>
      </c>
      <c r="G380" s="11" t="s">
        <v>65</v>
      </c>
      <c r="H380" s="11" t="s">
        <v>51</v>
      </c>
      <c r="I380" s="16">
        <v>110593</v>
      </c>
      <c r="J380" s="16">
        <f t="shared" si="56"/>
        <v>22118.600000000002</v>
      </c>
      <c r="K380" s="29">
        <v>153240.2659930716</v>
      </c>
    </row>
    <row r="381" spans="2:11" x14ac:dyDescent="0.25">
      <c r="B381" s="28" t="s">
        <v>437</v>
      </c>
      <c r="C381" s="11" t="s">
        <v>63</v>
      </c>
      <c r="D381" s="11" t="s">
        <v>438</v>
      </c>
      <c r="E381" s="11">
        <v>2000</v>
      </c>
      <c r="F381" s="11">
        <v>2001</v>
      </c>
      <c r="G381" s="11" t="s">
        <v>65</v>
      </c>
      <c r="H381" s="11"/>
      <c r="I381" s="16">
        <v>80390</v>
      </c>
      <c r="J381" s="16">
        <f t="shared" si="56"/>
        <v>16078</v>
      </c>
      <c r="K381" s="29">
        <v>111390.27771362588</v>
      </c>
    </row>
    <row r="382" spans="2:11" x14ac:dyDescent="0.25">
      <c r="B382" s="28" t="s">
        <v>483</v>
      </c>
      <c r="C382" s="11" t="s">
        <v>63</v>
      </c>
      <c r="D382" s="11" t="s">
        <v>484</v>
      </c>
      <c r="E382" s="11">
        <v>2000</v>
      </c>
      <c r="F382" s="17" t="s">
        <v>191</v>
      </c>
      <c r="G382" s="11" t="s">
        <v>65</v>
      </c>
      <c r="H382" s="11" t="s">
        <v>29</v>
      </c>
      <c r="I382" s="16">
        <v>66000</v>
      </c>
      <c r="J382" s="16">
        <f t="shared" si="56"/>
        <v>13200</v>
      </c>
      <c r="K382" s="29">
        <v>91451.154734411088</v>
      </c>
    </row>
    <row r="383" spans="2:11" x14ac:dyDescent="0.25">
      <c r="B383" s="28" t="s">
        <v>485</v>
      </c>
      <c r="C383" s="11" t="s">
        <v>63</v>
      </c>
      <c r="D383" s="11" t="s">
        <v>486</v>
      </c>
      <c r="E383" s="11">
        <v>2000</v>
      </c>
      <c r="F383" s="17" t="s">
        <v>191</v>
      </c>
      <c r="G383" s="11" t="s">
        <v>65</v>
      </c>
      <c r="H383" s="11" t="s">
        <v>29</v>
      </c>
      <c r="I383" s="16">
        <v>55000</v>
      </c>
      <c r="J383" s="16">
        <f t="shared" si="56"/>
        <v>11000</v>
      </c>
      <c r="K383" s="29">
        <v>76209.295612009242</v>
      </c>
    </row>
    <row r="384" spans="2:11" x14ac:dyDescent="0.25">
      <c r="B384" s="28" t="s">
        <v>487</v>
      </c>
      <c r="C384" s="11" t="s">
        <v>63</v>
      </c>
      <c r="D384" s="11" t="s">
        <v>488</v>
      </c>
      <c r="E384" s="11">
        <v>2000</v>
      </c>
      <c r="F384" s="17" t="s">
        <v>191</v>
      </c>
      <c r="G384" s="11" t="s">
        <v>65</v>
      </c>
      <c r="H384" s="11" t="s">
        <v>29</v>
      </c>
      <c r="I384" s="16">
        <v>46248</v>
      </c>
      <c r="J384" s="16">
        <f t="shared" ref="J384:J390" si="57">SUM(I384*0.2)</f>
        <v>9249.6</v>
      </c>
      <c r="K384" s="29">
        <v>64082.318244803697</v>
      </c>
    </row>
    <row r="385" spans="2:11" x14ac:dyDescent="0.25">
      <c r="B385" s="28" t="s">
        <v>437</v>
      </c>
      <c r="C385" s="11" t="s">
        <v>63</v>
      </c>
      <c r="D385" s="11" t="s">
        <v>439</v>
      </c>
      <c r="E385" s="11">
        <v>2000</v>
      </c>
      <c r="F385" s="11">
        <v>2001</v>
      </c>
      <c r="G385" s="11" t="s">
        <v>65</v>
      </c>
      <c r="H385" s="11"/>
      <c r="I385" s="16">
        <v>40950</v>
      </c>
      <c r="J385" s="16">
        <f t="shared" si="57"/>
        <v>8190</v>
      </c>
      <c r="K385" s="29">
        <v>56741.284642032333</v>
      </c>
    </row>
    <row r="386" spans="2:11" x14ac:dyDescent="0.25">
      <c r="B386" s="28" t="s">
        <v>489</v>
      </c>
      <c r="C386" s="11" t="s">
        <v>63</v>
      </c>
      <c r="D386" s="11" t="s">
        <v>490</v>
      </c>
      <c r="E386" s="11">
        <v>2000</v>
      </c>
      <c r="F386" s="17" t="s">
        <v>191</v>
      </c>
      <c r="G386" s="11" t="s">
        <v>65</v>
      </c>
      <c r="H386" s="11" t="s">
        <v>29</v>
      </c>
      <c r="I386" s="16">
        <v>28800</v>
      </c>
      <c r="J386" s="16">
        <f t="shared" si="57"/>
        <v>5760</v>
      </c>
      <c r="K386" s="29">
        <v>39905.9584295612</v>
      </c>
    </row>
    <row r="387" spans="2:11" x14ac:dyDescent="0.25">
      <c r="B387" s="28" t="s">
        <v>437</v>
      </c>
      <c r="C387" s="11" t="s">
        <v>63</v>
      </c>
      <c r="D387" s="11" t="s">
        <v>440</v>
      </c>
      <c r="E387" s="11">
        <v>2000</v>
      </c>
      <c r="F387" s="11">
        <v>2001</v>
      </c>
      <c r="G387" s="11" t="s">
        <v>65</v>
      </c>
      <c r="H387" s="11"/>
      <c r="I387" s="16">
        <v>20775</v>
      </c>
      <c r="J387" s="16">
        <f t="shared" si="57"/>
        <v>4155</v>
      </c>
      <c r="K387" s="29">
        <v>28786.329387990765</v>
      </c>
    </row>
    <row r="388" spans="2:11" x14ac:dyDescent="0.25">
      <c r="B388" s="28" t="s">
        <v>491</v>
      </c>
      <c r="C388" s="11" t="s">
        <v>63</v>
      </c>
      <c r="D388" s="11" t="s">
        <v>211</v>
      </c>
      <c r="E388" s="11">
        <v>2000</v>
      </c>
      <c r="F388" s="17" t="s">
        <v>191</v>
      </c>
      <c r="G388" s="11" t="s">
        <v>65</v>
      </c>
      <c r="H388" s="11" t="s">
        <v>29</v>
      </c>
      <c r="I388" s="16">
        <v>9135</v>
      </c>
      <c r="J388" s="16">
        <f t="shared" si="57"/>
        <v>1827</v>
      </c>
      <c r="K388" s="29">
        <v>12657.671189376444</v>
      </c>
    </row>
    <row r="389" spans="2:11" x14ac:dyDescent="0.25">
      <c r="B389" s="28" t="s">
        <v>492</v>
      </c>
      <c r="C389" s="11" t="s">
        <v>63</v>
      </c>
      <c r="D389" s="11" t="s">
        <v>493</v>
      </c>
      <c r="E389" s="11">
        <v>2000</v>
      </c>
      <c r="F389" s="17" t="s">
        <v>191</v>
      </c>
      <c r="G389" s="11" t="s">
        <v>65</v>
      </c>
      <c r="H389" s="11" t="s">
        <v>29</v>
      </c>
      <c r="I389" s="16">
        <v>7835</v>
      </c>
      <c r="J389" s="16">
        <f t="shared" si="57"/>
        <v>1567</v>
      </c>
      <c r="K389" s="29">
        <v>10856.360565819863</v>
      </c>
    </row>
    <row r="390" spans="2:11" x14ac:dyDescent="0.25">
      <c r="B390" s="28" t="s">
        <v>494</v>
      </c>
      <c r="C390" s="11" t="s">
        <v>495</v>
      </c>
      <c r="D390" s="11" t="s">
        <v>438</v>
      </c>
      <c r="E390" s="11">
        <v>2000</v>
      </c>
      <c r="F390" s="17" t="s">
        <v>191</v>
      </c>
      <c r="G390" s="11" t="s">
        <v>496</v>
      </c>
      <c r="H390" s="11" t="s">
        <v>29</v>
      </c>
      <c r="I390" s="16">
        <v>54500</v>
      </c>
      <c r="J390" s="16">
        <f t="shared" si="57"/>
        <v>10900</v>
      </c>
      <c r="K390" s="29">
        <v>75516.483833718245</v>
      </c>
    </row>
    <row r="391" spans="2:11" x14ac:dyDescent="0.25">
      <c r="B391" s="28"/>
      <c r="C391" s="11" t="s">
        <v>182</v>
      </c>
      <c r="D391" s="11" t="s">
        <v>434</v>
      </c>
      <c r="E391" s="11">
        <v>2000</v>
      </c>
      <c r="F391" s="17">
        <v>2000</v>
      </c>
      <c r="G391" s="11" t="s">
        <v>435</v>
      </c>
      <c r="H391" s="11"/>
      <c r="I391" s="16">
        <v>18160</v>
      </c>
      <c r="J391" s="20"/>
      <c r="K391" s="29">
        <v>25162.923787528871</v>
      </c>
    </row>
    <row r="392" spans="2:11" x14ac:dyDescent="0.25">
      <c r="B392" s="28"/>
      <c r="C392" s="11" t="s">
        <v>182</v>
      </c>
      <c r="D392" s="11" t="s">
        <v>436</v>
      </c>
      <c r="E392" s="11">
        <v>2000</v>
      </c>
      <c r="F392" s="17">
        <v>2000</v>
      </c>
      <c r="G392" s="11" t="s">
        <v>435</v>
      </c>
      <c r="H392" s="11"/>
      <c r="I392" s="16">
        <v>12936</v>
      </c>
      <c r="J392" s="20"/>
      <c r="K392" s="29">
        <v>17924.426327944573</v>
      </c>
    </row>
    <row r="393" spans="2:11" x14ac:dyDescent="0.25">
      <c r="B393" s="28"/>
      <c r="C393" s="10" t="s">
        <v>27</v>
      </c>
      <c r="D393" s="10" t="s">
        <v>497</v>
      </c>
      <c r="E393" s="10">
        <v>2001</v>
      </c>
      <c r="F393" s="14">
        <v>2001</v>
      </c>
      <c r="G393" s="10" t="s">
        <v>27</v>
      </c>
      <c r="H393" s="11"/>
      <c r="I393" s="15">
        <v>250000</v>
      </c>
      <c r="J393" s="16">
        <f t="shared" ref="J393:J430" si="58">SUM(I393*0.2)</f>
        <v>50000</v>
      </c>
      <c r="K393" s="29">
        <v>330929.3987865416</v>
      </c>
    </row>
    <row r="394" spans="2:11" x14ac:dyDescent="0.25">
      <c r="B394" s="28"/>
      <c r="C394" s="10" t="s">
        <v>27</v>
      </c>
      <c r="D394" s="10" t="s">
        <v>498</v>
      </c>
      <c r="E394" s="10">
        <v>2001</v>
      </c>
      <c r="F394" s="14">
        <v>2001</v>
      </c>
      <c r="G394" s="10" t="s">
        <v>27</v>
      </c>
      <c r="H394" s="11"/>
      <c r="I394" s="15">
        <v>250000</v>
      </c>
      <c r="J394" s="16">
        <f t="shared" si="58"/>
        <v>50000</v>
      </c>
      <c r="K394" s="29">
        <v>330929.3987865416</v>
      </c>
    </row>
    <row r="395" spans="2:11" x14ac:dyDescent="0.25">
      <c r="B395" s="28"/>
      <c r="C395" s="10" t="s">
        <v>27</v>
      </c>
      <c r="D395" s="10" t="s">
        <v>536</v>
      </c>
      <c r="E395" s="10">
        <v>2001</v>
      </c>
      <c r="F395" s="14" t="s">
        <v>191</v>
      </c>
      <c r="G395" s="10" t="s">
        <v>27</v>
      </c>
      <c r="H395" s="11" t="s">
        <v>29</v>
      </c>
      <c r="I395" s="15">
        <v>250000</v>
      </c>
      <c r="J395" s="16">
        <f t="shared" si="58"/>
        <v>50000</v>
      </c>
      <c r="K395" s="29">
        <v>330929.3987865416</v>
      </c>
    </row>
    <row r="396" spans="2:11" x14ac:dyDescent="0.25">
      <c r="B396" s="28"/>
      <c r="C396" s="10" t="s">
        <v>27</v>
      </c>
      <c r="D396" s="10" t="s">
        <v>537</v>
      </c>
      <c r="E396" s="10">
        <v>2001</v>
      </c>
      <c r="F396" s="14" t="s">
        <v>191</v>
      </c>
      <c r="G396" s="10" t="s">
        <v>27</v>
      </c>
      <c r="H396" s="11"/>
      <c r="I396" s="15">
        <v>250000</v>
      </c>
      <c r="J396" s="16">
        <f t="shared" si="58"/>
        <v>50000</v>
      </c>
      <c r="K396" s="29">
        <v>330929.3987865416</v>
      </c>
    </row>
    <row r="397" spans="2:11" x14ac:dyDescent="0.25">
      <c r="B397" s="28"/>
      <c r="C397" s="10" t="s">
        <v>27</v>
      </c>
      <c r="D397" s="10" t="s">
        <v>538</v>
      </c>
      <c r="E397" s="10">
        <v>2001</v>
      </c>
      <c r="F397" s="14" t="s">
        <v>191</v>
      </c>
      <c r="G397" s="10" t="s">
        <v>27</v>
      </c>
      <c r="H397" s="11"/>
      <c r="I397" s="15">
        <v>247672</v>
      </c>
      <c r="J397" s="16">
        <f t="shared" si="58"/>
        <v>49534.400000000001</v>
      </c>
      <c r="K397" s="29">
        <v>327847.78422504134</v>
      </c>
    </row>
    <row r="398" spans="2:11" x14ac:dyDescent="0.25">
      <c r="B398" s="28"/>
      <c r="C398" s="10" t="s">
        <v>27</v>
      </c>
      <c r="D398" s="10" t="s">
        <v>497</v>
      </c>
      <c r="E398" s="10">
        <v>2001</v>
      </c>
      <c r="F398" s="14">
        <v>2001</v>
      </c>
      <c r="G398" s="10" t="s">
        <v>27</v>
      </c>
      <c r="H398" s="11"/>
      <c r="I398" s="15">
        <v>229187</v>
      </c>
      <c r="J398" s="16">
        <f t="shared" si="58"/>
        <v>45837.4</v>
      </c>
      <c r="K398" s="29">
        <v>303378.86447876447</v>
      </c>
    </row>
    <row r="399" spans="2:11" x14ac:dyDescent="0.25">
      <c r="B399" s="28"/>
      <c r="C399" s="10" t="s">
        <v>27</v>
      </c>
      <c r="D399" s="10" t="s">
        <v>539</v>
      </c>
      <c r="E399" s="10">
        <v>2001</v>
      </c>
      <c r="F399" s="14" t="s">
        <v>191</v>
      </c>
      <c r="G399" s="10" t="s">
        <v>27</v>
      </c>
      <c r="H399" s="11"/>
      <c r="I399" s="15">
        <v>200000</v>
      </c>
      <c r="J399" s="16">
        <f t="shared" si="58"/>
        <v>40000</v>
      </c>
      <c r="K399" s="29">
        <v>264743.51902923331</v>
      </c>
    </row>
    <row r="400" spans="2:11" x14ac:dyDescent="0.25">
      <c r="B400" s="28"/>
      <c r="C400" s="10" t="s">
        <v>27</v>
      </c>
      <c r="D400" s="10" t="s">
        <v>520</v>
      </c>
      <c r="E400" s="10">
        <v>2001</v>
      </c>
      <c r="F400" s="14">
        <v>2002</v>
      </c>
      <c r="G400" s="10" t="s">
        <v>27</v>
      </c>
      <c r="H400" s="11"/>
      <c r="I400" s="15">
        <v>110750</v>
      </c>
      <c r="J400" s="16">
        <f t="shared" si="58"/>
        <v>22150</v>
      </c>
      <c r="K400" s="29">
        <v>146601.72366243793</v>
      </c>
    </row>
    <row r="401" spans="2:11" x14ac:dyDescent="0.25">
      <c r="B401" s="28"/>
      <c r="C401" s="10" t="s">
        <v>27</v>
      </c>
      <c r="D401" s="10" t="s">
        <v>499</v>
      </c>
      <c r="E401" s="10">
        <v>2001</v>
      </c>
      <c r="F401" s="14">
        <v>2001</v>
      </c>
      <c r="G401" s="10" t="s">
        <v>27</v>
      </c>
      <c r="H401" s="11" t="s">
        <v>29</v>
      </c>
      <c r="I401" s="15">
        <v>106986</v>
      </c>
      <c r="J401" s="16">
        <f t="shared" si="58"/>
        <v>21397.200000000001</v>
      </c>
      <c r="K401" s="29">
        <v>141619.25063430777</v>
      </c>
    </row>
    <row r="402" spans="2:11" x14ac:dyDescent="0.25">
      <c r="B402" s="28"/>
      <c r="C402" s="10" t="s">
        <v>27</v>
      </c>
      <c r="D402" s="10" t="s">
        <v>529</v>
      </c>
      <c r="E402" s="10">
        <v>2001</v>
      </c>
      <c r="F402" s="14">
        <v>2003</v>
      </c>
      <c r="G402" s="10" t="s">
        <v>27</v>
      </c>
      <c r="H402" s="11"/>
      <c r="I402" s="15">
        <v>92500</v>
      </c>
      <c r="J402" s="16">
        <f t="shared" si="58"/>
        <v>18500</v>
      </c>
      <c r="K402" s="29">
        <v>122443.8775510204</v>
      </c>
    </row>
    <row r="403" spans="2:11" x14ac:dyDescent="0.25">
      <c r="B403" s="28"/>
      <c r="C403" s="10" t="s">
        <v>27</v>
      </c>
      <c r="D403" s="10" t="s">
        <v>521</v>
      </c>
      <c r="E403" s="10">
        <v>2001</v>
      </c>
      <c r="F403" s="14">
        <v>2002</v>
      </c>
      <c r="G403" s="10" t="s">
        <v>27</v>
      </c>
      <c r="H403" s="11"/>
      <c r="I403" s="15">
        <v>77483</v>
      </c>
      <c r="J403" s="16">
        <f t="shared" si="58"/>
        <v>15496.6</v>
      </c>
      <c r="K403" s="29">
        <v>102565.61042471042</v>
      </c>
    </row>
    <row r="404" spans="2:11" x14ac:dyDescent="0.25">
      <c r="B404" s="28"/>
      <c r="C404" s="10" t="s">
        <v>27</v>
      </c>
      <c r="D404" s="10" t="s">
        <v>500</v>
      </c>
      <c r="E404" s="10">
        <v>2001</v>
      </c>
      <c r="F404" s="14">
        <v>2001</v>
      </c>
      <c r="G404" s="10" t="s">
        <v>27</v>
      </c>
      <c r="H404" s="11"/>
      <c r="I404" s="15">
        <v>75000</v>
      </c>
      <c r="J404" s="16">
        <f t="shared" si="58"/>
        <v>15000</v>
      </c>
      <c r="K404" s="29">
        <v>99278.819635962485</v>
      </c>
    </row>
    <row r="405" spans="2:11" x14ac:dyDescent="0.25">
      <c r="B405" s="28" t="s">
        <v>509</v>
      </c>
      <c r="C405" s="11" t="s">
        <v>27</v>
      </c>
      <c r="D405" s="11" t="s">
        <v>522</v>
      </c>
      <c r="E405" s="11">
        <v>2001</v>
      </c>
      <c r="F405" s="11">
        <v>2002</v>
      </c>
      <c r="G405" s="10" t="s">
        <v>27</v>
      </c>
      <c r="H405" s="11"/>
      <c r="I405" s="16">
        <v>63682</v>
      </c>
      <c r="J405" s="16">
        <f t="shared" si="58"/>
        <v>12736.400000000001</v>
      </c>
      <c r="K405" s="29">
        <v>84296.983894098172</v>
      </c>
    </row>
    <row r="406" spans="2:11" x14ac:dyDescent="0.25">
      <c r="B406" s="28"/>
      <c r="C406" s="10" t="s">
        <v>27</v>
      </c>
      <c r="D406" s="10" t="s">
        <v>523</v>
      </c>
      <c r="E406" s="10">
        <v>2001</v>
      </c>
      <c r="F406" s="14">
        <v>2002</v>
      </c>
      <c r="G406" s="10" t="s">
        <v>27</v>
      </c>
      <c r="H406" s="11"/>
      <c r="I406" s="15">
        <v>61584</v>
      </c>
      <c r="J406" s="16">
        <f t="shared" si="58"/>
        <v>12316.800000000001</v>
      </c>
      <c r="K406" s="29">
        <v>81519.824379481521</v>
      </c>
    </row>
    <row r="407" spans="2:11" x14ac:dyDescent="0.25">
      <c r="B407" s="28"/>
      <c r="C407" s="10" t="s">
        <v>27</v>
      </c>
      <c r="D407" s="10" t="s">
        <v>501</v>
      </c>
      <c r="E407" s="10">
        <v>2001</v>
      </c>
      <c r="F407" s="14">
        <v>2001</v>
      </c>
      <c r="G407" s="10" t="s">
        <v>27</v>
      </c>
      <c r="H407" s="11"/>
      <c r="I407" s="15">
        <v>39411</v>
      </c>
      <c r="J407" s="16">
        <f t="shared" si="58"/>
        <v>7882.2000000000007</v>
      </c>
      <c r="K407" s="29">
        <v>52169.034142305572</v>
      </c>
    </row>
    <row r="408" spans="2:11" x14ac:dyDescent="0.25">
      <c r="B408" s="28"/>
      <c r="C408" s="10" t="s">
        <v>27</v>
      </c>
      <c r="D408" s="10" t="s">
        <v>530</v>
      </c>
      <c r="E408" s="10">
        <v>2001</v>
      </c>
      <c r="F408" s="14">
        <v>2003</v>
      </c>
      <c r="G408" s="10" t="s">
        <v>27</v>
      </c>
      <c r="H408" s="11"/>
      <c r="I408" s="15">
        <v>39339</v>
      </c>
      <c r="J408" s="16">
        <f t="shared" si="58"/>
        <v>7867.8</v>
      </c>
      <c r="K408" s="29">
        <v>52073.726475455049</v>
      </c>
    </row>
    <row r="409" spans="2:11" x14ac:dyDescent="0.25">
      <c r="B409" s="28"/>
      <c r="C409" s="10" t="s">
        <v>27</v>
      </c>
      <c r="D409" s="10" t="s">
        <v>502</v>
      </c>
      <c r="E409" s="10">
        <v>2001</v>
      </c>
      <c r="F409" s="14">
        <v>2001</v>
      </c>
      <c r="G409" s="10" t="s">
        <v>27</v>
      </c>
      <c r="H409" s="11"/>
      <c r="I409" s="15">
        <v>27000</v>
      </c>
      <c r="J409" s="16">
        <f t="shared" si="58"/>
        <v>5400</v>
      </c>
      <c r="K409" s="29">
        <v>35740.375068946494</v>
      </c>
    </row>
    <row r="410" spans="2:11" x14ac:dyDescent="0.25">
      <c r="B410" s="28"/>
      <c r="C410" s="10" t="s">
        <v>27</v>
      </c>
      <c r="D410" s="10" t="s">
        <v>503</v>
      </c>
      <c r="E410" s="10">
        <v>2001</v>
      </c>
      <c r="F410" s="14">
        <v>2001</v>
      </c>
      <c r="G410" s="10" t="s">
        <v>27</v>
      </c>
      <c r="H410" s="11"/>
      <c r="I410" s="15">
        <v>24152</v>
      </c>
      <c r="J410" s="16">
        <f t="shared" si="58"/>
        <v>4830.4000000000005</v>
      </c>
      <c r="K410" s="29">
        <v>31970.427357970217</v>
      </c>
    </row>
    <row r="411" spans="2:11" x14ac:dyDescent="0.25">
      <c r="B411" s="28"/>
      <c r="C411" s="10" t="s">
        <v>27</v>
      </c>
      <c r="D411" s="10" t="s">
        <v>30</v>
      </c>
      <c r="E411" s="10">
        <v>2001</v>
      </c>
      <c r="F411" s="14" t="s">
        <v>191</v>
      </c>
      <c r="G411" s="10" t="s">
        <v>27</v>
      </c>
      <c r="H411" s="11"/>
      <c r="I411" s="15">
        <v>24139</v>
      </c>
      <c r="J411" s="16">
        <f t="shared" si="58"/>
        <v>4827.8</v>
      </c>
      <c r="K411" s="29">
        <v>31953.219029233314</v>
      </c>
    </row>
    <row r="412" spans="2:11" x14ac:dyDescent="0.25">
      <c r="B412" s="28"/>
      <c r="C412" s="10" t="s">
        <v>27</v>
      </c>
      <c r="D412" s="10" t="s">
        <v>531</v>
      </c>
      <c r="E412" s="10">
        <v>2001</v>
      </c>
      <c r="F412" s="14">
        <v>2003</v>
      </c>
      <c r="G412" s="10" t="s">
        <v>27</v>
      </c>
      <c r="H412" s="11"/>
      <c r="I412" s="15">
        <v>21843</v>
      </c>
      <c r="J412" s="16">
        <f t="shared" si="58"/>
        <v>4368.6000000000004</v>
      </c>
      <c r="K412" s="29">
        <v>28913.963430777716</v>
      </c>
    </row>
    <row r="413" spans="2:11" x14ac:dyDescent="0.25">
      <c r="B413" s="28"/>
      <c r="C413" s="10" t="s">
        <v>27</v>
      </c>
      <c r="D413" s="10" t="s">
        <v>532</v>
      </c>
      <c r="E413" s="10">
        <v>2001</v>
      </c>
      <c r="F413" s="14">
        <v>2003</v>
      </c>
      <c r="G413" s="10" t="s">
        <v>27</v>
      </c>
      <c r="H413" s="11"/>
      <c r="I413" s="15">
        <v>15000</v>
      </c>
      <c r="J413" s="16">
        <f t="shared" si="58"/>
        <v>3000</v>
      </c>
      <c r="K413" s="29">
        <v>19855.763927192496</v>
      </c>
    </row>
    <row r="414" spans="2:11" x14ac:dyDescent="0.25">
      <c r="B414" s="28"/>
      <c r="C414" s="10" t="s">
        <v>27</v>
      </c>
      <c r="D414" s="10" t="s">
        <v>504</v>
      </c>
      <c r="E414" s="10">
        <v>2001</v>
      </c>
      <c r="F414" s="14">
        <v>2001</v>
      </c>
      <c r="G414" s="10" t="s">
        <v>27</v>
      </c>
      <c r="H414" s="11"/>
      <c r="I414" s="15">
        <v>14920</v>
      </c>
      <c r="J414" s="16">
        <f t="shared" si="58"/>
        <v>2984</v>
      </c>
      <c r="K414" s="29">
        <v>19749.866519580806</v>
      </c>
    </row>
    <row r="415" spans="2:11" x14ac:dyDescent="0.25">
      <c r="B415" s="28"/>
      <c r="C415" s="10" t="s">
        <v>27</v>
      </c>
      <c r="D415" s="10" t="s">
        <v>505</v>
      </c>
      <c r="E415" s="10">
        <v>2001</v>
      </c>
      <c r="F415" s="14">
        <v>2001</v>
      </c>
      <c r="G415" s="10" t="s">
        <v>27</v>
      </c>
      <c r="H415" s="11"/>
      <c r="I415" s="15">
        <v>12352</v>
      </c>
      <c r="J415" s="16">
        <f t="shared" si="58"/>
        <v>2470.4</v>
      </c>
      <c r="K415" s="29">
        <v>16350.559735245448</v>
      </c>
    </row>
    <row r="416" spans="2:11" x14ac:dyDescent="0.25">
      <c r="B416" s="28"/>
      <c r="C416" s="10" t="s">
        <v>27</v>
      </c>
      <c r="D416" s="10" t="s">
        <v>506</v>
      </c>
      <c r="E416" s="10">
        <v>2001</v>
      </c>
      <c r="F416" s="14">
        <v>2001</v>
      </c>
      <c r="G416" s="10" t="s">
        <v>27</v>
      </c>
      <c r="H416" s="11"/>
      <c r="I416" s="15">
        <v>10519</v>
      </c>
      <c r="J416" s="16">
        <f t="shared" si="58"/>
        <v>2103.8000000000002</v>
      </c>
      <c r="K416" s="29">
        <v>13924.185383342525</v>
      </c>
    </row>
    <row r="417" spans="2:11" x14ac:dyDescent="0.25">
      <c r="B417" s="28"/>
      <c r="C417" s="10" t="s">
        <v>27</v>
      </c>
      <c r="D417" s="10" t="s">
        <v>540</v>
      </c>
      <c r="E417" s="10">
        <v>2001</v>
      </c>
      <c r="F417" s="14" t="s">
        <v>191</v>
      </c>
      <c r="G417" s="10" t="s">
        <v>27</v>
      </c>
      <c r="H417" s="11"/>
      <c r="I417" s="15">
        <v>10500</v>
      </c>
      <c r="J417" s="16">
        <f t="shared" si="58"/>
        <v>2100</v>
      </c>
      <c r="K417" s="29">
        <v>13899.034749034749</v>
      </c>
    </row>
    <row r="418" spans="2:11" x14ac:dyDescent="0.25">
      <c r="B418" s="28"/>
      <c r="C418" s="10" t="s">
        <v>27</v>
      </c>
      <c r="D418" s="10" t="s">
        <v>208</v>
      </c>
      <c r="E418" s="10">
        <v>2001</v>
      </c>
      <c r="F418" s="14">
        <v>2001</v>
      </c>
      <c r="G418" s="10" t="s">
        <v>27</v>
      </c>
      <c r="H418" s="11"/>
      <c r="I418" s="15">
        <v>7962</v>
      </c>
      <c r="J418" s="16">
        <f t="shared" si="58"/>
        <v>1592.4</v>
      </c>
      <c r="K418" s="29">
        <v>10539.439492553778</v>
      </c>
    </row>
    <row r="419" spans="2:11" x14ac:dyDescent="0.25">
      <c r="B419" s="28" t="s">
        <v>533</v>
      </c>
      <c r="C419" s="11" t="s">
        <v>138</v>
      </c>
      <c r="D419" s="11" t="s">
        <v>534</v>
      </c>
      <c r="E419" s="11">
        <v>2001</v>
      </c>
      <c r="F419" s="17">
        <v>2003</v>
      </c>
      <c r="G419" s="11" t="s">
        <v>166</v>
      </c>
      <c r="H419" s="11"/>
      <c r="I419" s="16">
        <v>165442</v>
      </c>
      <c r="J419" s="16">
        <f t="shared" si="58"/>
        <v>33088.400000000001</v>
      </c>
      <c r="K419" s="29">
        <v>218998.48637617208</v>
      </c>
    </row>
    <row r="420" spans="2:11" x14ac:dyDescent="0.25">
      <c r="B420" s="28" t="s">
        <v>507</v>
      </c>
      <c r="C420" s="11" t="s">
        <v>138</v>
      </c>
      <c r="D420" s="11" t="s">
        <v>508</v>
      </c>
      <c r="E420" s="11">
        <v>2001</v>
      </c>
      <c r="F420" s="17">
        <v>2001</v>
      </c>
      <c r="G420" s="11" t="s">
        <v>166</v>
      </c>
      <c r="H420" s="11"/>
      <c r="I420" s="16">
        <v>12215</v>
      </c>
      <c r="J420" s="16">
        <f t="shared" si="58"/>
        <v>2443</v>
      </c>
      <c r="K420" s="29">
        <v>16169.210424710423</v>
      </c>
    </row>
    <row r="421" spans="2:11" x14ac:dyDescent="0.25">
      <c r="B421" s="28" t="s">
        <v>524</v>
      </c>
      <c r="C421" s="11" t="s">
        <v>138</v>
      </c>
      <c r="D421" s="11" t="s">
        <v>525</v>
      </c>
      <c r="E421" s="11">
        <v>2001</v>
      </c>
      <c r="F421" s="17">
        <v>2002</v>
      </c>
      <c r="G421" s="11" t="s">
        <v>166</v>
      </c>
      <c r="H421" s="11"/>
      <c r="I421" s="16">
        <v>9636</v>
      </c>
      <c r="J421" s="16">
        <f t="shared" si="58"/>
        <v>1927.2</v>
      </c>
      <c r="K421" s="29">
        <v>12755.342746828461</v>
      </c>
    </row>
    <row r="422" spans="2:11" x14ac:dyDescent="0.25">
      <c r="B422" s="28"/>
      <c r="C422" s="11" t="s">
        <v>85</v>
      </c>
      <c r="D422" s="11" t="s">
        <v>541</v>
      </c>
      <c r="E422" s="11">
        <v>2001</v>
      </c>
      <c r="F422" s="17" t="s">
        <v>191</v>
      </c>
      <c r="G422" s="11" t="s">
        <v>542</v>
      </c>
      <c r="H422" s="11" t="s">
        <v>29</v>
      </c>
      <c r="I422" s="16">
        <v>19215</v>
      </c>
      <c r="J422" s="16">
        <f t="shared" si="58"/>
        <v>3843</v>
      </c>
      <c r="K422" s="29">
        <v>25435.233590733591</v>
      </c>
    </row>
    <row r="423" spans="2:11" x14ac:dyDescent="0.25">
      <c r="B423" s="28"/>
      <c r="C423" s="11" t="s">
        <v>85</v>
      </c>
      <c r="D423" s="11" t="s">
        <v>543</v>
      </c>
      <c r="E423" s="11">
        <v>2001</v>
      </c>
      <c r="F423" s="17" t="s">
        <v>191</v>
      </c>
      <c r="G423" s="11" t="s">
        <v>542</v>
      </c>
      <c r="H423" s="11" t="s">
        <v>29</v>
      </c>
      <c r="I423" s="16">
        <v>18000</v>
      </c>
      <c r="J423" s="16">
        <f t="shared" si="58"/>
        <v>3600</v>
      </c>
      <c r="K423" s="29">
        <v>23826.916712630999</v>
      </c>
    </row>
    <row r="424" spans="2:11" x14ac:dyDescent="0.25">
      <c r="B424" s="28" t="s">
        <v>509</v>
      </c>
      <c r="C424" s="11" t="s">
        <v>85</v>
      </c>
      <c r="D424" s="11" t="s">
        <v>510</v>
      </c>
      <c r="E424" s="11">
        <v>2001</v>
      </c>
      <c r="F424" s="11">
        <v>2001</v>
      </c>
      <c r="G424" s="11" t="s">
        <v>511</v>
      </c>
      <c r="H424" s="11" t="s">
        <v>29</v>
      </c>
      <c r="I424" s="16">
        <v>10371</v>
      </c>
      <c r="J424" s="16">
        <f t="shared" si="58"/>
        <v>2074.2000000000003</v>
      </c>
      <c r="K424" s="29">
        <v>13728.275179260892</v>
      </c>
    </row>
    <row r="425" spans="2:11" x14ac:dyDescent="0.25">
      <c r="B425" s="28" t="s">
        <v>526</v>
      </c>
      <c r="C425" s="11" t="s">
        <v>63</v>
      </c>
      <c r="D425" s="11" t="s">
        <v>527</v>
      </c>
      <c r="E425" s="11">
        <v>2001</v>
      </c>
      <c r="F425" s="11">
        <v>2002</v>
      </c>
      <c r="G425" s="11" t="s">
        <v>65</v>
      </c>
      <c r="H425" s="11"/>
      <c r="I425" s="16">
        <v>196341</v>
      </c>
      <c r="J425" s="16">
        <f t="shared" si="58"/>
        <v>39268.200000000004</v>
      </c>
      <c r="K425" s="29">
        <v>259900.03634859351</v>
      </c>
    </row>
    <row r="426" spans="2:11" x14ac:dyDescent="0.25">
      <c r="B426" s="28" t="s">
        <v>509</v>
      </c>
      <c r="C426" s="11" t="s">
        <v>63</v>
      </c>
      <c r="D426" s="11" t="s">
        <v>512</v>
      </c>
      <c r="E426" s="11">
        <v>2001</v>
      </c>
      <c r="F426" s="11">
        <v>2001</v>
      </c>
      <c r="G426" s="11" t="s">
        <v>65</v>
      </c>
      <c r="H426" s="11"/>
      <c r="I426" s="16">
        <v>43567</v>
      </c>
      <c r="J426" s="16">
        <f t="shared" si="58"/>
        <v>8713.4</v>
      </c>
      <c r="K426" s="29">
        <v>57670.404467733038</v>
      </c>
    </row>
    <row r="427" spans="2:11" x14ac:dyDescent="0.25">
      <c r="B427" s="28" t="s">
        <v>509</v>
      </c>
      <c r="C427" s="11" t="s">
        <v>63</v>
      </c>
      <c r="D427" s="11" t="s">
        <v>513</v>
      </c>
      <c r="E427" s="11">
        <v>2001</v>
      </c>
      <c r="F427" s="11">
        <v>2001</v>
      </c>
      <c r="G427" s="11" t="s">
        <v>65</v>
      </c>
      <c r="H427" s="11"/>
      <c r="I427" s="16">
        <v>11541</v>
      </c>
      <c r="J427" s="16">
        <f t="shared" si="58"/>
        <v>2308.2000000000003</v>
      </c>
      <c r="K427" s="29">
        <v>15277.024765581909</v>
      </c>
    </row>
    <row r="428" spans="2:11" x14ac:dyDescent="0.25">
      <c r="B428" s="28" t="s">
        <v>509</v>
      </c>
      <c r="C428" s="11" t="s">
        <v>63</v>
      </c>
      <c r="D428" s="11" t="s">
        <v>535</v>
      </c>
      <c r="E428" s="11">
        <v>2001</v>
      </c>
      <c r="F428" s="11">
        <v>2003</v>
      </c>
      <c r="G428" s="11" t="s">
        <v>65</v>
      </c>
      <c r="H428" s="11"/>
      <c r="I428" s="16">
        <v>9704</v>
      </c>
      <c r="J428" s="16">
        <f t="shared" si="58"/>
        <v>1940.8000000000002</v>
      </c>
      <c r="K428" s="29">
        <v>12845.355543298399</v>
      </c>
    </row>
    <row r="429" spans="2:11" x14ac:dyDescent="0.25">
      <c r="B429" s="28" t="s">
        <v>526</v>
      </c>
      <c r="C429" s="11" t="s">
        <v>63</v>
      </c>
      <c r="D429" s="11" t="s">
        <v>528</v>
      </c>
      <c r="E429" s="11">
        <v>2001</v>
      </c>
      <c r="F429" s="11">
        <v>2002</v>
      </c>
      <c r="G429" s="11" t="s">
        <v>65</v>
      </c>
      <c r="H429" s="11"/>
      <c r="I429" s="16">
        <v>8601</v>
      </c>
      <c r="J429" s="16">
        <f t="shared" si="58"/>
        <v>1720.2</v>
      </c>
      <c r="K429" s="29">
        <v>11385.295035852178</v>
      </c>
    </row>
    <row r="430" spans="2:11" x14ac:dyDescent="0.25">
      <c r="B430" s="28" t="s">
        <v>509</v>
      </c>
      <c r="C430" s="11" t="s">
        <v>514</v>
      </c>
      <c r="D430" s="11" t="s">
        <v>515</v>
      </c>
      <c r="E430" s="11">
        <v>2001</v>
      </c>
      <c r="F430" s="11">
        <v>2001</v>
      </c>
      <c r="G430" s="11" t="s">
        <v>516</v>
      </c>
      <c r="H430" s="11"/>
      <c r="I430" s="16">
        <v>40361</v>
      </c>
      <c r="J430" s="16">
        <f t="shared" si="58"/>
        <v>8072.2000000000007</v>
      </c>
      <c r="K430" s="29">
        <v>53426.565857694426</v>
      </c>
    </row>
    <row r="431" spans="2:11" x14ac:dyDescent="0.25">
      <c r="B431" s="28"/>
      <c r="C431" s="11" t="s">
        <v>544</v>
      </c>
      <c r="D431" s="11" t="s">
        <v>545</v>
      </c>
      <c r="E431" s="11">
        <v>2001</v>
      </c>
      <c r="F431" s="17" t="s">
        <v>191</v>
      </c>
      <c r="G431" s="11"/>
      <c r="H431" s="11"/>
      <c r="I431" s="16">
        <v>50000</v>
      </c>
      <c r="J431" s="16"/>
      <c r="K431" s="29">
        <v>66185.879757308328</v>
      </c>
    </row>
    <row r="432" spans="2:11" x14ac:dyDescent="0.25">
      <c r="B432" s="28"/>
      <c r="C432" s="11" t="s">
        <v>112</v>
      </c>
      <c r="D432" s="11" t="s">
        <v>517</v>
      </c>
      <c r="E432" s="11">
        <v>2001</v>
      </c>
      <c r="F432" s="17">
        <v>2001</v>
      </c>
      <c r="G432" s="11" t="s">
        <v>114</v>
      </c>
      <c r="H432" s="11"/>
      <c r="I432" s="16">
        <v>133395</v>
      </c>
      <c r="J432" s="16">
        <f>SUM(I432*0.2)</f>
        <v>26679</v>
      </c>
      <c r="K432" s="29">
        <v>176577.30860452287</v>
      </c>
    </row>
    <row r="433" spans="2:11" x14ac:dyDescent="0.25">
      <c r="B433" s="28"/>
      <c r="C433" s="11" t="s">
        <v>182</v>
      </c>
      <c r="D433" s="11" t="s">
        <v>518</v>
      </c>
      <c r="E433" s="11">
        <v>2001</v>
      </c>
      <c r="F433" s="17">
        <v>2001</v>
      </c>
      <c r="G433" s="11" t="s">
        <v>435</v>
      </c>
      <c r="H433" s="12"/>
      <c r="I433" s="16">
        <v>26242</v>
      </c>
      <c r="J433" s="20"/>
      <c r="K433" s="29">
        <v>34736.997131825701</v>
      </c>
    </row>
    <row r="434" spans="2:11" x14ac:dyDescent="0.25">
      <c r="B434" s="28"/>
      <c r="C434" s="11" t="s">
        <v>182</v>
      </c>
      <c r="D434" s="11" t="s">
        <v>519</v>
      </c>
      <c r="E434" s="11">
        <v>2001</v>
      </c>
      <c r="F434" s="17">
        <v>2001</v>
      </c>
      <c r="G434" s="11" t="s">
        <v>435</v>
      </c>
      <c r="H434" s="11"/>
      <c r="I434" s="16">
        <v>7354</v>
      </c>
      <c r="J434" s="20"/>
      <c r="K434" s="29">
        <v>9734.6191947049083</v>
      </c>
    </row>
    <row r="435" spans="2:11" x14ac:dyDescent="0.25">
      <c r="B435" s="28"/>
      <c r="C435" s="11" t="s">
        <v>601</v>
      </c>
      <c r="D435" s="11" t="s">
        <v>602</v>
      </c>
      <c r="E435" s="11">
        <v>2002</v>
      </c>
      <c r="F435" s="17" t="s">
        <v>191</v>
      </c>
      <c r="G435" s="11" t="s">
        <v>603</v>
      </c>
      <c r="H435" s="11" t="s">
        <v>604</v>
      </c>
      <c r="I435" s="16">
        <v>68174</v>
      </c>
      <c r="J435" s="16">
        <f t="shared" ref="J435:J481" si="59">SUM(I435*0.2)</f>
        <v>13634.800000000001</v>
      </c>
      <c r="K435" s="29">
        <v>88533.973268398258</v>
      </c>
    </row>
    <row r="436" spans="2:11" x14ac:dyDescent="0.25">
      <c r="B436" s="28" t="s">
        <v>562</v>
      </c>
      <c r="C436" s="11" t="s">
        <v>444</v>
      </c>
      <c r="D436" s="11" t="s">
        <v>583</v>
      </c>
      <c r="E436" s="11">
        <v>2002</v>
      </c>
      <c r="F436" s="11">
        <v>2003</v>
      </c>
      <c r="G436" s="11" t="s">
        <v>584</v>
      </c>
      <c r="H436" s="11"/>
      <c r="I436" s="16">
        <v>89629</v>
      </c>
      <c r="J436" s="16">
        <f t="shared" si="59"/>
        <v>17925.8</v>
      </c>
      <c r="K436" s="29">
        <v>116396.44864718615</v>
      </c>
    </row>
    <row r="437" spans="2:11" x14ac:dyDescent="0.25">
      <c r="B437" s="28"/>
      <c r="C437" s="10" t="s">
        <v>27</v>
      </c>
      <c r="D437" s="10" t="s">
        <v>546</v>
      </c>
      <c r="E437" s="10">
        <v>2002</v>
      </c>
      <c r="F437" s="14">
        <v>2002</v>
      </c>
      <c r="G437" s="10" t="s">
        <v>27</v>
      </c>
      <c r="H437" s="11"/>
      <c r="I437" s="15">
        <v>250000</v>
      </c>
      <c r="J437" s="16">
        <f t="shared" si="59"/>
        <v>50000</v>
      </c>
      <c r="K437" s="29">
        <v>324661.79653679649</v>
      </c>
    </row>
    <row r="438" spans="2:11" x14ac:dyDescent="0.25">
      <c r="B438" s="28"/>
      <c r="C438" s="10" t="s">
        <v>27</v>
      </c>
      <c r="D438" s="10" t="s">
        <v>547</v>
      </c>
      <c r="E438" s="10">
        <v>2002</v>
      </c>
      <c r="F438" s="14">
        <v>2002</v>
      </c>
      <c r="G438" s="10" t="s">
        <v>27</v>
      </c>
      <c r="H438" s="11"/>
      <c r="I438" s="15">
        <v>250000</v>
      </c>
      <c r="J438" s="16">
        <f t="shared" si="59"/>
        <v>50000</v>
      </c>
      <c r="K438" s="29">
        <v>324661.79653679649</v>
      </c>
    </row>
    <row r="439" spans="2:11" x14ac:dyDescent="0.25">
      <c r="B439" s="28"/>
      <c r="C439" s="10" t="s">
        <v>27</v>
      </c>
      <c r="D439" s="10" t="s">
        <v>585</v>
      </c>
      <c r="E439" s="10">
        <v>2002</v>
      </c>
      <c r="F439" s="14">
        <v>2003</v>
      </c>
      <c r="G439" s="10" t="s">
        <v>27</v>
      </c>
      <c r="H439" s="11"/>
      <c r="I439" s="15">
        <v>250000</v>
      </c>
      <c r="J439" s="16">
        <f t="shared" si="59"/>
        <v>50000</v>
      </c>
      <c r="K439" s="29">
        <v>324661.79653679649</v>
      </c>
    </row>
    <row r="440" spans="2:11" x14ac:dyDescent="0.25">
      <c r="B440" s="28"/>
      <c r="C440" s="10" t="s">
        <v>27</v>
      </c>
      <c r="D440" s="10" t="s">
        <v>586</v>
      </c>
      <c r="E440" s="10">
        <v>2002</v>
      </c>
      <c r="F440" s="14">
        <v>2003</v>
      </c>
      <c r="G440" s="10" t="s">
        <v>27</v>
      </c>
      <c r="H440" s="11"/>
      <c r="I440" s="15">
        <v>250000</v>
      </c>
      <c r="J440" s="16">
        <f t="shared" si="59"/>
        <v>50000</v>
      </c>
      <c r="K440" s="29">
        <v>324661.79653679649</v>
      </c>
    </row>
    <row r="441" spans="2:11" x14ac:dyDescent="0.25">
      <c r="B441" s="28"/>
      <c r="C441" s="10" t="s">
        <v>27</v>
      </c>
      <c r="D441" s="10" t="s">
        <v>587</v>
      </c>
      <c r="E441" s="10">
        <v>2002</v>
      </c>
      <c r="F441" s="14">
        <v>2003</v>
      </c>
      <c r="G441" s="10" t="s">
        <v>27</v>
      </c>
      <c r="H441" s="11"/>
      <c r="I441" s="15">
        <v>250000</v>
      </c>
      <c r="J441" s="16">
        <f t="shared" si="59"/>
        <v>50000</v>
      </c>
      <c r="K441" s="29">
        <v>324661.79653679649</v>
      </c>
    </row>
    <row r="442" spans="2:11" x14ac:dyDescent="0.25">
      <c r="B442" s="28"/>
      <c r="C442" s="10" t="s">
        <v>27</v>
      </c>
      <c r="D442" s="10" t="s">
        <v>596</v>
      </c>
      <c r="E442" s="10">
        <v>2002</v>
      </c>
      <c r="F442" s="14">
        <v>2004</v>
      </c>
      <c r="G442" s="10" t="s">
        <v>27</v>
      </c>
      <c r="H442" s="11"/>
      <c r="I442" s="15">
        <v>250000</v>
      </c>
      <c r="J442" s="16">
        <f t="shared" si="59"/>
        <v>50000</v>
      </c>
      <c r="K442" s="29">
        <v>324661.79653679649</v>
      </c>
    </row>
    <row r="443" spans="2:11" x14ac:dyDescent="0.25">
      <c r="B443" s="28"/>
      <c r="C443" s="10" t="s">
        <v>27</v>
      </c>
      <c r="D443" s="10" t="s">
        <v>597</v>
      </c>
      <c r="E443" s="10">
        <v>2002</v>
      </c>
      <c r="F443" s="14">
        <v>2004</v>
      </c>
      <c r="G443" s="10" t="s">
        <v>27</v>
      </c>
      <c r="H443" s="11"/>
      <c r="I443" s="15">
        <v>250000</v>
      </c>
      <c r="J443" s="16">
        <f t="shared" si="59"/>
        <v>50000</v>
      </c>
      <c r="K443" s="29">
        <v>324661.79653679649</v>
      </c>
    </row>
    <row r="444" spans="2:11" x14ac:dyDescent="0.25">
      <c r="B444" s="28"/>
      <c r="C444" s="10" t="s">
        <v>27</v>
      </c>
      <c r="D444" s="10" t="s">
        <v>588</v>
      </c>
      <c r="E444" s="10">
        <v>2002</v>
      </c>
      <c r="F444" s="14">
        <v>2003</v>
      </c>
      <c r="G444" s="10" t="s">
        <v>27</v>
      </c>
      <c r="H444" s="11"/>
      <c r="I444" s="15">
        <v>230703</v>
      </c>
      <c r="J444" s="16">
        <f t="shared" si="59"/>
        <v>46140.600000000006</v>
      </c>
      <c r="K444" s="29">
        <v>299601.80178571428</v>
      </c>
    </row>
    <row r="445" spans="2:11" x14ac:dyDescent="0.25">
      <c r="B445" s="28"/>
      <c r="C445" s="10" t="s">
        <v>27</v>
      </c>
      <c r="D445" s="10" t="s">
        <v>548</v>
      </c>
      <c r="E445" s="10">
        <v>2002</v>
      </c>
      <c r="F445" s="14">
        <v>2002</v>
      </c>
      <c r="G445" s="10" t="s">
        <v>27</v>
      </c>
      <c r="H445" s="11"/>
      <c r="I445" s="15">
        <v>227986</v>
      </c>
      <c r="J445" s="16">
        <f t="shared" si="59"/>
        <v>45597.200000000004</v>
      </c>
      <c r="K445" s="29">
        <v>296073.37738095236</v>
      </c>
    </row>
    <row r="446" spans="2:11" x14ac:dyDescent="0.25">
      <c r="B446" s="28"/>
      <c r="C446" s="10" t="s">
        <v>27</v>
      </c>
      <c r="D446" s="10" t="s">
        <v>549</v>
      </c>
      <c r="E446" s="10">
        <v>2002</v>
      </c>
      <c r="F446" s="14">
        <v>2002</v>
      </c>
      <c r="G446" s="10" t="s">
        <v>27</v>
      </c>
      <c r="H446" s="11"/>
      <c r="I446" s="15">
        <v>182054</v>
      </c>
      <c r="J446" s="16">
        <f t="shared" si="59"/>
        <v>36410.800000000003</v>
      </c>
      <c r="K446" s="29">
        <v>236423.91482683981</v>
      </c>
    </row>
    <row r="447" spans="2:11" x14ac:dyDescent="0.25">
      <c r="B447" s="28"/>
      <c r="C447" s="10" t="s">
        <v>27</v>
      </c>
      <c r="D447" s="10" t="s">
        <v>589</v>
      </c>
      <c r="E447" s="10">
        <v>2002</v>
      </c>
      <c r="F447" s="14">
        <v>2003</v>
      </c>
      <c r="G447" s="10" t="s">
        <v>27</v>
      </c>
      <c r="H447" s="11"/>
      <c r="I447" s="15">
        <v>124019</v>
      </c>
      <c r="J447" s="16">
        <f t="shared" si="59"/>
        <v>24803.800000000003</v>
      </c>
      <c r="K447" s="29">
        <v>161056.92537878788</v>
      </c>
    </row>
    <row r="448" spans="2:11" x14ac:dyDescent="0.25">
      <c r="B448" s="28"/>
      <c r="C448" s="10" t="s">
        <v>27</v>
      </c>
      <c r="D448" s="10" t="s">
        <v>605</v>
      </c>
      <c r="E448" s="10">
        <v>2002</v>
      </c>
      <c r="F448" s="14" t="s">
        <v>191</v>
      </c>
      <c r="G448" s="10" t="s">
        <v>27</v>
      </c>
      <c r="H448" s="11"/>
      <c r="I448" s="15">
        <v>94500</v>
      </c>
      <c r="J448" s="16">
        <f t="shared" si="59"/>
        <v>18900</v>
      </c>
      <c r="K448" s="29">
        <v>122722.15909090909</v>
      </c>
    </row>
    <row r="449" spans="2:11" x14ac:dyDescent="0.25">
      <c r="B449" s="28"/>
      <c r="C449" s="10" t="s">
        <v>27</v>
      </c>
      <c r="D449" s="10" t="s">
        <v>550</v>
      </c>
      <c r="E449" s="10">
        <v>2002</v>
      </c>
      <c r="F449" s="14">
        <v>2002</v>
      </c>
      <c r="G449" s="10" t="s">
        <v>27</v>
      </c>
      <c r="H449" s="11"/>
      <c r="I449" s="15">
        <v>78026</v>
      </c>
      <c r="J449" s="16">
        <f t="shared" si="59"/>
        <v>15605.2</v>
      </c>
      <c r="K449" s="29">
        <v>101328.24534632036</v>
      </c>
    </row>
    <row r="450" spans="2:11" x14ac:dyDescent="0.25">
      <c r="B450" s="28"/>
      <c r="C450" s="10" t="s">
        <v>27</v>
      </c>
      <c r="D450" s="10" t="s">
        <v>590</v>
      </c>
      <c r="E450" s="10">
        <v>2002</v>
      </c>
      <c r="F450" s="14">
        <v>2003</v>
      </c>
      <c r="G450" s="10" t="s">
        <v>27</v>
      </c>
      <c r="H450" s="11"/>
      <c r="I450" s="15">
        <v>76436</v>
      </c>
      <c r="J450" s="16">
        <f t="shared" si="59"/>
        <v>15287.2</v>
      </c>
      <c r="K450" s="29">
        <v>99263.396320346321</v>
      </c>
    </row>
    <row r="451" spans="2:11" x14ac:dyDescent="0.25">
      <c r="B451" s="28"/>
      <c r="C451" s="10" t="s">
        <v>27</v>
      </c>
      <c r="D451" s="10" t="s">
        <v>551</v>
      </c>
      <c r="E451" s="10">
        <v>2002</v>
      </c>
      <c r="F451" s="14">
        <v>2002</v>
      </c>
      <c r="G451" s="10" t="s">
        <v>27</v>
      </c>
      <c r="H451" s="11"/>
      <c r="I451" s="15">
        <v>60265</v>
      </c>
      <c r="J451" s="16">
        <f t="shared" si="59"/>
        <v>12053</v>
      </c>
      <c r="K451" s="29">
        <v>78262.97267316017</v>
      </c>
    </row>
    <row r="452" spans="2:11" x14ac:dyDescent="0.25">
      <c r="B452" s="28"/>
      <c r="C452" s="10" t="s">
        <v>27</v>
      </c>
      <c r="D452" s="10" t="s">
        <v>591</v>
      </c>
      <c r="E452" s="10">
        <v>2002</v>
      </c>
      <c r="F452" s="14">
        <v>2003</v>
      </c>
      <c r="G452" s="10" t="s">
        <v>27</v>
      </c>
      <c r="H452" s="11"/>
      <c r="I452" s="15">
        <v>56098</v>
      </c>
      <c r="J452" s="16">
        <f t="shared" si="59"/>
        <v>11219.6</v>
      </c>
      <c r="K452" s="29">
        <v>72851.509848484857</v>
      </c>
    </row>
    <row r="453" spans="2:11" x14ac:dyDescent="0.25">
      <c r="B453" s="28"/>
      <c r="C453" s="10" t="s">
        <v>27</v>
      </c>
      <c r="D453" s="10" t="s">
        <v>552</v>
      </c>
      <c r="E453" s="10">
        <v>2002</v>
      </c>
      <c r="F453" s="14">
        <v>2002</v>
      </c>
      <c r="G453" s="10" t="s">
        <v>27</v>
      </c>
      <c r="H453" s="11"/>
      <c r="I453" s="15">
        <v>48280</v>
      </c>
      <c r="J453" s="16">
        <f t="shared" si="59"/>
        <v>9656</v>
      </c>
      <c r="K453" s="29">
        <v>62698.686147186148</v>
      </c>
    </row>
    <row r="454" spans="2:11" x14ac:dyDescent="0.25">
      <c r="B454" s="28"/>
      <c r="C454" s="10" t="s">
        <v>27</v>
      </c>
      <c r="D454" s="10" t="s">
        <v>553</v>
      </c>
      <c r="E454" s="10">
        <v>2002</v>
      </c>
      <c r="F454" s="14">
        <v>2002</v>
      </c>
      <c r="G454" s="10" t="s">
        <v>27</v>
      </c>
      <c r="H454" s="11"/>
      <c r="I454" s="15">
        <v>37200</v>
      </c>
      <c r="J454" s="16">
        <f t="shared" si="59"/>
        <v>7440</v>
      </c>
      <c r="K454" s="29">
        <v>48309.675324675321</v>
      </c>
    </row>
    <row r="455" spans="2:11" x14ac:dyDescent="0.25">
      <c r="B455" s="28"/>
      <c r="C455" s="10" t="s">
        <v>27</v>
      </c>
      <c r="D455" s="10" t="s">
        <v>554</v>
      </c>
      <c r="E455" s="10">
        <v>2002</v>
      </c>
      <c r="F455" s="14">
        <v>2002</v>
      </c>
      <c r="G455" s="10" t="s">
        <v>27</v>
      </c>
      <c r="H455" s="11"/>
      <c r="I455" s="15">
        <v>37200</v>
      </c>
      <c r="J455" s="16">
        <f t="shared" si="59"/>
        <v>7440</v>
      </c>
      <c r="K455" s="29">
        <v>48309.675324675321</v>
      </c>
    </row>
    <row r="456" spans="2:11" x14ac:dyDescent="0.25">
      <c r="B456" s="28"/>
      <c r="C456" s="10" t="s">
        <v>27</v>
      </c>
      <c r="D456" s="10" t="s">
        <v>592</v>
      </c>
      <c r="E456" s="10">
        <v>2002</v>
      </c>
      <c r="F456" s="14">
        <v>2003</v>
      </c>
      <c r="G456" s="10" t="s">
        <v>27</v>
      </c>
      <c r="H456" s="11"/>
      <c r="I456" s="15">
        <v>29677</v>
      </c>
      <c r="J456" s="16">
        <f t="shared" si="59"/>
        <v>5935.4000000000005</v>
      </c>
      <c r="K456" s="29">
        <v>38539.952543290041</v>
      </c>
    </row>
    <row r="457" spans="2:11" x14ac:dyDescent="0.25">
      <c r="B457" s="28"/>
      <c r="C457" s="10" t="s">
        <v>27</v>
      </c>
      <c r="D457" s="10" t="s">
        <v>555</v>
      </c>
      <c r="E457" s="10">
        <v>2002</v>
      </c>
      <c r="F457" s="14">
        <v>2002</v>
      </c>
      <c r="G457" s="10" t="s">
        <v>27</v>
      </c>
      <c r="H457" s="11"/>
      <c r="I457" s="15">
        <v>28568</v>
      </c>
      <c r="J457" s="16">
        <f t="shared" si="59"/>
        <v>5713.6</v>
      </c>
      <c r="K457" s="29">
        <v>37099.752813852814</v>
      </c>
    </row>
    <row r="458" spans="2:11" x14ac:dyDescent="0.25">
      <c r="B458" s="28"/>
      <c r="C458" s="10" t="s">
        <v>27</v>
      </c>
      <c r="D458" s="10" t="s">
        <v>556</v>
      </c>
      <c r="E458" s="10">
        <v>2002</v>
      </c>
      <c r="F458" s="14">
        <v>2002</v>
      </c>
      <c r="G458" s="10" t="s">
        <v>27</v>
      </c>
      <c r="H458" s="11"/>
      <c r="I458" s="15">
        <v>24100</v>
      </c>
      <c r="J458" s="16">
        <f t="shared" si="59"/>
        <v>4820</v>
      </c>
      <c r="K458" s="29">
        <v>31297.397186147184</v>
      </c>
    </row>
    <row r="459" spans="2:11" x14ac:dyDescent="0.25">
      <c r="B459" s="28"/>
      <c r="C459" s="10" t="s">
        <v>27</v>
      </c>
      <c r="D459" s="10" t="s">
        <v>557</v>
      </c>
      <c r="E459" s="10">
        <v>2002</v>
      </c>
      <c r="F459" s="14">
        <v>2002</v>
      </c>
      <c r="G459" s="10" t="s">
        <v>27</v>
      </c>
      <c r="H459" s="11"/>
      <c r="I459" s="15">
        <v>18500</v>
      </c>
      <c r="J459" s="16">
        <f t="shared" si="59"/>
        <v>3700</v>
      </c>
      <c r="K459" s="29">
        <v>24024.972943722943</v>
      </c>
    </row>
    <row r="460" spans="2:11" x14ac:dyDescent="0.25">
      <c r="B460" s="28"/>
      <c r="C460" s="10" t="s">
        <v>27</v>
      </c>
      <c r="D460" s="10" t="s">
        <v>593</v>
      </c>
      <c r="E460" s="10">
        <v>2002</v>
      </c>
      <c r="F460" s="14">
        <v>2003</v>
      </c>
      <c r="G460" s="10" t="s">
        <v>27</v>
      </c>
      <c r="H460" s="11"/>
      <c r="I460" s="15">
        <v>15525</v>
      </c>
      <c r="J460" s="16">
        <f t="shared" si="59"/>
        <v>3105</v>
      </c>
      <c r="K460" s="29">
        <v>20161.497564935064</v>
      </c>
    </row>
    <row r="461" spans="2:11" x14ac:dyDescent="0.25">
      <c r="B461" s="28"/>
      <c r="C461" s="10" t="s">
        <v>27</v>
      </c>
      <c r="D461" s="10" t="s">
        <v>558</v>
      </c>
      <c r="E461" s="10">
        <v>2002</v>
      </c>
      <c r="F461" s="14">
        <v>2002</v>
      </c>
      <c r="G461" s="10" t="s">
        <v>27</v>
      </c>
      <c r="H461" s="11"/>
      <c r="I461" s="15">
        <v>14996</v>
      </c>
      <c r="J461" s="16">
        <f t="shared" si="59"/>
        <v>2999.2000000000003</v>
      </c>
      <c r="K461" s="29">
        <v>19474.513203463204</v>
      </c>
    </row>
    <row r="462" spans="2:11" x14ac:dyDescent="0.25">
      <c r="B462" s="28"/>
      <c r="C462" s="10" t="s">
        <v>27</v>
      </c>
      <c r="D462" s="10" t="s">
        <v>606</v>
      </c>
      <c r="E462" s="10">
        <v>2002</v>
      </c>
      <c r="F462" s="14" t="s">
        <v>191</v>
      </c>
      <c r="G462" s="10" t="s">
        <v>27</v>
      </c>
      <c r="H462" s="11"/>
      <c r="I462" s="15">
        <v>14988</v>
      </c>
      <c r="J462" s="16">
        <f t="shared" si="59"/>
        <v>2997.6000000000004</v>
      </c>
      <c r="K462" s="29">
        <v>19464.124025974026</v>
      </c>
    </row>
    <row r="463" spans="2:11" x14ac:dyDescent="0.25">
      <c r="B463" s="28"/>
      <c r="C463" s="10" t="s">
        <v>27</v>
      </c>
      <c r="D463" s="10" t="s">
        <v>559</v>
      </c>
      <c r="E463" s="10">
        <v>2002</v>
      </c>
      <c r="F463" s="14">
        <v>2002</v>
      </c>
      <c r="G463" s="10" t="s">
        <v>27</v>
      </c>
      <c r="H463" s="11"/>
      <c r="I463" s="15">
        <v>14029</v>
      </c>
      <c r="J463" s="16">
        <f t="shared" si="59"/>
        <v>2805.8</v>
      </c>
      <c r="K463" s="29">
        <v>18218.721374458873</v>
      </c>
    </row>
    <row r="464" spans="2:11" x14ac:dyDescent="0.25">
      <c r="B464" s="28"/>
      <c r="C464" s="10" t="s">
        <v>27</v>
      </c>
      <c r="D464" s="10" t="s">
        <v>560</v>
      </c>
      <c r="E464" s="10">
        <v>2002</v>
      </c>
      <c r="F464" s="14">
        <v>2002</v>
      </c>
      <c r="G464" s="10" t="s">
        <v>27</v>
      </c>
      <c r="H464" s="11"/>
      <c r="I464" s="15">
        <v>8000</v>
      </c>
      <c r="J464" s="16">
        <f t="shared" si="59"/>
        <v>1600</v>
      </c>
      <c r="K464" s="29">
        <v>10389.177489177489</v>
      </c>
    </row>
    <row r="465" spans="2:11" x14ac:dyDescent="0.25">
      <c r="B465" s="28"/>
      <c r="C465" s="10" t="s">
        <v>27</v>
      </c>
      <c r="D465" s="10" t="s">
        <v>607</v>
      </c>
      <c r="E465" s="10">
        <v>2002</v>
      </c>
      <c r="F465" s="14" t="s">
        <v>191</v>
      </c>
      <c r="G465" s="10" t="s">
        <v>27</v>
      </c>
      <c r="H465" s="11"/>
      <c r="I465" s="15">
        <v>7700</v>
      </c>
      <c r="J465" s="16">
        <f t="shared" si="59"/>
        <v>1540</v>
      </c>
      <c r="K465" s="29">
        <v>9999.5833333333321</v>
      </c>
    </row>
    <row r="466" spans="2:11" x14ac:dyDescent="0.25">
      <c r="B466" s="28"/>
      <c r="C466" s="10" t="s">
        <v>27</v>
      </c>
      <c r="D466" s="10" t="s">
        <v>561</v>
      </c>
      <c r="E466" s="10">
        <v>2002</v>
      </c>
      <c r="F466" s="14">
        <v>2002</v>
      </c>
      <c r="G466" s="10" t="s">
        <v>27</v>
      </c>
      <c r="H466" s="11"/>
      <c r="I466" s="15">
        <v>5115</v>
      </c>
      <c r="J466" s="16">
        <f t="shared" si="59"/>
        <v>1023</v>
      </c>
      <c r="K466" s="29">
        <v>6642.5803571428569</v>
      </c>
    </row>
    <row r="467" spans="2:11" x14ac:dyDescent="0.25">
      <c r="B467" s="28" t="s">
        <v>598</v>
      </c>
      <c r="C467" s="11" t="s">
        <v>138</v>
      </c>
      <c r="D467" s="11" t="s">
        <v>599</v>
      </c>
      <c r="E467" s="11">
        <v>2002</v>
      </c>
      <c r="F467" s="17">
        <v>2004</v>
      </c>
      <c r="G467" s="11" t="s">
        <v>166</v>
      </c>
      <c r="H467" s="11"/>
      <c r="I467" s="16">
        <v>77962</v>
      </c>
      <c r="J467" s="16">
        <f t="shared" si="59"/>
        <v>15592.400000000001</v>
      </c>
      <c r="K467" s="29">
        <v>101245.13192640692</v>
      </c>
    </row>
    <row r="468" spans="2:11" x14ac:dyDescent="0.25">
      <c r="B468" s="28" t="s">
        <v>594</v>
      </c>
      <c r="C468" s="11" t="s">
        <v>138</v>
      </c>
      <c r="D468" s="11" t="s">
        <v>595</v>
      </c>
      <c r="E468" s="11">
        <v>2002</v>
      </c>
      <c r="F468" s="17">
        <v>2003</v>
      </c>
      <c r="G468" s="11" t="s">
        <v>166</v>
      </c>
      <c r="H468" s="11"/>
      <c r="I468" s="16">
        <v>37287</v>
      </c>
      <c r="J468" s="16">
        <f t="shared" si="59"/>
        <v>7457.4000000000005</v>
      </c>
      <c r="K468" s="29">
        <v>48422.657629870133</v>
      </c>
    </row>
    <row r="469" spans="2:11" x14ac:dyDescent="0.25">
      <c r="B469" s="28" t="s">
        <v>562</v>
      </c>
      <c r="C469" s="11" t="s">
        <v>177</v>
      </c>
      <c r="D469" s="11" t="s">
        <v>563</v>
      </c>
      <c r="E469" s="11">
        <v>2002</v>
      </c>
      <c r="F469" s="11">
        <v>2002</v>
      </c>
      <c r="G469" s="11" t="s">
        <v>564</v>
      </c>
      <c r="H469" s="11" t="s">
        <v>51</v>
      </c>
      <c r="I469" s="16">
        <v>376825</v>
      </c>
      <c r="J469" s="16">
        <f t="shared" si="59"/>
        <v>75365</v>
      </c>
      <c r="K469" s="29">
        <v>489362.72591991338</v>
      </c>
    </row>
    <row r="470" spans="2:11" x14ac:dyDescent="0.25">
      <c r="B470" s="28" t="s">
        <v>565</v>
      </c>
      <c r="C470" s="11" t="s">
        <v>85</v>
      </c>
      <c r="D470" s="11" t="s">
        <v>566</v>
      </c>
      <c r="E470" s="11">
        <v>2002</v>
      </c>
      <c r="F470" s="11">
        <v>2002</v>
      </c>
      <c r="G470" s="11" t="s">
        <v>567</v>
      </c>
      <c r="H470" s="11"/>
      <c r="I470" s="16">
        <v>18695</v>
      </c>
      <c r="J470" s="16">
        <f t="shared" si="59"/>
        <v>3739</v>
      </c>
      <c r="K470" s="29">
        <v>24278.209145021643</v>
      </c>
    </row>
    <row r="471" spans="2:11" x14ac:dyDescent="0.25">
      <c r="B471" s="28" t="s">
        <v>565</v>
      </c>
      <c r="C471" s="11" t="s">
        <v>63</v>
      </c>
      <c r="D471" s="11" t="s">
        <v>568</v>
      </c>
      <c r="E471" s="11">
        <v>2002</v>
      </c>
      <c r="F471" s="11">
        <v>2002</v>
      </c>
      <c r="G471" s="11" t="s">
        <v>65</v>
      </c>
      <c r="H471" s="11"/>
      <c r="I471" s="16">
        <v>84951</v>
      </c>
      <c r="J471" s="16">
        <f t="shared" si="59"/>
        <v>16990.2</v>
      </c>
      <c r="K471" s="29">
        <v>110321.37711038961</v>
      </c>
    </row>
    <row r="472" spans="2:11" x14ac:dyDescent="0.25">
      <c r="B472" s="28" t="s">
        <v>565</v>
      </c>
      <c r="C472" s="11" t="s">
        <v>63</v>
      </c>
      <c r="D472" s="11" t="s">
        <v>600</v>
      </c>
      <c r="E472" s="11">
        <v>2002</v>
      </c>
      <c r="F472" s="11">
        <v>2004</v>
      </c>
      <c r="G472" s="11" t="s">
        <v>65</v>
      </c>
      <c r="H472" s="11"/>
      <c r="I472" s="16">
        <v>56382</v>
      </c>
      <c r="J472" s="16">
        <f t="shared" si="59"/>
        <v>11276.400000000001</v>
      </c>
      <c r="K472" s="29">
        <v>73220.325649350649</v>
      </c>
    </row>
    <row r="473" spans="2:11" x14ac:dyDescent="0.25">
      <c r="B473" s="28" t="s">
        <v>562</v>
      </c>
      <c r="C473" s="11" t="s">
        <v>63</v>
      </c>
      <c r="D473" s="11" t="s">
        <v>64</v>
      </c>
      <c r="E473" s="11">
        <v>2002</v>
      </c>
      <c r="F473" s="11" t="s">
        <v>191</v>
      </c>
      <c r="G473" s="11" t="s">
        <v>65</v>
      </c>
      <c r="H473" s="11"/>
      <c r="I473" s="16">
        <v>25000</v>
      </c>
      <c r="J473" s="16">
        <f t="shared" si="59"/>
        <v>5000</v>
      </c>
      <c r="K473" s="29">
        <v>32466.17965367965</v>
      </c>
    </row>
    <row r="474" spans="2:11" x14ac:dyDescent="0.25">
      <c r="B474" s="28" t="s">
        <v>562</v>
      </c>
      <c r="C474" s="11" t="s">
        <v>63</v>
      </c>
      <c r="D474" s="11" t="s">
        <v>569</v>
      </c>
      <c r="E474" s="11">
        <v>2002</v>
      </c>
      <c r="F474" s="11">
        <v>2002</v>
      </c>
      <c r="G474" s="11" t="s">
        <v>65</v>
      </c>
      <c r="H474" s="11"/>
      <c r="I474" s="16">
        <v>14964</v>
      </c>
      <c r="J474" s="16">
        <f t="shared" si="59"/>
        <v>2992.8</v>
      </c>
      <c r="K474" s="29">
        <v>19432.956493506495</v>
      </c>
    </row>
    <row r="475" spans="2:11" x14ac:dyDescent="0.25">
      <c r="B475" s="28"/>
      <c r="C475" s="11" t="s">
        <v>31</v>
      </c>
      <c r="D475" s="11" t="s">
        <v>570</v>
      </c>
      <c r="E475" s="11">
        <v>2002</v>
      </c>
      <c r="F475" s="17">
        <v>2002</v>
      </c>
      <c r="G475" s="11" t="s">
        <v>33</v>
      </c>
      <c r="H475" s="11"/>
      <c r="I475" s="16">
        <v>383827</v>
      </c>
      <c r="J475" s="16">
        <f t="shared" si="59"/>
        <v>76765.400000000009</v>
      </c>
      <c r="K475" s="29">
        <v>498455.85351731599</v>
      </c>
    </row>
    <row r="476" spans="2:11" x14ac:dyDescent="0.25">
      <c r="B476" s="28"/>
      <c r="C476" s="11" t="s">
        <v>31</v>
      </c>
      <c r="D476" s="11" t="s">
        <v>571</v>
      </c>
      <c r="E476" s="11">
        <v>2002</v>
      </c>
      <c r="F476" s="17">
        <v>2002</v>
      </c>
      <c r="G476" s="11" t="s">
        <v>33</v>
      </c>
      <c r="H476" s="11"/>
      <c r="I476" s="16">
        <v>261708</v>
      </c>
      <c r="J476" s="16">
        <f t="shared" si="59"/>
        <v>52341.600000000006</v>
      </c>
      <c r="K476" s="29">
        <v>339866.3577922078</v>
      </c>
    </row>
    <row r="477" spans="2:11" x14ac:dyDescent="0.25">
      <c r="B477" s="28"/>
      <c r="C477" s="11" t="s">
        <v>31</v>
      </c>
      <c r="D477" s="11" t="s">
        <v>572</v>
      </c>
      <c r="E477" s="11">
        <v>2002</v>
      </c>
      <c r="F477" s="17">
        <v>2002</v>
      </c>
      <c r="G477" s="11" t="s">
        <v>33</v>
      </c>
      <c r="H477" s="11"/>
      <c r="I477" s="16">
        <v>13557</v>
      </c>
      <c r="J477" s="16">
        <f t="shared" si="59"/>
        <v>2711.4</v>
      </c>
      <c r="K477" s="29">
        <v>17605.759902597401</v>
      </c>
    </row>
    <row r="478" spans="2:11" x14ac:dyDescent="0.25">
      <c r="B478" s="28" t="s">
        <v>562</v>
      </c>
      <c r="C478" s="11" t="s">
        <v>73</v>
      </c>
      <c r="D478" s="11" t="s">
        <v>608</v>
      </c>
      <c r="E478" s="11">
        <v>2002</v>
      </c>
      <c r="F478" s="11" t="s">
        <v>191</v>
      </c>
      <c r="G478" s="11" t="s">
        <v>73</v>
      </c>
      <c r="H478" s="11"/>
      <c r="I478" s="16">
        <v>89475</v>
      </c>
      <c r="J478" s="16">
        <f t="shared" si="59"/>
        <v>17895</v>
      </c>
      <c r="K478" s="29">
        <v>116196.45698051948</v>
      </c>
    </row>
    <row r="479" spans="2:11" x14ac:dyDescent="0.25">
      <c r="B479" s="28" t="s">
        <v>565</v>
      </c>
      <c r="C479" s="11" t="s">
        <v>73</v>
      </c>
      <c r="D479" s="11" t="s">
        <v>573</v>
      </c>
      <c r="E479" s="11">
        <v>2002</v>
      </c>
      <c r="F479" s="11">
        <v>2002</v>
      </c>
      <c r="G479" s="11" t="s">
        <v>73</v>
      </c>
      <c r="H479" s="11"/>
      <c r="I479" s="16">
        <v>25244</v>
      </c>
      <c r="J479" s="16">
        <f t="shared" si="59"/>
        <v>5048.8</v>
      </c>
      <c r="K479" s="29">
        <v>32783.049567099566</v>
      </c>
    </row>
    <row r="480" spans="2:11" x14ac:dyDescent="0.25">
      <c r="B480" s="28" t="s">
        <v>565</v>
      </c>
      <c r="C480" s="11" t="s">
        <v>574</v>
      </c>
      <c r="D480" s="11" t="s">
        <v>575</v>
      </c>
      <c r="E480" s="11">
        <v>2002</v>
      </c>
      <c r="F480" s="11">
        <v>2002</v>
      </c>
      <c r="G480" s="11" t="s">
        <v>576</v>
      </c>
      <c r="H480" s="11"/>
      <c r="I480" s="16">
        <v>123191</v>
      </c>
      <c r="J480" s="16">
        <f t="shared" si="59"/>
        <v>24638.2</v>
      </c>
      <c r="K480" s="29">
        <v>159981.645508658</v>
      </c>
    </row>
    <row r="481" spans="2:11" x14ac:dyDescent="0.25">
      <c r="B481" s="28" t="s">
        <v>562</v>
      </c>
      <c r="C481" s="11" t="s">
        <v>574</v>
      </c>
      <c r="D481" s="11" t="s">
        <v>577</v>
      </c>
      <c r="E481" s="11">
        <v>2002</v>
      </c>
      <c r="F481" s="11">
        <v>2002</v>
      </c>
      <c r="G481" s="11" t="s">
        <v>576</v>
      </c>
      <c r="H481" s="11"/>
      <c r="I481" s="16">
        <v>5439</v>
      </c>
      <c r="J481" s="16">
        <f t="shared" si="59"/>
        <v>1087.8</v>
      </c>
      <c r="K481" s="29">
        <v>7063.3420454545458</v>
      </c>
    </row>
    <row r="482" spans="2:11" x14ac:dyDescent="0.25">
      <c r="B482" s="28"/>
      <c r="C482" s="11" t="s">
        <v>182</v>
      </c>
      <c r="D482" s="11" t="s">
        <v>578</v>
      </c>
      <c r="E482" s="11">
        <v>2002</v>
      </c>
      <c r="F482" s="17">
        <v>2002</v>
      </c>
      <c r="G482" s="11" t="s">
        <v>435</v>
      </c>
      <c r="H482" s="11"/>
      <c r="I482" s="16">
        <v>8110</v>
      </c>
      <c r="J482" s="20"/>
      <c r="K482" s="29">
        <v>10532.02867965368</v>
      </c>
    </row>
    <row r="483" spans="2:11" x14ac:dyDescent="0.25">
      <c r="B483" s="28"/>
      <c r="C483" s="11" t="s">
        <v>182</v>
      </c>
      <c r="D483" s="11" t="s">
        <v>579</v>
      </c>
      <c r="E483" s="11">
        <v>2002</v>
      </c>
      <c r="F483" s="17">
        <v>2002</v>
      </c>
      <c r="G483" s="11" t="s">
        <v>435</v>
      </c>
      <c r="H483" s="11"/>
      <c r="I483" s="16">
        <v>1959</v>
      </c>
      <c r="J483" s="20"/>
      <c r="K483" s="29">
        <v>2544.0498376623377</v>
      </c>
    </row>
    <row r="484" spans="2:11" x14ac:dyDescent="0.25">
      <c r="B484" s="28" t="s">
        <v>565</v>
      </c>
      <c r="C484" s="11" t="s">
        <v>580</v>
      </c>
      <c r="D484" s="11" t="s">
        <v>581</v>
      </c>
      <c r="E484" s="11">
        <v>2002</v>
      </c>
      <c r="F484" s="11">
        <v>2002</v>
      </c>
      <c r="G484" s="11" t="s">
        <v>582</v>
      </c>
      <c r="H484" s="11"/>
      <c r="I484" s="16">
        <v>9201</v>
      </c>
      <c r="J484" s="16">
        <f t="shared" ref="J484:J495" si="60">SUM(I484*0.2)</f>
        <v>1840.2</v>
      </c>
      <c r="K484" s="29">
        <v>11948.852759740261</v>
      </c>
    </row>
    <row r="485" spans="2:11" x14ac:dyDescent="0.25">
      <c r="B485" s="28"/>
      <c r="C485" s="11" t="s">
        <v>601</v>
      </c>
      <c r="D485" s="11" t="s">
        <v>646</v>
      </c>
      <c r="E485" s="11">
        <v>2003</v>
      </c>
      <c r="F485" s="17" t="s">
        <v>191</v>
      </c>
      <c r="G485" s="11" t="s">
        <v>603</v>
      </c>
      <c r="H485" s="11" t="s">
        <v>604</v>
      </c>
      <c r="I485" s="16">
        <v>171257.13</v>
      </c>
      <c r="J485" s="16">
        <f t="shared" si="60"/>
        <v>34251.425999999999</v>
      </c>
      <c r="K485" s="29">
        <v>220021.40593522484</v>
      </c>
    </row>
    <row r="486" spans="2:11" x14ac:dyDescent="0.25">
      <c r="B486" s="28"/>
      <c r="C486" s="10" t="s">
        <v>27</v>
      </c>
      <c r="D486" s="10" t="s">
        <v>622</v>
      </c>
      <c r="E486" s="10">
        <v>2003</v>
      </c>
      <c r="F486" s="14">
        <v>2004</v>
      </c>
      <c r="G486" s="10" t="s">
        <v>27</v>
      </c>
      <c r="H486" s="11"/>
      <c r="I486" s="15">
        <v>250000</v>
      </c>
      <c r="J486" s="16">
        <f t="shared" si="60"/>
        <v>50000</v>
      </c>
      <c r="K486" s="29">
        <v>321185.7601713062</v>
      </c>
    </row>
    <row r="487" spans="2:11" x14ac:dyDescent="0.25">
      <c r="B487" s="28"/>
      <c r="C487" s="10" t="s">
        <v>27</v>
      </c>
      <c r="D487" s="10" t="s">
        <v>623</v>
      </c>
      <c r="E487" s="10">
        <v>2003</v>
      </c>
      <c r="F487" s="14">
        <v>2004</v>
      </c>
      <c r="G487" s="10" t="s">
        <v>27</v>
      </c>
      <c r="H487" s="11"/>
      <c r="I487" s="15">
        <v>250000</v>
      </c>
      <c r="J487" s="16">
        <f t="shared" si="60"/>
        <v>50000</v>
      </c>
      <c r="K487" s="29">
        <v>321185.7601713062</v>
      </c>
    </row>
    <row r="488" spans="2:11" x14ac:dyDescent="0.25">
      <c r="B488" s="28"/>
      <c r="C488" s="10" t="s">
        <v>27</v>
      </c>
      <c r="D488" s="10" t="s">
        <v>647</v>
      </c>
      <c r="E488" s="10">
        <v>2003</v>
      </c>
      <c r="F488" s="14" t="s">
        <v>191</v>
      </c>
      <c r="G488" s="10" t="s">
        <v>27</v>
      </c>
      <c r="H488" s="11"/>
      <c r="I488" s="15">
        <v>250000</v>
      </c>
      <c r="J488" s="16">
        <f t="shared" si="60"/>
        <v>50000</v>
      </c>
      <c r="K488" s="29">
        <v>321185.7601713062</v>
      </c>
    </row>
    <row r="489" spans="2:11" x14ac:dyDescent="0.25">
      <c r="B489" s="28"/>
      <c r="C489" s="10" t="s">
        <v>27</v>
      </c>
      <c r="D489" s="10" t="s">
        <v>624</v>
      </c>
      <c r="E489" s="10">
        <v>2003</v>
      </c>
      <c r="F489" s="14">
        <v>2004</v>
      </c>
      <c r="G489" s="10" t="s">
        <v>27</v>
      </c>
      <c r="H489" s="11"/>
      <c r="I489" s="15">
        <v>247253</v>
      </c>
      <c r="J489" s="16">
        <f t="shared" si="60"/>
        <v>49450.600000000006</v>
      </c>
      <c r="K489" s="29">
        <v>317656.57103854389</v>
      </c>
    </row>
    <row r="490" spans="2:11" x14ac:dyDescent="0.25">
      <c r="B490" s="28"/>
      <c r="C490" s="10" t="s">
        <v>27</v>
      </c>
      <c r="D490" s="10" t="s">
        <v>648</v>
      </c>
      <c r="E490" s="10">
        <v>2003</v>
      </c>
      <c r="F490" s="14" t="s">
        <v>191</v>
      </c>
      <c r="G490" s="10" t="s">
        <v>27</v>
      </c>
      <c r="H490" s="11"/>
      <c r="I490" s="15">
        <v>237199</v>
      </c>
      <c r="J490" s="16">
        <f t="shared" si="60"/>
        <v>47439.8</v>
      </c>
      <c r="K490" s="29">
        <v>304739.76450749463</v>
      </c>
    </row>
    <row r="491" spans="2:11" x14ac:dyDescent="0.25">
      <c r="B491" s="28"/>
      <c r="C491" s="10" t="s">
        <v>27</v>
      </c>
      <c r="D491" s="10" t="s">
        <v>625</v>
      </c>
      <c r="E491" s="10">
        <v>2003</v>
      </c>
      <c r="F491" s="14">
        <v>2004</v>
      </c>
      <c r="G491" s="10" t="s">
        <v>27</v>
      </c>
      <c r="H491" s="11"/>
      <c r="I491" s="15">
        <v>231238</v>
      </c>
      <c r="J491" s="16">
        <f t="shared" si="60"/>
        <v>46247.600000000006</v>
      </c>
      <c r="K491" s="29">
        <v>297081.41124197003</v>
      </c>
    </row>
    <row r="492" spans="2:11" x14ac:dyDescent="0.25">
      <c r="B492" s="28"/>
      <c r="C492" s="10" t="s">
        <v>27</v>
      </c>
      <c r="D492" s="10" t="s">
        <v>626</v>
      </c>
      <c r="E492" s="10">
        <v>2003</v>
      </c>
      <c r="F492" s="14">
        <v>2004</v>
      </c>
      <c r="G492" s="10" t="s">
        <v>27</v>
      </c>
      <c r="H492" s="11"/>
      <c r="I492" s="15">
        <v>226570</v>
      </c>
      <c r="J492" s="16">
        <f t="shared" si="60"/>
        <v>45314</v>
      </c>
      <c r="K492" s="29">
        <v>291084.23072805139</v>
      </c>
    </row>
    <row r="493" spans="2:11" x14ac:dyDescent="0.25">
      <c r="B493" s="28"/>
      <c r="C493" s="10" t="s">
        <v>27</v>
      </c>
      <c r="D493" s="10" t="s">
        <v>627</v>
      </c>
      <c r="E493" s="10">
        <v>2003</v>
      </c>
      <c r="F493" s="14">
        <v>2004</v>
      </c>
      <c r="G493" s="10" t="s">
        <v>27</v>
      </c>
      <c r="H493" s="11"/>
      <c r="I493" s="15">
        <v>179814</v>
      </c>
      <c r="J493" s="16">
        <f t="shared" si="60"/>
        <v>35962.800000000003</v>
      </c>
      <c r="K493" s="29">
        <v>231014.78511777299</v>
      </c>
    </row>
    <row r="494" spans="2:11" x14ac:dyDescent="0.25">
      <c r="B494" s="28"/>
      <c r="C494" s="10" t="s">
        <v>27</v>
      </c>
      <c r="D494" s="10" t="s">
        <v>628</v>
      </c>
      <c r="E494" s="10">
        <v>2003</v>
      </c>
      <c r="F494" s="14">
        <v>2004</v>
      </c>
      <c r="G494" s="10" t="s">
        <v>27</v>
      </c>
      <c r="H494" s="11"/>
      <c r="I494" s="15">
        <v>117200</v>
      </c>
      <c r="J494" s="16">
        <f t="shared" si="60"/>
        <v>23440</v>
      </c>
      <c r="K494" s="29">
        <v>150571.88436830835</v>
      </c>
    </row>
    <row r="495" spans="2:11" x14ac:dyDescent="0.25">
      <c r="B495" s="28"/>
      <c r="C495" s="10" t="s">
        <v>27</v>
      </c>
      <c r="D495" s="10" t="s">
        <v>629</v>
      </c>
      <c r="E495" s="10">
        <v>2003</v>
      </c>
      <c r="F495" s="14">
        <v>2004</v>
      </c>
      <c r="G495" s="10" t="s">
        <v>27</v>
      </c>
      <c r="H495" s="11"/>
      <c r="I495" s="15">
        <v>100000</v>
      </c>
      <c r="J495" s="16">
        <f t="shared" si="60"/>
        <v>20000</v>
      </c>
      <c r="K495" s="29">
        <v>128474.30406852247</v>
      </c>
    </row>
    <row r="496" spans="2:11" x14ac:dyDescent="0.25">
      <c r="B496" s="28"/>
      <c r="C496" s="10" t="s">
        <v>27</v>
      </c>
      <c r="D496" s="10" t="s">
        <v>645</v>
      </c>
      <c r="E496" s="10">
        <v>2003</v>
      </c>
      <c r="F496" s="14">
        <v>2005</v>
      </c>
      <c r="G496" s="10" t="s">
        <v>27</v>
      </c>
      <c r="H496" s="13"/>
      <c r="I496" s="15">
        <v>96250</v>
      </c>
      <c r="J496" s="21">
        <v>19250</v>
      </c>
      <c r="K496" s="29">
        <v>123656.51766595288</v>
      </c>
    </row>
    <row r="497" spans="2:11" x14ac:dyDescent="0.25">
      <c r="B497" s="28"/>
      <c r="C497" s="10" t="s">
        <v>27</v>
      </c>
      <c r="D497" s="10" t="s">
        <v>609</v>
      </c>
      <c r="E497" s="10">
        <v>2003</v>
      </c>
      <c r="F497" s="14">
        <v>2003</v>
      </c>
      <c r="G497" s="10" t="s">
        <v>27</v>
      </c>
      <c r="H497" s="11"/>
      <c r="I497" s="15">
        <v>73434</v>
      </c>
      <c r="J497" s="16">
        <f t="shared" ref="J497:J523" si="61">SUM(I497*0.2)</f>
        <v>14686.800000000001</v>
      </c>
      <c r="K497" s="29">
        <v>94343.820449678795</v>
      </c>
    </row>
    <row r="498" spans="2:11" x14ac:dyDescent="0.25">
      <c r="B498" s="28"/>
      <c r="C498" s="10" t="s">
        <v>27</v>
      </c>
      <c r="D498" s="10" t="s">
        <v>630</v>
      </c>
      <c r="E498" s="10">
        <v>2003</v>
      </c>
      <c r="F498" s="14">
        <v>2004</v>
      </c>
      <c r="G498" s="10" t="s">
        <v>27</v>
      </c>
      <c r="H498" s="11"/>
      <c r="I498" s="15">
        <v>70981</v>
      </c>
      <c r="J498" s="16">
        <f t="shared" si="61"/>
        <v>14196.2</v>
      </c>
      <c r="K498" s="29">
        <v>91192.345770877946</v>
      </c>
    </row>
    <row r="499" spans="2:11" x14ac:dyDescent="0.25">
      <c r="B499" s="28"/>
      <c r="C499" s="10" t="s">
        <v>27</v>
      </c>
      <c r="D499" s="10" t="s">
        <v>610</v>
      </c>
      <c r="E499" s="10">
        <v>2003</v>
      </c>
      <c r="F499" s="14">
        <v>2003</v>
      </c>
      <c r="G499" s="10" t="s">
        <v>27</v>
      </c>
      <c r="H499" s="11"/>
      <c r="I499" s="15">
        <v>46600</v>
      </c>
      <c r="J499" s="16">
        <f t="shared" si="61"/>
        <v>9320</v>
      </c>
      <c r="K499" s="29">
        <v>59869.025695931472</v>
      </c>
    </row>
    <row r="500" spans="2:11" x14ac:dyDescent="0.25">
      <c r="B500" s="28"/>
      <c r="C500" s="10" t="s">
        <v>27</v>
      </c>
      <c r="D500" s="10" t="s">
        <v>631</v>
      </c>
      <c r="E500" s="10">
        <v>2003</v>
      </c>
      <c r="F500" s="14">
        <v>2004</v>
      </c>
      <c r="G500" s="10" t="s">
        <v>27</v>
      </c>
      <c r="H500" s="11"/>
      <c r="I500" s="15">
        <v>33835</v>
      </c>
      <c r="J500" s="16">
        <f t="shared" si="61"/>
        <v>6767</v>
      </c>
      <c r="K500" s="29">
        <v>43469.280781584581</v>
      </c>
    </row>
    <row r="501" spans="2:11" x14ac:dyDescent="0.25">
      <c r="B501" s="28"/>
      <c r="C501" s="10" t="s">
        <v>27</v>
      </c>
      <c r="D501" s="10" t="s">
        <v>632</v>
      </c>
      <c r="E501" s="10">
        <v>2003</v>
      </c>
      <c r="F501" s="14">
        <v>2004</v>
      </c>
      <c r="G501" s="10" t="s">
        <v>27</v>
      </c>
      <c r="H501" s="11"/>
      <c r="I501" s="15">
        <v>28891</v>
      </c>
      <c r="J501" s="16">
        <f t="shared" si="61"/>
        <v>5778.2000000000007</v>
      </c>
      <c r="K501" s="29">
        <v>37117.511188436831</v>
      </c>
    </row>
    <row r="502" spans="2:11" x14ac:dyDescent="0.25">
      <c r="B502" s="28"/>
      <c r="C502" s="10" t="s">
        <v>27</v>
      </c>
      <c r="D502" s="10" t="s">
        <v>633</v>
      </c>
      <c r="E502" s="10">
        <v>2003</v>
      </c>
      <c r="F502" s="14">
        <v>2004</v>
      </c>
      <c r="G502" s="10" t="s">
        <v>27</v>
      </c>
      <c r="H502" s="11"/>
      <c r="I502" s="15">
        <v>19249</v>
      </c>
      <c r="J502" s="16">
        <f t="shared" si="61"/>
        <v>3849.8</v>
      </c>
      <c r="K502" s="29">
        <v>24730.01879014989</v>
      </c>
    </row>
    <row r="503" spans="2:11" x14ac:dyDescent="0.25">
      <c r="B503" s="28"/>
      <c r="C503" s="10" t="s">
        <v>27</v>
      </c>
      <c r="D503" s="10" t="s">
        <v>256</v>
      </c>
      <c r="E503" s="10">
        <v>2003</v>
      </c>
      <c r="F503" s="14" t="s">
        <v>191</v>
      </c>
      <c r="G503" s="10" t="s">
        <v>27</v>
      </c>
      <c r="H503" s="11"/>
      <c r="I503" s="15">
        <v>16032</v>
      </c>
      <c r="J503" s="16">
        <f t="shared" si="61"/>
        <v>3206.4</v>
      </c>
      <c r="K503" s="29">
        <v>20597.000428265525</v>
      </c>
    </row>
    <row r="504" spans="2:11" x14ac:dyDescent="0.25">
      <c r="B504" s="28"/>
      <c r="C504" s="10" t="s">
        <v>27</v>
      </c>
      <c r="D504" s="10" t="s">
        <v>561</v>
      </c>
      <c r="E504" s="10">
        <v>2003</v>
      </c>
      <c r="F504" s="14" t="s">
        <v>191</v>
      </c>
      <c r="G504" s="10" t="s">
        <v>27</v>
      </c>
      <c r="H504" s="11"/>
      <c r="I504" s="15">
        <v>15800</v>
      </c>
      <c r="J504" s="16">
        <f t="shared" si="61"/>
        <v>3160</v>
      </c>
      <c r="K504" s="29">
        <v>20298.940042826551</v>
      </c>
    </row>
    <row r="505" spans="2:11" x14ac:dyDescent="0.25">
      <c r="B505" s="28"/>
      <c r="C505" s="10" t="s">
        <v>27</v>
      </c>
      <c r="D505" s="10" t="s">
        <v>611</v>
      </c>
      <c r="E505" s="10">
        <v>2003</v>
      </c>
      <c r="F505" s="14">
        <v>2003</v>
      </c>
      <c r="G505" s="10" t="s">
        <v>27</v>
      </c>
      <c r="H505" s="11"/>
      <c r="I505" s="15">
        <v>13538</v>
      </c>
      <c r="J505" s="16">
        <f t="shared" si="61"/>
        <v>2707.6000000000004</v>
      </c>
      <c r="K505" s="29">
        <v>17392.851284796572</v>
      </c>
    </row>
    <row r="506" spans="2:11" x14ac:dyDescent="0.25">
      <c r="B506" s="28"/>
      <c r="C506" s="10" t="s">
        <v>27</v>
      </c>
      <c r="D506" s="10" t="s">
        <v>612</v>
      </c>
      <c r="E506" s="10">
        <v>2003</v>
      </c>
      <c r="F506" s="14">
        <v>2003</v>
      </c>
      <c r="G506" s="10" t="s">
        <v>27</v>
      </c>
      <c r="H506" s="11"/>
      <c r="I506" s="15">
        <v>11740</v>
      </c>
      <c r="J506" s="16">
        <f t="shared" si="61"/>
        <v>2348</v>
      </c>
      <c r="K506" s="29">
        <v>15082.883297644539</v>
      </c>
    </row>
    <row r="507" spans="2:11" x14ac:dyDescent="0.25">
      <c r="B507" s="28"/>
      <c r="C507" s="10" t="s">
        <v>27</v>
      </c>
      <c r="D507" s="10" t="s">
        <v>649</v>
      </c>
      <c r="E507" s="10">
        <v>2003</v>
      </c>
      <c r="F507" s="14" t="s">
        <v>191</v>
      </c>
      <c r="G507" s="10" t="s">
        <v>27</v>
      </c>
      <c r="H507" s="11"/>
      <c r="I507" s="15">
        <v>8400</v>
      </c>
      <c r="J507" s="16">
        <f t="shared" si="61"/>
        <v>1680</v>
      </c>
      <c r="K507" s="29">
        <v>10791.841541755888</v>
      </c>
    </row>
    <row r="508" spans="2:11" x14ac:dyDescent="0.25">
      <c r="B508" s="28"/>
      <c r="C508" s="10" t="s">
        <v>27</v>
      </c>
      <c r="D508" s="10" t="s">
        <v>634</v>
      </c>
      <c r="E508" s="10">
        <v>2003</v>
      </c>
      <c r="F508" s="14">
        <v>2004</v>
      </c>
      <c r="G508" s="10" t="s">
        <v>27</v>
      </c>
      <c r="H508" s="11"/>
      <c r="I508" s="15">
        <v>5898</v>
      </c>
      <c r="J508" s="16">
        <f t="shared" si="61"/>
        <v>1179.6000000000001</v>
      </c>
      <c r="K508" s="29">
        <v>7577.4144539614554</v>
      </c>
    </row>
    <row r="509" spans="2:11" x14ac:dyDescent="0.25">
      <c r="B509" s="28"/>
      <c r="C509" s="10" t="s">
        <v>27</v>
      </c>
      <c r="D509" s="10" t="s">
        <v>503</v>
      </c>
      <c r="E509" s="10">
        <v>2003</v>
      </c>
      <c r="F509" s="14">
        <v>2003</v>
      </c>
      <c r="G509" s="10" t="s">
        <v>27</v>
      </c>
      <c r="H509" s="11"/>
      <c r="I509" s="15">
        <v>5323</v>
      </c>
      <c r="J509" s="16">
        <f t="shared" si="61"/>
        <v>1064.6000000000001</v>
      </c>
      <c r="K509" s="29">
        <v>6838.6872055674512</v>
      </c>
    </row>
    <row r="510" spans="2:11" x14ac:dyDescent="0.25">
      <c r="B510" s="28" t="s">
        <v>635</v>
      </c>
      <c r="C510" s="11" t="s">
        <v>138</v>
      </c>
      <c r="D510" s="11" t="s">
        <v>636</v>
      </c>
      <c r="E510" s="11">
        <v>2003</v>
      </c>
      <c r="F510" s="17">
        <v>2004</v>
      </c>
      <c r="G510" s="11" t="s">
        <v>166</v>
      </c>
      <c r="H510" s="11"/>
      <c r="I510" s="16">
        <v>71146</v>
      </c>
      <c r="J510" s="16">
        <f t="shared" si="61"/>
        <v>14229.2</v>
      </c>
      <c r="K510" s="29">
        <v>91404.328372591001</v>
      </c>
    </row>
    <row r="511" spans="2:11" x14ac:dyDescent="0.25">
      <c r="B511" s="28" t="s">
        <v>613</v>
      </c>
      <c r="C511" s="11" t="s">
        <v>138</v>
      </c>
      <c r="D511" s="11" t="s">
        <v>614</v>
      </c>
      <c r="E511" s="11">
        <v>2003</v>
      </c>
      <c r="F511" s="17">
        <v>2003</v>
      </c>
      <c r="G511" s="11" t="s">
        <v>166</v>
      </c>
      <c r="H511" s="11"/>
      <c r="I511" s="16">
        <v>69588</v>
      </c>
      <c r="J511" s="16">
        <f t="shared" si="61"/>
        <v>13917.6</v>
      </c>
      <c r="K511" s="29">
        <v>89402.698715203427</v>
      </c>
    </row>
    <row r="512" spans="2:11" x14ac:dyDescent="0.25">
      <c r="B512" s="28" t="s">
        <v>650</v>
      </c>
      <c r="C512" s="11" t="s">
        <v>138</v>
      </c>
      <c r="D512" s="11" t="s">
        <v>651</v>
      </c>
      <c r="E512" s="11">
        <v>2003</v>
      </c>
      <c r="F512" s="17" t="s">
        <v>191</v>
      </c>
      <c r="G512" s="11" t="s">
        <v>166</v>
      </c>
      <c r="H512" s="11"/>
      <c r="I512" s="16">
        <v>65061</v>
      </c>
      <c r="J512" s="16">
        <f t="shared" si="61"/>
        <v>13012.2</v>
      </c>
      <c r="K512" s="29">
        <v>83586.666970021412</v>
      </c>
    </row>
    <row r="513" spans="2:11" x14ac:dyDescent="0.25">
      <c r="B513" s="28" t="s">
        <v>637</v>
      </c>
      <c r="C513" s="11" t="s">
        <v>138</v>
      </c>
      <c r="D513" s="11" t="s">
        <v>638</v>
      </c>
      <c r="E513" s="11">
        <v>2003</v>
      </c>
      <c r="F513" s="17">
        <v>2004</v>
      </c>
      <c r="G513" s="11" t="s">
        <v>166</v>
      </c>
      <c r="H513" s="11"/>
      <c r="I513" s="16">
        <v>45333</v>
      </c>
      <c r="J513" s="16">
        <f t="shared" si="61"/>
        <v>9066.6</v>
      </c>
      <c r="K513" s="29">
        <v>58241.256263383293</v>
      </c>
    </row>
    <row r="514" spans="2:11" x14ac:dyDescent="0.25">
      <c r="B514" s="28" t="s">
        <v>639</v>
      </c>
      <c r="C514" s="11" t="s">
        <v>138</v>
      </c>
      <c r="D514" s="11" t="s">
        <v>640</v>
      </c>
      <c r="E514" s="11">
        <v>2003</v>
      </c>
      <c r="F514" s="17">
        <v>2004</v>
      </c>
      <c r="G514" s="11" t="s">
        <v>166</v>
      </c>
      <c r="H514" s="11"/>
      <c r="I514" s="16">
        <v>42251</v>
      </c>
      <c r="J514" s="16">
        <f t="shared" si="61"/>
        <v>8450.2000000000007</v>
      </c>
      <c r="K514" s="29">
        <v>54281.678211991435</v>
      </c>
    </row>
    <row r="515" spans="2:11" x14ac:dyDescent="0.25">
      <c r="B515" s="28" t="s">
        <v>641</v>
      </c>
      <c r="C515" s="11" t="s">
        <v>138</v>
      </c>
      <c r="D515" s="11" t="s">
        <v>642</v>
      </c>
      <c r="E515" s="11">
        <v>2003</v>
      </c>
      <c r="F515" s="17">
        <v>2004</v>
      </c>
      <c r="G515" s="11" t="s">
        <v>166</v>
      </c>
      <c r="H515" s="11"/>
      <c r="I515" s="16">
        <v>17728</v>
      </c>
      <c r="J515" s="16">
        <f t="shared" si="61"/>
        <v>3545.6000000000004</v>
      </c>
      <c r="K515" s="29">
        <v>22775.924625267664</v>
      </c>
    </row>
    <row r="516" spans="2:11" x14ac:dyDescent="0.25">
      <c r="B516" s="28" t="s">
        <v>615</v>
      </c>
      <c r="C516" s="11" t="s">
        <v>59</v>
      </c>
      <c r="D516" s="11" t="s">
        <v>616</v>
      </c>
      <c r="E516" s="11">
        <v>2003</v>
      </c>
      <c r="F516" s="11">
        <v>2003</v>
      </c>
      <c r="G516" s="11" t="s">
        <v>61</v>
      </c>
      <c r="H516" s="11"/>
      <c r="I516" s="16">
        <v>36905</v>
      </c>
      <c r="J516" s="16">
        <f t="shared" si="61"/>
        <v>7381</v>
      </c>
      <c r="K516" s="29">
        <v>47413.441916488227</v>
      </c>
    </row>
    <row r="517" spans="2:11" x14ac:dyDescent="0.25">
      <c r="B517" s="28" t="s">
        <v>615</v>
      </c>
      <c r="C517" s="11" t="s">
        <v>63</v>
      </c>
      <c r="D517" s="11" t="s">
        <v>617</v>
      </c>
      <c r="E517" s="11">
        <v>2003</v>
      </c>
      <c r="F517" s="11">
        <v>2003</v>
      </c>
      <c r="G517" s="11" t="s">
        <v>65</v>
      </c>
      <c r="H517" s="11"/>
      <c r="I517" s="16">
        <v>320000</v>
      </c>
      <c r="J517" s="16">
        <f t="shared" si="61"/>
        <v>64000</v>
      </c>
      <c r="K517" s="29">
        <v>411117.7730192719</v>
      </c>
    </row>
    <row r="518" spans="2:11" x14ac:dyDescent="0.25">
      <c r="B518" s="28" t="s">
        <v>562</v>
      </c>
      <c r="C518" s="11" t="s">
        <v>63</v>
      </c>
      <c r="D518" s="11" t="s">
        <v>618</v>
      </c>
      <c r="E518" s="11">
        <v>2003</v>
      </c>
      <c r="F518" s="11">
        <v>2003</v>
      </c>
      <c r="G518" s="11" t="s">
        <v>65</v>
      </c>
      <c r="H518" s="11"/>
      <c r="I518" s="16">
        <v>49974</v>
      </c>
      <c r="J518" s="16">
        <f t="shared" si="61"/>
        <v>9994.8000000000011</v>
      </c>
      <c r="K518" s="29">
        <v>64203.748715203423</v>
      </c>
    </row>
    <row r="519" spans="2:11" x14ac:dyDescent="0.25">
      <c r="B519" s="28" t="s">
        <v>643</v>
      </c>
      <c r="C519" s="11" t="s">
        <v>63</v>
      </c>
      <c r="D519" s="11" t="s">
        <v>644</v>
      </c>
      <c r="E519" s="11">
        <v>2003</v>
      </c>
      <c r="F519" s="11">
        <v>2004</v>
      </c>
      <c r="G519" s="11" t="s">
        <v>65</v>
      </c>
      <c r="H519" s="11"/>
      <c r="I519" s="16">
        <v>22302</v>
      </c>
      <c r="J519" s="16">
        <f t="shared" si="61"/>
        <v>4460.4000000000005</v>
      </c>
      <c r="K519" s="29">
        <v>28652.339293361885</v>
      </c>
    </row>
    <row r="520" spans="2:11" x14ac:dyDescent="0.25">
      <c r="B520" s="28" t="s">
        <v>615</v>
      </c>
      <c r="C520" s="11" t="s">
        <v>63</v>
      </c>
      <c r="D520" s="11" t="s">
        <v>652</v>
      </c>
      <c r="E520" s="11">
        <v>2003</v>
      </c>
      <c r="F520" s="11" t="s">
        <v>191</v>
      </c>
      <c r="G520" s="11" t="s">
        <v>65</v>
      </c>
      <c r="H520" s="11"/>
      <c r="I520" s="16">
        <v>11003</v>
      </c>
      <c r="J520" s="16">
        <f t="shared" si="61"/>
        <v>2200.6</v>
      </c>
      <c r="K520" s="29">
        <v>14136.027676659529</v>
      </c>
    </row>
    <row r="521" spans="2:11" x14ac:dyDescent="0.25">
      <c r="B521" s="28" t="s">
        <v>615</v>
      </c>
      <c r="C521" s="11" t="s">
        <v>63</v>
      </c>
      <c r="D521" s="11" t="s">
        <v>619</v>
      </c>
      <c r="E521" s="11">
        <v>2003</v>
      </c>
      <c r="F521" s="11">
        <v>2003</v>
      </c>
      <c r="G521" s="11" t="s">
        <v>65</v>
      </c>
      <c r="H521" s="11"/>
      <c r="I521" s="16">
        <v>6221</v>
      </c>
      <c r="J521" s="16">
        <f t="shared" si="61"/>
        <v>1244.2</v>
      </c>
      <c r="K521" s="29">
        <v>7992.3864561027831</v>
      </c>
    </row>
    <row r="522" spans="2:11" x14ac:dyDescent="0.25">
      <c r="B522" s="28" t="s">
        <v>562</v>
      </c>
      <c r="C522" s="11" t="s">
        <v>73</v>
      </c>
      <c r="D522" s="11" t="s">
        <v>231</v>
      </c>
      <c r="E522" s="11">
        <v>2003</v>
      </c>
      <c r="F522" s="11">
        <v>2003</v>
      </c>
      <c r="G522" s="11" t="s">
        <v>73</v>
      </c>
      <c r="H522" s="11"/>
      <c r="I522" s="16">
        <v>133791</v>
      </c>
      <c r="J522" s="16">
        <f t="shared" si="61"/>
        <v>26758.2</v>
      </c>
      <c r="K522" s="29">
        <v>171887.05615631692</v>
      </c>
    </row>
    <row r="523" spans="2:11" x14ac:dyDescent="0.25">
      <c r="B523" s="28"/>
      <c r="C523" s="11" t="s">
        <v>112</v>
      </c>
      <c r="D523" s="11" t="s">
        <v>620</v>
      </c>
      <c r="E523" s="11">
        <v>2003</v>
      </c>
      <c r="F523" s="17">
        <v>2003</v>
      </c>
      <c r="G523" s="11" t="s">
        <v>114</v>
      </c>
      <c r="H523" s="11"/>
      <c r="I523" s="16">
        <v>71340</v>
      </c>
      <c r="J523" s="16">
        <f t="shared" si="61"/>
        <v>14268</v>
      </c>
      <c r="K523" s="29">
        <v>91653.56852248394</v>
      </c>
    </row>
    <row r="524" spans="2:11" x14ac:dyDescent="0.25">
      <c r="B524" s="28"/>
      <c r="C524" s="11" t="s">
        <v>580</v>
      </c>
      <c r="D524" s="11" t="s">
        <v>621</v>
      </c>
      <c r="E524" s="11">
        <v>2003</v>
      </c>
      <c r="F524" s="17">
        <v>2003</v>
      </c>
      <c r="G524" s="11" t="s">
        <v>582</v>
      </c>
      <c r="H524" s="11"/>
      <c r="I524" s="16">
        <v>152551</v>
      </c>
      <c r="J524" s="20"/>
      <c r="K524" s="29">
        <v>195988.83559957173</v>
      </c>
    </row>
    <row r="525" spans="2:11" x14ac:dyDescent="0.25">
      <c r="B525" s="28"/>
      <c r="C525" s="11" t="s">
        <v>580</v>
      </c>
      <c r="D525" s="11" t="s">
        <v>653</v>
      </c>
      <c r="E525" s="11">
        <v>2003</v>
      </c>
      <c r="F525" s="17" t="s">
        <v>191</v>
      </c>
      <c r="G525" s="11" t="s">
        <v>582</v>
      </c>
      <c r="H525" s="11"/>
      <c r="I525" s="16">
        <v>14759.75</v>
      </c>
      <c r="J525" s="20"/>
      <c r="K525" s="29">
        <v>18962.486094753749</v>
      </c>
    </row>
    <row r="526" spans="2:11" x14ac:dyDescent="0.25">
      <c r="B526" s="28"/>
      <c r="C526" s="11" t="s">
        <v>580</v>
      </c>
      <c r="D526" s="11" t="s">
        <v>654</v>
      </c>
      <c r="E526" s="11">
        <v>2003</v>
      </c>
      <c r="F526" s="17" t="s">
        <v>191</v>
      </c>
      <c r="G526" s="11" t="s">
        <v>582</v>
      </c>
      <c r="H526" s="11"/>
      <c r="I526" s="16">
        <v>11238.15</v>
      </c>
      <c r="J526" s="20"/>
      <c r="K526" s="29">
        <v>14438.135002676658</v>
      </c>
    </row>
    <row r="527" spans="2:11" x14ac:dyDescent="0.25">
      <c r="B527" s="28"/>
      <c r="C527" s="11" t="s">
        <v>76</v>
      </c>
      <c r="D527" s="11" t="s">
        <v>719</v>
      </c>
      <c r="E527" s="11">
        <v>2004</v>
      </c>
      <c r="F527" s="11">
        <v>2008</v>
      </c>
      <c r="G527" s="11" t="s">
        <v>76</v>
      </c>
      <c r="H527" s="11"/>
      <c r="I527" s="21">
        <v>191237</v>
      </c>
      <c r="J527" s="21">
        <v>38247</v>
      </c>
      <c r="K527" s="29">
        <v>245427.63438502676</v>
      </c>
    </row>
    <row r="528" spans="2:11" x14ac:dyDescent="0.25">
      <c r="B528" s="28" t="s">
        <v>720</v>
      </c>
      <c r="C528" s="11" t="s">
        <v>76</v>
      </c>
      <c r="D528" s="11" t="s">
        <v>721</v>
      </c>
      <c r="E528" s="11">
        <v>2004</v>
      </c>
      <c r="F528" s="11" t="s">
        <v>191</v>
      </c>
      <c r="G528" s="11" t="s">
        <v>722</v>
      </c>
      <c r="H528" s="11"/>
      <c r="I528" s="16">
        <v>132800</v>
      </c>
      <c r="J528" s="16">
        <f>SUM(I528*0.2)</f>
        <v>26560</v>
      </c>
      <c r="K528" s="29">
        <v>170431.4010695187</v>
      </c>
    </row>
    <row r="529" spans="2:11" x14ac:dyDescent="0.25">
      <c r="B529" s="28"/>
      <c r="C529" s="11" t="s">
        <v>76</v>
      </c>
      <c r="D529" s="11" t="s">
        <v>656</v>
      </c>
      <c r="E529" s="11">
        <v>2004</v>
      </c>
      <c r="F529" s="11">
        <v>2004</v>
      </c>
      <c r="G529" s="11" t="s">
        <v>76</v>
      </c>
      <c r="H529" s="11"/>
      <c r="I529" s="16">
        <v>126468</v>
      </c>
      <c r="J529" s="16">
        <v>25293</v>
      </c>
      <c r="K529" s="29">
        <v>162305.10866310159</v>
      </c>
    </row>
    <row r="530" spans="2:11" x14ac:dyDescent="0.25">
      <c r="B530" s="28"/>
      <c r="C530" s="11" t="s">
        <v>76</v>
      </c>
      <c r="D530" s="11" t="s">
        <v>655</v>
      </c>
      <c r="E530" s="11">
        <v>2004</v>
      </c>
      <c r="F530" s="11">
        <v>2004</v>
      </c>
      <c r="G530" s="11" t="s">
        <v>76</v>
      </c>
      <c r="H530" s="11"/>
      <c r="I530" s="16">
        <v>41270</v>
      </c>
      <c r="J530" s="16">
        <v>8254</v>
      </c>
      <c r="K530" s="29">
        <v>52964.637967914445</v>
      </c>
    </row>
    <row r="531" spans="2:11" x14ac:dyDescent="0.25">
      <c r="B531" s="28"/>
      <c r="C531" s="11" t="s">
        <v>76</v>
      </c>
      <c r="D531" s="11" t="s">
        <v>708</v>
      </c>
      <c r="E531" s="11">
        <v>2004</v>
      </c>
      <c r="F531" s="11">
        <v>2006</v>
      </c>
      <c r="G531" s="11" t="s">
        <v>76</v>
      </c>
      <c r="H531" s="11"/>
      <c r="I531" s="16">
        <v>29541.97</v>
      </c>
      <c r="J531" s="16">
        <v>5908.39</v>
      </c>
      <c r="K531" s="29">
        <v>37913.248022994652</v>
      </c>
    </row>
    <row r="532" spans="2:11" x14ac:dyDescent="0.25">
      <c r="B532" s="28"/>
      <c r="C532" s="11" t="s">
        <v>44</v>
      </c>
      <c r="D532" s="11" t="s">
        <v>723</v>
      </c>
      <c r="E532" s="11">
        <v>2004</v>
      </c>
      <c r="F532" s="17" t="s">
        <v>191</v>
      </c>
      <c r="G532" s="11" t="s">
        <v>49</v>
      </c>
      <c r="H532" s="11" t="s">
        <v>29</v>
      </c>
      <c r="I532" s="16">
        <v>45875</v>
      </c>
      <c r="J532" s="16"/>
      <c r="K532" s="29">
        <v>58874.552139037434</v>
      </c>
    </row>
    <row r="533" spans="2:11" x14ac:dyDescent="0.25">
      <c r="B533" s="28">
        <v>46</v>
      </c>
      <c r="C533" s="11" t="s">
        <v>27</v>
      </c>
      <c r="D533" s="11" t="s">
        <v>701</v>
      </c>
      <c r="E533" s="11">
        <v>2004</v>
      </c>
      <c r="F533" s="11">
        <v>2005</v>
      </c>
      <c r="G533" s="11" t="s">
        <v>27</v>
      </c>
      <c r="H533" s="11"/>
      <c r="I533" s="16">
        <v>272200</v>
      </c>
      <c r="J533" s="16">
        <v>54440</v>
      </c>
      <c r="K533" s="29">
        <v>349333.03743315506</v>
      </c>
    </row>
    <row r="534" spans="2:11" x14ac:dyDescent="0.25">
      <c r="B534" s="28"/>
      <c r="C534" s="10" t="s">
        <v>27</v>
      </c>
      <c r="D534" s="10" t="s">
        <v>657</v>
      </c>
      <c r="E534" s="10">
        <v>2004</v>
      </c>
      <c r="F534" s="14">
        <v>2004</v>
      </c>
      <c r="G534" s="10" t="s">
        <v>27</v>
      </c>
      <c r="H534" s="11"/>
      <c r="I534" s="15">
        <v>250000</v>
      </c>
      <c r="J534" s="16">
        <f>SUM(I534*0.2)</f>
        <v>50000</v>
      </c>
      <c r="K534" s="29">
        <v>320842.24598930479</v>
      </c>
    </row>
    <row r="535" spans="2:11" x14ac:dyDescent="0.25">
      <c r="B535" s="28"/>
      <c r="C535" s="10" t="s">
        <v>27</v>
      </c>
      <c r="D535" s="10" t="s">
        <v>693</v>
      </c>
      <c r="E535" s="10">
        <v>2004</v>
      </c>
      <c r="F535" s="14">
        <v>2005</v>
      </c>
      <c r="G535" s="10" t="s">
        <v>27</v>
      </c>
      <c r="H535" s="13"/>
      <c r="I535" s="15">
        <v>250000</v>
      </c>
      <c r="J535" s="21">
        <f>SUM(I535*0.2)</f>
        <v>50000</v>
      </c>
      <c r="K535" s="29">
        <v>320842.24598930479</v>
      </c>
    </row>
    <row r="536" spans="2:11" x14ac:dyDescent="0.25">
      <c r="B536" s="28">
        <v>9</v>
      </c>
      <c r="C536" s="11" t="s">
        <v>27</v>
      </c>
      <c r="D536" s="11" t="s">
        <v>697</v>
      </c>
      <c r="E536" s="11">
        <v>2004</v>
      </c>
      <c r="F536" s="11">
        <v>2005</v>
      </c>
      <c r="G536" s="11" t="s">
        <v>27</v>
      </c>
      <c r="H536" s="11"/>
      <c r="I536" s="16">
        <v>250000</v>
      </c>
      <c r="J536" s="16">
        <v>50000</v>
      </c>
      <c r="K536" s="29">
        <v>320842.24598930479</v>
      </c>
    </row>
    <row r="537" spans="2:11" x14ac:dyDescent="0.25">
      <c r="B537" s="28">
        <v>33</v>
      </c>
      <c r="C537" s="11" t="s">
        <v>27</v>
      </c>
      <c r="D537" s="11" t="s">
        <v>705</v>
      </c>
      <c r="E537" s="22">
        <v>2004</v>
      </c>
      <c r="F537" s="11">
        <v>2005</v>
      </c>
      <c r="G537" s="11" t="s">
        <v>703</v>
      </c>
      <c r="H537" s="11"/>
      <c r="I537" s="21">
        <v>250000</v>
      </c>
      <c r="J537" s="21">
        <v>50000</v>
      </c>
      <c r="K537" s="29">
        <v>320842.24598930479</v>
      </c>
    </row>
    <row r="538" spans="2:11" x14ac:dyDescent="0.25">
      <c r="B538" s="28">
        <v>47</v>
      </c>
      <c r="C538" s="11" t="s">
        <v>27</v>
      </c>
      <c r="D538" s="11" t="s">
        <v>707</v>
      </c>
      <c r="E538" s="22">
        <v>2004</v>
      </c>
      <c r="F538" s="11">
        <v>2005</v>
      </c>
      <c r="G538" s="11" t="s">
        <v>703</v>
      </c>
      <c r="H538" s="11"/>
      <c r="I538" s="21">
        <v>250000</v>
      </c>
      <c r="J538" s="21">
        <v>50000</v>
      </c>
      <c r="K538" s="29">
        <v>320842.24598930479</v>
      </c>
    </row>
    <row r="539" spans="2:11" x14ac:dyDescent="0.25">
      <c r="B539" s="28">
        <v>18</v>
      </c>
      <c r="C539" s="11" t="s">
        <v>27</v>
      </c>
      <c r="D539" s="11" t="s">
        <v>709</v>
      </c>
      <c r="E539" s="22">
        <v>2004</v>
      </c>
      <c r="F539" s="11">
        <v>2006</v>
      </c>
      <c r="G539" s="11" t="s">
        <v>703</v>
      </c>
      <c r="H539" s="11"/>
      <c r="I539" s="21">
        <v>250000</v>
      </c>
      <c r="J539" s="21">
        <v>50000</v>
      </c>
      <c r="K539" s="29">
        <v>320842.24598930479</v>
      </c>
    </row>
    <row r="540" spans="2:11" x14ac:dyDescent="0.25">
      <c r="B540" s="28">
        <v>14</v>
      </c>
      <c r="C540" s="11" t="s">
        <v>27</v>
      </c>
      <c r="D540" s="11" t="s">
        <v>710</v>
      </c>
      <c r="E540" s="22">
        <v>2004</v>
      </c>
      <c r="F540" s="11">
        <v>2006</v>
      </c>
      <c r="G540" s="11" t="s">
        <v>703</v>
      </c>
      <c r="H540" s="11"/>
      <c r="I540" s="21">
        <v>250000</v>
      </c>
      <c r="J540" s="21">
        <v>50000</v>
      </c>
      <c r="K540" s="29">
        <v>320842.24598930479</v>
      </c>
    </row>
    <row r="541" spans="2:11" x14ac:dyDescent="0.25">
      <c r="B541" s="28"/>
      <c r="C541" s="10" t="s">
        <v>27</v>
      </c>
      <c r="D541" s="10" t="s">
        <v>724</v>
      </c>
      <c r="E541" s="10">
        <v>2004</v>
      </c>
      <c r="F541" s="14" t="s">
        <v>191</v>
      </c>
      <c r="G541" s="10" t="s">
        <v>27</v>
      </c>
      <c r="H541" s="11"/>
      <c r="I541" s="15">
        <v>250000</v>
      </c>
      <c r="J541" s="16">
        <f>SUM(I541*0.2)</f>
        <v>50000</v>
      </c>
      <c r="K541" s="29">
        <v>320842.24598930479</v>
      </c>
    </row>
    <row r="542" spans="2:11" x14ac:dyDescent="0.25">
      <c r="B542" s="28"/>
      <c r="C542" s="10" t="s">
        <v>27</v>
      </c>
      <c r="D542" s="10" t="s">
        <v>725</v>
      </c>
      <c r="E542" s="10">
        <v>2004</v>
      </c>
      <c r="F542" s="14" t="s">
        <v>191</v>
      </c>
      <c r="G542" s="10" t="s">
        <v>27</v>
      </c>
      <c r="H542" s="11"/>
      <c r="I542" s="15">
        <v>250000</v>
      </c>
      <c r="J542" s="16">
        <f>SUM(I542*0.2)</f>
        <v>50000</v>
      </c>
      <c r="K542" s="29">
        <v>320842.24598930479</v>
      </c>
    </row>
    <row r="543" spans="2:11" x14ac:dyDescent="0.25">
      <c r="B543" s="28">
        <v>44</v>
      </c>
      <c r="C543" s="11" t="s">
        <v>27</v>
      </c>
      <c r="D543" s="11" t="s">
        <v>698</v>
      </c>
      <c r="E543" s="11">
        <v>2004</v>
      </c>
      <c r="F543" s="11">
        <v>2005</v>
      </c>
      <c r="G543" s="11" t="s">
        <v>27</v>
      </c>
      <c r="H543" s="11"/>
      <c r="I543" s="16">
        <v>246900</v>
      </c>
      <c r="J543" s="16">
        <v>49380</v>
      </c>
      <c r="K543" s="29">
        <v>316863.80213903741</v>
      </c>
    </row>
    <row r="544" spans="2:11" x14ac:dyDescent="0.25">
      <c r="B544" s="28">
        <v>5</v>
      </c>
      <c r="C544" s="11" t="s">
        <v>27</v>
      </c>
      <c r="D544" s="11" t="s">
        <v>713</v>
      </c>
      <c r="E544" s="22">
        <v>2004</v>
      </c>
      <c r="F544" s="11">
        <v>2006</v>
      </c>
      <c r="G544" s="11" t="s">
        <v>703</v>
      </c>
      <c r="H544" s="11"/>
      <c r="I544" s="21">
        <v>203148</v>
      </c>
      <c r="J544" s="21">
        <v>40629.599999999999</v>
      </c>
      <c r="K544" s="29">
        <v>260713.8423529412</v>
      </c>
    </row>
    <row r="545" spans="2:11" x14ac:dyDescent="0.25">
      <c r="B545" s="28"/>
      <c r="C545" s="10" t="s">
        <v>27</v>
      </c>
      <c r="D545" s="10" t="s">
        <v>726</v>
      </c>
      <c r="E545" s="10">
        <v>2004</v>
      </c>
      <c r="F545" s="14" t="s">
        <v>191</v>
      </c>
      <c r="G545" s="10" t="s">
        <v>27</v>
      </c>
      <c r="H545" s="11"/>
      <c r="I545" s="15">
        <v>190461</v>
      </c>
      <c r="J545" s="16">
        <f>SUM(I545*0.2)</f>
        <v>38092.200000000004</v>
      </c>
      <c r="K545" s="29">
        <v>244431.74005347595</v>
      </c>
    </row>
    <row r="546" spans="2:11" x14ac:dyDescent="0.25">
      <c r="B546" s="28"/>
      <c r="C546" s="10" t="s">
        <v>27</v>
      </c>
      <c r="D546" s="10" t="s">
        <v>727</v>
      </c>
      <c r="E546" s="10">
        <v>2004</v>
      </c>
      <c r="F546" s="14" t="s">
        <v>191</v>
      </c>
      <c r="G546" s="10" t="s">
        <v>27</v>
      </c>
      <c r="H546" s="13"/>
      <c r="I546" s="15">
        <v>163000</v>
      </c>
      <c r="J546" s="21">
        <f>SUM(I546*0.2)</f>
        <v>32600</v>
      </c>
      <c r="K546" s="29">
        <v>209189.14438502674</v>
      </c>
    </row>
    <row r="547" spans="2:11" x14ac:dyDescent="0.25">
      <c r="B547" s="28">
        <v>29</v>
      </c>
      <c r="C547" s="11" t="s">
        <v>27</v>
      </c>
      <c r="D547" s="11" t="s">
        <v>699</v>
      </c>
      <c r="E547" s="11">
        <v>2004</v>
      </c>
      <c r="F547" s="11">
        <v>2005</v>
      </c>
      <c r="G547" s="11" t="s">
        <v>27</v>
      </c>
      <c r="H547" s="11"/>
      <c r="I547" s="16">
        <v>158121</v>
      </c>
      <c r="J547" s="16">
        <v>50000</v>
      </c>
      <c r="K547" s="29">
        <v>202927.58711229946</v>
      </c>
    </row>
    <row r="548" spans="2:11" x14ac:dyDescent="0.25">
      <c r="B548" s="28"/>
      <c r="C548" s="10" t="s">
        <v>27</v>
      </c>
      <c r="D548" s="10" t="s">
        <v>658</v>
      </c>
      <c r="E548" s="10">
        <v>2004</v>
      </c>
      <c r="F548" s="14">
        <v>2004</v>
      </c>
      <c r="G548" s="10" t="s">
        <v>27</v>
      </c>
      <c r="H548" s="13"/>
      <c r="I548" s="15">
        <v>153027</v>
      </c>
      <c r="J548" s="21">
        <f>SUM(I548*0.2)</f>
        <v>30605.4</v>
      </c>
      <c r="K548" s="29">
        <v>196390.1055080214</v>
      </c>
    </row>
    <row r="549" spans="2:11" x14ac:dyDescent="0.25">
      <c r="B549" s="28"/>
      <c r="C549" s="10" t="s">
        <v>27</v>
      </c>
      <c r="D549" s="10" t="s">
        <v>659</v>
      </c>
      <c r="E549" s="10">
        <v>2004</v>
      </c>
      <c r="F549" s="14">
        <v>2004</v>
      </c>
      <c r="G549" s="10" t="s">
        <v>27</v>
      </c>
      <c r="H549" s="13"/>
      <c r="I549" s="15">
        <v>129808</v>
      </c>
      <c r="J549" s="21">
        <f>SUM(I549*0.2)</f>
        <v>25961.600000000002</v>
      </c>
      <c r="K549" s="29">
        <v>166591.56106951874</v>
      </c>
    </row>
    <row r="550" spans="2:11" x14ac:dyDescent="0.25">
      <c r="B550" s="28"/>
      <c r="C550" s="10" t="s">
        <v>27</v>
      </c>
      <c r="D550" s="10" t="s">
        <v>728</v>
      </c>
      <c r="E550" s="10">
        <v>2004</v>
      </c>
      <c r="F550" s="14" t="s">
        <v>191</v>
      </c>
      <c r="G550" s="10" t="s">
        <v>27</v>
      </c>
      <c r="H550" s="13"/>
      <c r="I550" s="15">
        <v>114288</v>
      </c>
      <c r="J550" s="21">
        <f>SUM(I550*0.2)</f>
        <v>22857.600000000002</v>
      </c>
      <c r="K550" s="29">
        <v>146673.67443850267</v>
      </c>
    </row>
    <row r="551" spans="2:11" x14ac:dyDescent="0.25">
      <c r="B551" s="28">
        <v>13</v>
      </c>
      <c r="C551" s="11" t="s">
        <v>27</v>
      </c>
      <c r="D551" s="11" t="s">
        <v>704</v>
      </c>
      <c r="E551" s="22">
        <v>2004</v>
      </c>
      <c r="F551" s="17">
        <v>2005</v>
      </c>
      <c r="G551" s="11" t="s">
        <v>703</v>
      </c>
      <c r="H551" s="11"/>
      <c r="I551" s="16">
        <v>113224.32000000001</v>
      </c>
      <c r="J551" s="16">
        <v>22644.86</v>
      </c>
      <c r="K551" s="29">
        <v>145308.58051764709</v>
      </c>
    </row>
    <row r="552" spans="2:11" x14ac:dyDescent="0.25">
      <c r="B552" s="28"/>
      <c r="C552" s="10" t="s">
        <v>27</v>
      </c>
      <c r="D552" s="10" t="s">
        <v>660</v>
      </c>
      <c r="E552" s="10">
        <v>2004</v>
      </c>
      <c r="F552" s="14">
        <v>2004</v>
      </c>
      <c r="G552" s="10" t="s">
        <v>27</v>
      </c>
      <c r="H552" s="13"/>
      <c r="I552" s="15">
        <v>109057</v>
      </c>
      <c r="J552" s="21">
        <f>SUM(I552*0.2)</f>
        <v>21811.4</v>
      </c>
      <c r="K552" s="29">
        <v>139960.37128342246</v>
      </c>
    </row>
    <row r="553" spans="2:11" x14ac:dyDescent="0.25">
      <c r="B553" s="28"/>
      <c r="C553" s="10" t="s">
        <v>27</v>
      </c>
      <c r="D553" s="10" t="s">
        <v>694</v>
      </c>
      <c r="E553" s="10">
        <v>2004</v>
      </c>
      <c r="F553" s="14">
        <v>2005</v>
      </c>
      <c r="G553" s="10" t="s">
        <v>27</v>
      </c>
      <c r="H553" s="13"/>
      <c r="I553" s="15">
        <v>96937</v>
      </c>
      <c r="J553" s="21">
        <f>SUM(I553*0.2)</f>
        <v>19387.400000000001</v>
      </c>
      <c r="K553" s="29">
        <v>124405.93919786098</v>
      </c>
    </row>
    <row r="554" spans="2:11" x14ac:dyDescent="0.25">
      <c r="B554" s="28"/>
      <c r="C554" s="10" t="s">
        <v>27</v>
      </c>
      <c r="D554" s="10" t="s">
        <v>661</v>
      </c>
      <c r="E554" s="10">
        <v>2004</v>
      </c>
      <c r="F554" s="14">
        <v>2004</v>
      </c>
      <c r="G554" s="10" t="s">
        <v>27</v>
      </c>
      <c r="H554" s="11"/>
      <c r="I554" s="15">
        <v>96797</v>
      </c>
      <c r="J554" s="16">
        <f>SUM(I554*0.2)</f>
        <v>19359.400000000001</v>
      </c>
      <c r="K554" s="29">
        <v>124226.26754010696</v>
      </c>
    </row>
    <row r="555" spans="2:11" x14ac:dyDescent="0.25">
      <c r="B555" s="28"/>
      <c r="C555" s="10" t="s">
        <v>27</v>
      </c>
      <c r="D555" s="10" t="s">
        <v>35</v>
      </c>
      <c r="E555" s="10">
        <v>2004</v>
      </c>
      <c r="F555" s="14" t="s">
        <v>191</v>
      </c>
      <c r="G555" s="10" t="s">
        <v>27</v>
      </c>
      <c r="H555" s="11"/>
      <c r="I555" s="15">
        <v>90000</v>
      </c>
      <c r="J555" s="16">
        <f>SUM(I555*0.2)</f>
        <v>18000</v>
      </c>
      <c r="K555" s="29">
        <v>115503.20855614974</v>
      </c>
    </row>
    <row r="556" spans="2:11" x14ac:dyDescent="0.25">
      <c r="B556" s="28">
        <v>21</v>
      </c>
      <c r="C556" s="11" t="s">
        <v>27</v>
      </c>
      <c r="D556" s="11" t="s">
        <v>711</v>
      </c>
      <c r="E556" s="22">
        <v>2004</v>
      </c>
      <c r="F556" s="11">
        <v>2006</v>
      </c>
      <c r="G556" s="11" t="s">
        <v>703</v>
      </c>
      <c r="H556" s="11"/>
      <c r="I556" s="21">
        <v>75558</v>
      </c>
      <c r="J556" s="21">
        <v>15111.6</v>
      </c>
      <c r="K556" s="29">
        <v>96968.793689839586</v>
      </c>
    </row>
    <row r="557" spans="2:11" x14ac:dyDescent="0.25">
      <c r="B557" s="28"/>
      <c r="C557" s="10" t="s">
        <v>27</v>
      </c>
      <c r="D557" s="10" t="s">
        <v>729</v>
      </c>
      <c r="E557" s="10">
        <v>2004</v>
      </c>
      <c r="F557" s="14" t="s">
        <v>191</v>
      </c>
      <c r="G557" s="10" t="s">
        <v>27</v>
      </c>
      <c r="H557" s="11"/>
      <c r="I557" s="15">
        <v>70508</v>
      </c>
      <c r="J557" s="16">
        <f>SUM(I557*0.2)</f>
        <v>14101.6</v>
      </c>
      <c r="K557" s="29">
        <v>90487.780320855629</v>
      </c>
    </row>
    <row r="558" spans="2:11" x14ac:dyDescent="0.25">
      <c r="B558" s="28"/>
      <c r="C558" s="10" t="s">
        <v>27</v>
      </c>
      <c r="D558" s="10" t="s">
        <v>503</v>
      </c>
      <c r="E558" s="10">
        <v>2004</v>
      </c>
      <c r="F558" s="14">
        <v>2004</v>
      </c>
      <c r="G558" s="10" t="s">
        <v>27</v>
      </c>
      <c r="H558" s="11"/>
      <c r="I558" s="15">
        <v>69230</v>
      </c>
      <c r="J558" s="16">
        <f>SUM(I558*0.2)</f>
        <v>13846</v>
      </c>
      <c r="K558" s="29">
        <v>88847.63475935829</v>
      </c>
    </row>
    <row r="559" spans="2:11" x14ac:dyDescent="0.25">
      <c r="B559" s="28"/>
      <c r="C559" s="10" t="s">
        <v>27</v>
      </c>
      <c r="D559" s="10" t="s">
        <v>730</v>
      </c>
      <c r="E559" s="10">
        <v>2004</v>
      </c>
      <c r="F559" s="14" t="s">
        <v>191</v>
      </c>
      <c r="G559" s="10" t="s">
        <v>27</v>
      </c>
      <c r="H559" s="11"/>
      <c r="I559" s="15">
        <v>68170</v>
      </c>
      <c r="J559" s="16">
        <f>SUM(I559*0.2)</f>
        <v>13634</v>
      </c>
      <c r="K559" s="29">
        <v>87487.263636363641</v>
      </c>
    </row>
    <row r="560" spans="2:11" x14ac:dyDescent="0.25">
      <c r="B560" s="28">
        <v>1</v>
      </c>
      <c r="C560" s="11" t="s">
        <v>27</v>
      </c>
      <c r="D560" s="11" t="s">
        <v>714</v>
      </c>
      <c r="E560" s="22">
        <v>2004</v>
      </c>
      <c r="F560" s="17">
        <v>2006</v>
      </c>
      <c r="G560" s="11" t="s">
        <v>703</v>
      </c>
      <c r="H560" s="11"/>
      <c r="I560" s="21">
        <v>67481.48</v>
      </c>
      <c r="J560" s="21">
        <v>13496.3</v>
      </c>
      <c r="K560" s="29">
        <v>86603.63842352941</v>
      </c>
    </row>
    <row r="561" spans="2:11" x14ac:dyDescent="0.25">
      <c r="B561" s="28">
        <v>41</v>
      </c>
      <c r="C561" s="11" t="s">
        <v>27</v>
      </c>
      <c r="D561" s="11" t="s">
        <v>706</v>
      </c>
      <c r="E561" s="22">
        <v>2004</v>
      </c>
      <c r="F561" s="11">
        <v>2005</v>
      </c>
      <c r="G561" s="11" t="s">
        <v>703</v>
      </c>
      <c r="H561" s="11"/>
      <c r="I561" s="21">
        <v>66600</v>
      </c>
      <c r="J561" s="21">
        <v>13320</v>
      </c>
      <c r="K561" s="29">
        <v>85472.374331550804</v>
      </c>
    </row>
    <row r="562" spans="2:11" x14ac:dyDescent="0.25">
      <c r="B562" s="28">
        <v>34</v>
      </c>
      <c r="C562" s="11" t="s">
        <v>27</v>
      </c>
      <c r="D562" s="11" t="s">
        <v>700</v>
      </c>
      <c r="E562" s="11">
        <v>2004</v>
      </c>
      <c r="F562" s="11">
        <v>2005</v>
      </c>
      <c r="G562" s="11" t="s">
        <v>27</v>
      </c>
      <c r="H562" s="11"/>
      <c r="I562" s="16">
        <v>59000</v>
      </c>
      <c r="J562" s="16">
        <v>11800</v>
      </c>
      <c r="K562" s="29">
        <v>75718.770053475935</v>
      </c>
    </row>
    <row r="563" spans="2:11" x14ac:dyDescent="0.25">
      <c r="B563" s="28">
        <v>31</v>
      </c>
      <c r="C563" s="11" t="s">
        <v>27</v>
      </c>
      <c r="D563" s="11" t="s">
        <v>208</v>
      </c>
      <c r="E563" s="22">
        <v>2004</v>
      </c>
      <c r="F563" s="11">
        <v>2005</v>
      </c>
      <c r="G563" s="11" t="s">
        <v>703</v>
      </c>
      <c r="H563" s="11"/>
      <c r="I563" s="21">
        <v>58168.07</v>
      </c>
      <c r="J563" s="21">
        <v>11633.61</v>
      </c>
      <c r="K563" s="29">
        <v>74651.096894652408</v>
      </c>
    </row>
    <row r="564" spans="2:11" x14ac:dyDescent="0.25">
      <c r="B564" s="28"/>
      <c r="C564" s="10" t="s">
        <v>27</v>
      </c>
      <c r="D564" s="10" t="s">
        <v>662</v>
      </c>
      <c r="E564" s="10">
        <v>2004</v>
      </c>
      <c r="F564" s="14">
        <v>2004</v>
      </c>
      <c r="G564" s="10" t="s">
        <v>27</v>
      </c>
      <c r="H564" s="11"/>
      <c r="I564" s="15">
        <v>49580</v>
      </c>
      <c r="J564" s="16">
        <f>SUM(I564*0.2)</f>
        <v>9916</v>
      </c>
      <c r="K564" s="29">
        <v>63629.434224598939</v>
      </c>
    </row>
    <row r="565" spans="2:11" x14ac:dyDescent="0.25">
      <c r="B565" s="28"/>
      <c r="C565" s="10" t="s">
        <v>27</v>
      </c>
      <c r="D565" s="10" t="s">
        <v>731</v>
      </c>
      <c r="E565" s="10">
        <v>2004</v>
      </c>
      <c r="F565" s="14" t="s">
        <v>191</v>
      </c>
      <c r="G565" s="10" t="s">
        <v>27</v>
      </c>
      <c r="H565" s="11"/>
      <c r="I565" s="15">
        <v>30353</v>
      </c>
      <c r="J565" s="16"/>
      <c r="K565" s="29">
        <v>38954.098770053482</v>
      </c>
    </row>
    <row r="566" spans="2:11" x14ac:dyDescent="0.25">
      <c r="B566" s="28"/>
      <c r="C566" s="10" t="s">
        <v>27</v>
      </c>
      <c r="D566" s="10" t="s">
        <v>732</v>
      </c>
      <c r="E566" s="10">
        <v>2004</v>
      </c>
      <c r="F566" s="14" t="s">
        <v>191</v>
      </c>
      <c r="G566" s="10" t="s">
        <v>27</v>
      </c>
      <c r="H566" s="11" t="s">
        <v>29</v>
      </c>
      <c r="I566" s="15">
        <v>26727</v>
      </c>
      <c r="J566" s="16">
        <f>SUM(I566*0.2)</f>
        <v>5345.4000000000005</v>
      </c>
      <c r="K566" s="29">
        <v>34300.602834224599</v>
      </c>
    </row>
    <row r="567" spans="2:11" x14ac:dyDescent="0.25">
      <c r="B567" s="28"/>
      <c r="C567" s="10" t="s">
        <v>27</v>
      </c>
      <c r="D567" s="10" t="s">
        <v>663</v>
      </c>
      <c r="E567" s="10">
        <v>2004</v>
      </c>
      <c r="F567" s="14">
        <v>2004</v>
      </c>
      <c r="G567" s="10" t="s">
        <v>27</v>
      </c>
      <c r="H567" s="11"/>
      <c r="I567" s="15">
        <v>25974</v>
      </c>
      <c r="J567" s="16">
        <f>SUM(I567*0.2)</f>
        <v>5194.8</v>
      </c>
      <c r="K567" s="29">
        <v>33334.22598930481</v>
      </c>
    </row>
    <row r="568" spans="2:11" x14ac:dyDescent="0.25">
      <c r="B568" s="28"/>
      <c r="C568" s="10" t="s">
        <v>27</v>
      </c>
      <c r="D568" s="10" t="s">
        <v>712</v>
      </c>
      <c r="E568" s="10">
        <v>2004</v>
      </c>
      <c r="F568" s="14" t="s">
        <v>191</v>
      </c>
      <c r="G568" s="10" t="s">
        <v>27</v>
      </c>
      <c r="H568" s="11"/>
      <c r="I568" s="15">
        <v>23422</v>
      </c>
      <c r="J568" s="16">
        <f>SUM(I568*0.2)</f>
        <v>4684.4000000000005</v>
      </c>
      <c r="K568" s="29">
        <v>30059.068342245992</v>
      </c>
    </row>
    <row r="569" spans="2:11" x14ac:dyDescent="0.25">
      <c r="B569" s="28">
        <v>43</v>
      </c>
      <c r="C569" s="11" t="s">
        <v>27</v>
      </c>
      <c r="D569" s="11" t="s">
        <v>256</v>
      </c>
      <c r="E569" s="11">
        <v>2004</v>
      </c>
      <c r="F569" s="11">
        <v>2004</v>
      </c>
      <c r="G569" s="11" t="s">
        <v>27</v>
      </c>
      <c r="H569" s="11"/>
      <c r="I569" s="16">
        <v>20335</v>
      </c>
      <c r="J569" s="16">
        <v>4067</v>
      </c>
      <c r="K569" s="29">
        <v>26097.308288770055</v>
      </c>
    </row>
    <row r="570" spans="2:11" x14ac:dyDescent="0.25">
      <c r="B570" s="28">
        <v>39</v>
      </c>
      <c r="C570" s="11" t="s">
        <v>27</v>
      </c>
      <c r="D570" s="11" t="s">
        <v>667</v>
      </c>
      <c r="E570" s="11">
        <v>2004</v>
      </c>
      <c r="F570" s="11">
        <v>2004</v>
      </c>
      <c r="G570" s="11" t="s">
        <v>27</v>
      </c>
      <c r="H570" s="11"/>
      <c r="I570" s="16">
        <v>18908</v>
      </c>
      <c r="J570" s="16">
        <v>3781.6</v>
      </c>
      <c r="K570" s="29">
        <v>24265.940748663103</v>
      </c>
    </row>
    <row r="571" spans="2:11" x14ac:dyDescent="0.25">
      <c r="B571" s="28">
        <v>48</v>
      </c>
      <c r="C571" s="11" t="s">
        <v>27</v>
      </c>
      <c r="D571" s="11" t="s">
        <v>696</v>
      </c>
      <c r="E571" s="11">
        <v>2004</v>
      </c>
      <c r="F571" s="11">
        <v>2005</v>
      </c>
      <c r="G571" s="11" t="s">
        <v>27</v>
      </c>
      <c r="H571" s="11"/>
      <c r="I571" s="16">
        <v>17268</v>
      </c>
      <c r="J571" s="16">
        <v>3453.6</v>
      </c>
      <c r="K571" s="29">
        <v>22161.215614973262</v>
      </c>
    </row>
    <row r="572" spans="2:11" x14ac:dyDescent="0.25">
      <c r="B572" s="28">
        <v>27</v>
      </c>
      <c r="C572" s="11" t="s">
        <v>27</v>
      </c>
      <c r="D572" s="11" t="s">
        <v>712</v>
      </c>
      <c r="E572" s="22">
        <v>2004</v>
      </c>
      <c r="F572" s="11">
        <v>2006</v>
      </c>
      <c r="G572" s="11" t="s">
        <v>703</v>
      </c>
      <c r="H572" s="11"/>
      <c r="I572" s="21">
        <v>16759.7</v>
      </c>
      <c r="J572" s="21">
        <v>3351.94</v>
      </c>
      <c r="K572" s="29">
        <v>21508.879160427809</v>
      </c>
    </row>
    <row r="573" spans="2:11" x14ac:dyDescent="0.25">
      <c r="B573" s="28"/>
      <c r="C573" s="10" t="s">
        <v>27</v>
      </c>
      <c r="D573" s="10" t="s">
        <v>208</v>
      </c>
      <c r="E573" s="10">
        <v>2004</v>
      </c>
      <c r="F573" s="14" t="s">
        <v>191</v>
      </c>
      <c r="G573" s="10" t="s">
        <v>27</v>
      </c>
      <c r="H573" s="11"/>
      <c r="I573" s="15">
        <v>15397</v>
      </c>
      <c r="J573" s="16">
        <f>SUM(I573*0.2)</f>
        <v>3079.4</v>
      </c>
      <c r="K573" s="29">
        <v>19760.032245989307</v>
      </c>
    </row>
    <row r="574" spans="2:11" x14ac:dyDescent="0.25">
      <c r="B574" s="28"/>
      <c r="C574" s="10" t="s">
        <v>27</v>
      </c>
      <c r="D574" s="10" t="s">
        <v>733</v>
      </c>
      <c r="E574" s="10">
        <v>2004</v>
      </c>
      <c r="F574" s="14" t="s">
        <v>191</v>
      </c>
      <c r="G574" s="10" t="s">
        <v>27</v>
      </c>
      <c r="H574" s="11"/>
      <c r="I574" s="15">
        <v>14310</v>
      </c>
      <c r="J574" s="16">
        <f>SUM(I574*0.2)</f>
        <v>2862</v>
      </c>
      <c r="K574" s="29">
        <v>18365.010160427806</v>
      </c>
    </row>
    <row r="575" spans="2:11" x14ac:dyDescent="0.25">
      <c r="B575" s="28"/>
      <c r="C575" s="10" t="s">
        <v>27</v>
      </c>
      <c r="D575" s="10" t="s">
        <v>664</v>
      </c>
      <c r="E575" s="10">
        <v>2004</v>
      </c>
      <c r="F575" s="14">
        <v>2004</v>
      </c>
      <c r="G575" s="10" t="s">
        <v>27</v>
      </c>
      <c r="H575" s="11"/>
      <c r="I575" s="15">
        <v>13648</v>
      </c>
      <c r="J575" s="16">
        <f>SUM(I575*0.2)</f>
        <v>2729.6000000000004</v>
      </c>
      <c r="K575" s="29">
        <v>17515.419893048129</v>
      </c>
    </row>
    <row r="576" spans="2:11" x14ac:dyDescent="0.25">
      <c r="B576" s="28"/>
      <c r="C576" s="10" t="s">
        <v>27</v>
      </c>
      <c r="D576" s="10" t="s">
        <v>665</v>
      </c>
      <c r="E576" s="10">
        <v>2004</v>
      </c>
      <c r="F576" s="14">
        <v>2004</v>
      </c>
      <c r="G576" s="10" t="s">
        <v>27</v>
      </c>
      <c r="H576" s="11"/>
      <c r="I576" s="15">
        <v>12500</v>
      </c>
      <c r="J576" s="16">
        <f>SUM(I576*0.2)</f>
        <v>2500</v>
      </c>
      <c r="K576" s="29">
        <v>16042.112299465241</v>
      </c>
    </row>
    <row r="577" spans="2:11" x14ac:dyDescent="0.25">
      <c r="B577" s="28">
        <v>3</v>
      </c>
      <c r="C577" s="11" t="s">
        <v>27</v>
      </c>
      <c r="D577" s="11" t="s">
        <v>702</v>
      </c>
      <c r="E577" s="22">
        <v>2004</v>
      </c>
      <c r="F577" s="17">
        <v>2005</v>
      </c>
      <c r="G577" s="11" t="s">
        <v>703</v>
      </c>
      <c r="H577" s="11"/>
      <c r="I577" s="16">
        <v>12039</v>
      </c>
      <c r="J577" s="16">
        <v>2407.8000000000002</v>
      </c>
      <c r="K577" s="29">
        <v>15450.479197860965</v>
      </c>
    </row>
    <row r="578" spans="2:11" x14ac:dyDescent="0.25">
      <c r="B578" s="28"/>
      <c r="C578" s="10" t="s">
        <v>27</v>
      </c>
      <c r="D578" s="10" t="s">
        <v>734</v>
      </c>
      <c r="E578" s="10">
        <v>2004</v>
      </c>
      <c r="F578" s="14" t="s">
        <v>191</v>
      </c>
      <c r="G578" s="10" t="s">
        <v>27</v>
      </c>
      <c r="H578" s="11"/>
      <c r="I578" s="15">
        <v>11000</v>
      </c>
      <c r="J578" s="16">
        <f>SUM(I578*0.2)</f>
        <v>2200</v>
      </c>
      <c r="K578" s="29">
        <v>14117.058823529413</v>
      </c>
    </row>
    <row r="579" spans="2:11" x14ac:dyDescent="0.25">
      <c r="B579" s="28"/>
      <c r="C579" s="10" t="s">
        <v>27</v>
      </c>
      <c r="D579" s="10" t="s">
        <v>666</v>
      </c>
      <c r="E579" s="10">
        <v>2004</v>
      </c>
      <c r="F579" s="14">
        <v>2004</v>
      </c>
      <c r="G579" s="10" t="s">
        <v>27</v>
      </c>
      <c r="H579" s="11"/>
      <c r="I579" s="15">
        <v>7400</v>
      </c>
      <c r="J579" s="16">
        <f>SUM(I579*0.2)</f>
        <v>1480</v>
      </c>
      <c r="K579" s="29">
        <v>9496.9304812834216</v>
      </c>
    </row>
    <row r="580" spans="2:11" x14ac:dyDescent="0.25">
      <c r="B580" s="28"/>
      <c r="C580" s="10" t="s">
        <v>27</v>
      </c>
      <c r="D580" s="10" t="s">
        <v>695</v>
      </c>
      <c r="E580" s="10">
        <v>2004</v>
      </c>
      <c r="F580" s="14">
        <v>2005</v>
      </c>
      <c r="G580" s="10" t="s">
        <v>27</v>
      </c>
      <c r="H580" s="13"/>
      <c r="I580" s="15">
        <v>5955</v>
      </c>
      <c r="J580" s="16">
        <f>SUM(I580*0.2)</f>
        <v>1191</v>
      </c>
      <c r="K580" s="29">
        <v>7642.46229946524</v>
      </c>
    </row>
    <row r="581" spans="2:11" x14ac:dyDescent="0.25">
      <c r="B581" s="28">
        <v>10</v>
      </c>
      <c r="C581" s="11" t="s">
        <v>27</v>
      </c>
      <c r="D581" s="11" t="s">
        <v>668</v>
      </c>
      <c r="E581" s="11">
        <v>2004</v>
      </c>
      <c r="F581" s="11">
        <v>2004</v>
      </c>
      <c r="G581" s="11" t="s">
        <v>27</v>
      </c>
      <c r="H581" s="11"/>
      <c r="I581" s="16">
        <v>5200</v>
      </c>
      <c r="J581" s="16">
        <v>1040</v>
      </c>
      <c r="K581" s="29">
        <v>6673.5187165775405</v>
      </c>
    </row>
    <row r="582" spans="2:11" x14ac:dyDescent="0.25">
      <c r="B582" s="28" t="s">
        <v>669</v>
      </c>
      <c r="C582" s="11" t="s">
        <v>138</v>
      </c>
      <c r="D582" s="11" t="s">
        <v>670</v>
      </c>
      <c r="E582" s="11">
        <v>2004</v>
      </c>
      <c r="F582" s="17">
        <v>2004</v>
      </c>
      <c r="G582" s="11" t="s">
        <v>166</v>
      </c>
      <c r="H582" s="11"/>
      <c r="I582" s="16">
        <v>294448</v>
      </c>
      <c r="J582" s="16">
        <f t="shared" ref="J582:J587" si="62">SUM(I582*0.2)</f>
        <v>58889.600000000006</v>
      </c>
      <c r="K582" s="29">
        <v>377885.43058823526</v>
      </c>
    </row>
    <row r="583" spans="2:11" x14ac:dyDescent="0.25">
      <c r="B583" s="28" t="s">
        <v>715</v>
      </c>
      <c r="C583" s="11" t="s">
        <v>138</v>
      </c>
      <c r="D583" s="11" t="s">
        <v>716</v>
      </c>
      <c r="E583" s="11">
        <v>2004</v>
      </c>
      <c r="F583" s="18">
        <v>2006</v>
      </c>
      <c r="G583" s="11" t="s">
        <v>166</v>
      </c>
      <c r="H583" s="11"/>
      <c r="I583" s="16">
        <v>165000</v>
      </c>
      <c r="J583" s="16">
        <f t="shared" si="62"/>
        <v>33000</v>
      </c>
      <c r="K583" s="29">
        <v>211755.88235294117</v>
      </c>
    </row>
    <row r="584" spans="2:11" x14ac:dyDescent="0.25">
      <c r="B584" s="28" t="s">
        <v>717</v>
      </c>
      <c r="C584" s="11" t="s">
        <v>138</v>
      </c>
      <c r="D584" s="11" t="s">
        <v>718</v>
      </c>
      <c r="E584" s="11">
        <v>2004</v>
      </c>
      <c r="F584" s="18">
        <v>2006</v>
      </c>
      <c r="G584" s="11" t="s">
        <v>166</v>
      </c>
      <c r="H584" s="11"/>
      <c r="I584" s="16">
        <v>157000</v>
      </c>
      <c r="J584" s="16">
        <f t="shared" si="62"/>
        <v>31400</v>
      </c>
      <c r="K584" s="29">
        <v>201488.93048128343</v>
      </c>
    </row>
    <row r="585" spans="2:11" x14ac:dyDescent="0.25">
      <c r="B585" s="28" t="s">
        <v>671</v>
      </c>
      <c r="C585" s="11" t="s">
        <v>138</v>
      </c>
      <c r="D585" s="11" t="s">
        <v>672</v>
      </c>
      <c r="E585" s="11">
        <v>2004</v>
      </c>
      <c r="F585" s="18">
        <v>2004</v>
      </c>
      <c r="G585" s="11" t="s">
        <v>166</v>
      </c>
      <c r="H585" s="11"/>
      <c r="I585" s="16">
        <v>121850</v>
      </c>
      <c r="J585" s="16">
        <f t="shared" si="62"/>
        <v>24370</v>
      </c>
      <c r="K585" s="29">
        <v>156378.51069518717</v>
      </c>
    </row>
    <row r="586" spans="2:11" x14ac:dyDescent="0.25">
      <c r="B586" s="28" t="s">
        <v>673</v>
      </c>
      <c r="C586" s="11" t="s">
        <v>138</v>
      </c>
      <c r="D586" s="11" t="s">
        <v>674</v>
      </c>
      <c r="E586" s="11">
        <v>2004</v>
      </c>
      <c r="F586" s="18">
        <v>2004</v>
      </c>
      <c r="G586" s="11" t="s">
        <v>166</v>
      </c>
      <c r="H586" s="11"/>
      <c r="I586" s="16">
        <v>58450</v>
      </c>
      <c r="J586" s="16">
        <f t="shared" si="62"/>
        <v>11690</v>
      </c>
      <c r="K586" s="29">
        <v>75012.917112299459</v>
      </c>
    </row>
    <row r="587" spans="2:11" x14ac:dyDescent="0.25">
      <c r="B587" s="28" t="s">
        <v>675</v>
      </c>
      <c r="C587" s="11" t="s">
        <v>138</v>
      </c>
      <c r="D587" s="11" t="s">
        <v>676</v>
      </c>
      <c r="E587" s="11">
        <v>2004</v>
      </c>
      <c r="F587" s="18">
        <v>2004</v>
      </c>
      <c r="G587" s="11" t="s">
        <v>166</v>
      </c>
      <c r="H587" s="11"/>
      <c r="I587" s="16">
        <v>8863</v>
      </c>
      <c r="J587" s="16">
        <f t="shared" si="62"/>
        <v>1772.6000000000001</v>
      </c>
      <c r="K587" s="29">
        <v>11374.499304812834</v>
      </c>
    </row>
    <row r="588" spans="2:11" x14ac:dyDescent="0.25">
      <c r="B588" s="28"/>
      <c r="C588" s="11" t="s">
        <v>677</v>
      </c>
      <c r="D588" s="11" t="s">
        <v>678</v>
      </c>
      <c r="E588" s="11">
        <v>2004</v>
      </c>
      <c r="F588" s="11">
        <f>E588</f>
        <v>2004</v>
      </c>
      <c r="G588" s="11" t="s">
        <v>679</v>
      </c>
      <c r="H588" s="11"/>
      <c r="I588" s="16">
        <v>99935</v>
      </c>
      <c r="J588" s="16">
        <v>19987</v>
      </c>
      <c r="K588" s="29">
        <v>128253.47941176471</v>
      </c>
    </row>
    <row r="589" spans="2:11" x14ac:dyDescent="0.25">
      <c r="B589" s="28" t="s">
        <v>643</v>
      </c>
      <c r="C589" s="11" t="s">
        <v>40</v>
      </c>
      <c r="D589" s="11" t="s">
        <v>680</v>
      </c>
      <c r="E589" s="11">
        <v>2004</v>
      </c>
      <c r="F589" s="11">
        <v>2004</v>
      </c>
      <c r="G589" s="11" t="s">
        <v>681</v>
      </c>
      <c r="H589" s="11" t="s">
        <v>51</v>
      </c>
      <c r="I589" s="16">
        <v>51006</v>
      </c>
      <c r="J589" s="16">
        <f>SUM(I589*0.2)</f>
        <v>10201.200000000001</v>
      </c>
      <c r="K589" s="29">
        <v>65459.518395721934</v>
      </c>
    </row>
    <row r="590" spans="2:11" x14ac:dyDescent="0.25">
      <c r="B590" s="28"/>
      <c r="C590" s="11" t="s">
        <v>85</v>
      </c>
      <c r="D590" s="11" t="s">
        <v>735</v>
      </c>
      <c r="E590" s="11">
        <v>2004</v>
      </c>
      <c r="F590" s="17" t="s">
        <v>191</v>
      </c>
      <c r="G590" s="11" t="s">
        <v>542</v>
      </c>
      <c r="H590" s="11" t="s">
        <v>29</v>
      </c>
      <c r="I590" s="16">
        <v>15048</v>
      </c>
      <c r="J590" s="16">
        <f>SUM(I590*0.2)</f>
        <v>3009.6000000000004</v>
      </c>
      <c r="K590" s="29">
        <v>19312.136470588237</v>
      </c>
    </row>
    <row r="591" spans="2:11" x14ac:dyDescent="0.25">
      <c r="B591" s="28"/>
      <c r="C591" s="11" t="s">
        <v>85</v>
      </c>
      <c r="D591" s="11" t="s">
        <v>736</v>
      </c>
      <c r="E591" s="11">
        <v>2004</v>
      </c>
      <c r="F591" s="17" t="s">
        <v>191</v>
      </c>
      <c r="G591" s="11" t="s">
        <v>542</v>
      </c>
      <c r="H591" s="11" t="s">
        <v>29</v>
      </c>
      <c r="I591" s="16">
        <v>7500</v>
      </c>
      <c r="J591" s="16">
        <f>SUM(I591*0.2)</f>
        <v>1500</v>
      </c>
      <c r="K591" s="29">
        <v>9625.2673796791441</v>
      </c>
    </row>
    <row r="592" spans="2:11" x14ac:dyDescent="0.25">
      <c r="B592" s="28"/>
      <c r="C592" s="11" t="s">
        <v>63</v>
      </c>
      <c r="D592" s="11" t="s">
        <v>690</v>
      </c>
      <c r="E592" s="11">
        <v>2004</v>
      </c>
      <c r="F592" s="11">
        <f>E592</f>
        <v>2004</v>
      </c>
      <c r="G592" s="11" t="s">
        <v>65</v>
      </c>
      <c r="H592" s="11"/>
      <c r="I592" s="16">
        <v>128169</v>
      </c>
      <c r="J592" s="16">
        <v>25833.8</v>
      </c>
      <c r="K592" s="29">
        <v>164488.11930481283</v>
      </c>
    </row>
    <row r="593" spans="2:11" x14ac:dyDescent="0.25">
      <c r="B593" s="28" t="s">
        <v>643</v>
      </c>
      <c r="C593" s="11" t="s">
        <v>63</v>
      </c>
      <c r="D593" s="11" t="s">
        <v>737</v>
      </c>
      <c r="E593" s="11">
        <v>2004</v>
      </c>
      <c r="F593" s="11" t="s">
        <v>191</v>
      </c>
      <c r="G593" s="11" t="s">
        <v>65</v>
      </c>
      <c r="H593" s="11"/>
      <c r="I593" s="16">
        <v>111000</v>
      </c>
      <c r="J593" s="16">
        <f>SUM(I593*0.2)</f>
        <v>22200</v>
      </c>
      <c r="K593" s="29">
        <v>142453.95721925134</v>
      </c>
    </row>
    <row r="594" spans="2:11" x14ac:dyDescent="0.25">
      <c r="B594" s="28"/>
      <c r="C594" s="11" t="s">
        <v>63</v>
      </c>
      <c r="D594" s="11" t="s">
        <v>689</v>
      </c>
      <c r="E594" s="11">
        <v>2004</v>
      </c>
      <c r="F594" s="11">
        <f>E594</f>
        <v>2004</v>
      </c>
      <c r="G594" s="11" t="s">
        <v>684</v>
      </c>
      <c r="H594" s="11"/>
      <c r="I594" s="16">
        <v>85710</v>
      </c>
      <c r="J594" s="16">
        <v>17142</v>
      </c>
      <c r="K594" s="29">
        <v>109997.55561497327</v>
      </c>
    </row>
    <row r="595" spans="2:11" x14ac:dyDescent="0.25">
      <c r="B595" s="28" t="s">
        <v>643</v>
      </c>
      <c r="C595" s="11" t="s">
        <v>63</v>
      </c>
      <c r="D595" s="11" t="s">
        <v>682</v>
      </c>
      <c r="E595" s="11">
        <v>2004</v>
      </c>
      <c r="F595" s="11">
        <v>2004</v>
      </c>
      <c r="G595" s="11" t="s">
        <v>65</v>
      </c>
      <c r="H595" s="11"/>
      <c r="I595" s="16">
        <v>80367</v>
      </c>
      <c r="J595" s="16">
        <f>SUM(I595*0.2)</f>
        <v>16073.400000000001</v>
      </c>
      <c r="K595" s="29">
        <v>103140.51513368986</v>
      </c>
    </row>
    <row r="596" spans="2:11" x14ac:dyDescent="0.25">
      <c r="B596" s="28" t="s">
        <v>643</v>
      </c>
      <c r="C596" s="11" t="s">
        <v>63</v>
      </c>
      <c r="D596" s="11" t="s">
        <v>683</v>
      </c>
      <c r="E596" s="11">
        <v>2004</v>
      </c>
      <c r="F596" s="11">
        <v>2004</v>
      </c>
      <c r="G596" s="11" t="s">
        <v>684</v>
      </c>
      <c r="H596" s="11"/>
      <c r="I596" s="16">
        <v>75810</v>
      </c>
      <c r="J596" s="16">
        <f>SUM(I596*0.2)</f>
        <v>15162</v>
      </c>
      <c r="K596" s="29">
        <v>97292.202673796797</v>
      </c>
    </row>
    <row r="597" spans="2:11" x14ac:dyDescent="0.25">
      <c r="B597" s="28"/>
      <c r="C597" s="11" t="s">
        <v>63</v>
      </c>
      <c r="D597" s="11" t="s">
        <v>687</v>
      </c>
      <c r="E597" s="11">
        <v>2004</v>
      </c>
      <c r="F597" s="11">
        <f>E597</f>
        <v>2004</v>
      </c>
      <c r="G597" s="11" t="s">
        <v>65</v>
      </c>
      <c r="H597" s="11"/>
      <c r="I597" s="16">
        <v>22302</v>
      </c>
      <c r="J597" s="16">
        <v>4460.3999999999996</v>
      </c>
      <c r="K597" s="29">
        <v>28621.695080213907</v>
      </c>
    </row>
    <row r="598" spans="2:11" x14ac:dyDescent="0.25">
      <c r="B598" s="28"/>
      <c r="C598" s="11" t="s">
        <v>63</v>
      </c>
      <c r="D598" s="11" t="s">
        <v>691</v>
      </c>
      <c r="E598" s="11">
        <v>2004</v>
      </c>
      <c r="F598" s="11">
        <f>E598</f>
        <v>2004</v>
      </c>
      <c r="G598" s="11" t="s">
        <v>65</v>
      </c>
      <c r="H598" s="11"/>
      <c r="I598" s="16">
        <v>16075</v>
      </c>
      <c r="J598" s="16">
        <v>3215</v>
      </c>
      <c r="K598" s="29">
        <v>20630.156417112299</v>
      </c>
    </row>
    <row r="599" spans="2:11" x14ac:dyDescent="0.25">
      <c r="B599" s="28" t="s">
        <v>643</v>
      </c>
      <c r="C599" s="11" t="s">
        <v>63</v>
      </c>
      <c r="D599" s="11" t="s">
        <v>685</v>
      </c>
      <c r="E599" s="11">
        <v>2004</v>
      </c>
      <c r="F599" s="11">
        <v>2004</v>
      </c>
      <c r="G599" s="11" t="s">
        <v>65</v>
      </c>
      <c r="H599" s="11"/>
      <c r="I599" s="16">
        <v>14642</v>
      </c>
      <c r="J599" s="16">
        <f>SUM(I599*0.2)</f>
        <v>2928.4</v>
      </c>
      <c r="K599" s="29">
        <v>18791.088663101604</v>
      </c>
    </row>
    <row r="600" spans="2:11" x14ac:dyDescent="0.25">
      <c r="B600" s="28"/>
      <c r="C600" s="11" t="s">
        <v>63</v>
      </c>
      <c r="D600" s="11" t="s">
        <v>688</v>
      </c>
      <c r="E600" s="11">
        <v>2004</v>
      </c>
      <c r="F600" s="11">
        <f>E600</f>
        <v>2004</v>
      </c>
      <c r="G600" s="11" t="s">
        <v>65</v>
      </c>
      <c r="H600" s="11"/>
      <c r="I600" s="16">
        <v>13700</v>
      </c>
      <c r="J600" s="16">
        <v>2740</v>
      </c>
      <c r="K600" s="29">
        <v>17582.155080213903</v>
      </c>
    </row>
    <row r="601" spans="2:11" x14ac:dyDescent="0.25">
      <c r="B601" s="28" t="s">
        <v>720</v>
      </c>
      <c r="C601" s="11" t="s">
        <v>63</v>
      </c>
      <c r="D601" s="11" t="s">
        <v>738</v>
      </c>
      <c r="E601" s="11">
        <v>2004</v>
      </c>
      <c r="F601" s="11" t="s">
        <v>191</v>
      </c>
      <c r="G601" s="11" t="s">
        <v>65</v>
      </c>
      <c r="H601" s="11"/>
      <c r="I601" s="16">
        <v>13500</v>
      </c>
      <c r="J601" s="16">
        <f>SUM(I601*0.2)</f>
        <v>2700</v>
      </c>
      <c r="K601" s="29">
        <v>17325.481283422461</v>
      </c>
    </row>
    <row r="602" spans="2:11" x14ac:dyDescent="0.25">
      <c r="B602" s="28" t="s">
        <v>643</v>
      </c>
      <c r="C602" s="11" t="s">
        <v>63</v>
      </c>
      <c r="D602" s="11" t="s">
        <v>652</v>
      </c>
      <c r="E602" s="11">
        <v>2004</v>
      </c>
      <c r="F602" s="11" t="s">
        <v>191</v>
      </c>
      <c r="G602" s="11" t="s">
        <v>65</v>
      </c>
      <c r="H602" s="11"/>
      <c r="I602" s="16">
        <v>10712</v>
      </c>
      <c r="J602" s="16">
        <f>SUM(I602*0.2)</f>
        <v>2142.4</v>
      </c>
      <c r="K602" s="29">
        <v>13747.448556149731</v>
      </c>
    </row>
    <row r="603" spans="2:11" x14ac:dyDescent="0.25">
      <c r="B603" s="28" t="s">
        <v>643</v>
      </c>
      <c r="C603" s="11" t="s">
        <v>63</v>
      </c>
      <c r="D603" s="11" t="s">
        <v>686</v>
      </c>
      <c r="E603" s="11">
        <v>2004</v>
      </c>
      <c r="F603" s="11">
        <v>2004</v>
      </c>
      <c r="G603" s="11" t="s">
        <v>65</v>
      </c>
      <c r="H603" s="11"/>
      <c r="I603" s="16">
        <v>6594</v>
      </c>
      <c r="J603" s="16">
        <f>SUM(I603*0.2)</f>
        <v>1318.8000000000002</v>
      </c>
      <c r="K603" s="29">
        <v>8462.5350802139037</v>
      </c>
    </row>
    <row r="604" spans="2:11" x14ac:dyDescent="0.25">
      <c r="B604" s="28"/>
      <c r="C604" s="11" t="s">
        <v>31</v>
      </c>
      <c r="D604" s="11" t="s">
        <v>692</v>
      </c>
      <c r="E604" s="11">
        <v>2004</v>
      </c>
      <c r="F604" s="17">
        <v>2004</v>
      </c>
      <c r="G604" s="11" t="s">
        <v>33</v>
      </c>
      <c r="H604" s="11"/>
      <c r="I604" s="16">
        <v>62560</v>
      </c>
      <c r="J604" s="16">
        <f>SUM(I604*0.2)</f>
        <v>12512</v>
      </c>
      <c r="K604" s="29">
        <v>80287.563636363644</v>
      </c>
    </row>
    <row r="605" spans="2:11" x14ac:dyDescent="0.25">
      <c r="B605" s="28"/>
      <c r="C605" s="11" t="s">
        <v>112</v>
      </c>
      <c r="D605" s="11" t="s">
        <v>739</v>
      </c>
      <c r="E605" s="11">
        <v>2004</v>
      </c>
      <c r="F605" s="17" t="s">
        <v>191</v>
      </c>
      <c r="G605" s="11" t="s">
        <v>114</v>
      </c>
      <c r="H605" s="11"/>
      <c r="I605" s="16">
        <v>298415</v>
      </c>
      <c r="J605" s="16">
        <f>SUM(I605*0.2)</f>
        <v>59683</v>
      </c>
      <c r="K605" s="29">
        <v>382976.55534759362</v>
      </c>
    </row>
    <row r="606" spans="2:11" x14ac:dyDescent="0.25">
      <c r="B606" s="28"/>
      <c r="C606" s="11" t="s">
        <v>580</v>
      </c>
      <c r="D606" s="11" t="s">
        <v>621</v>
      </c>
      <c r="E606" s="11">
        <v>2004</v>
      </c>
      <c r="F606" s="17" t="s">
        <v>191</v>
      </c>
      <c r="G606" s="11" t="s">
        <v>582</v>
      </c>
      <c r="H606" s="11"/>
      <c r="I606" s="16">
        <v>20000</v>
      </c>
      <c r="J606" s="20"/>
      <c r="K606" s="29">
        <v>25667.379679144386</v>
      </c>
    </row>
    <row r="607" spans="2:11" x14ac:dyDescent="0.25">
      <c r="B607" s="28"/>
      <c r="C607" s="11" t="s">
        <v>580</v>
      </c>
      <c r="D607" s="11" t="s">
        <v>653</v>
      </c>
      <c r="E607" s="11">
        <v>2004</v>
      </c>
      <c r="F607" s="17" t="s">
        <v>191</v>
      </c>
      <c r="G607" s="11" t="s">
        <v>582</v>
      </c>
      <c r="H607" s="11"/>
      <c r="I607" s="16">
        <v>7350</v>
      </c>
      <c r="J607" s="20"/>
      <c r="K607" s="29">
        <v>9432.7620320855622</v>
      </c>
    </row>
    <row r="608" spans="2:11" x14ac:dyDescent="0.25">
      <c r="B608" s="28"/>
      <c r="C608" s="11" t="s">
        <v>580</v>
      </c>
      <c r="D608" s="11" t="s">
        <v>740</v>
      </c>
      <c r="E608" s="11">
        <v>2004</v>
      </c>
      <c r="F608" s="17" t="s">
        <v>191</v>
      </c>
      <c r="G608" s="11" t="s">
        <v>582</v>
      </c>
      <c r="H608" s="11"/>
      <c r="I608" s="16">
        <v>5600</v>
      </c>
      <c r="J608" s="20"/>
      <c r="K608" s="29">
        <v>7186.8663101604279</v>
      </c>
    </row>
    <row r="609" spans="2:11" x14ac:dyDescent="0.25">
      <c r="B609" s="28"/>
      <c r="C609" s="11" t="s">
        <v>580</v>
      </c>
      <c r="D609" s="11" t="s">
        <v>741</v>
      </c>
      <c r="E609" s="11">
        <v>2004</v>
      </c>
      <c r="F609" s="17" t="s">
        <v>191</v>
      </c>
      <c r="G609" s="11" t="s">
        <v>582</v>
      </c>
      <c r="H609" s="11"/>
      <c r="I609" s="16">
        <v>5158</v>
      </c>
      <c r="J609" s="20"/>
      <c r="K609" s="29">
        <v>6619.6172192513377</v>
      </c>
    </row>
    <row r="610" spans="2:11" x14ac:dyDescent="0.25">
      <c r="B610" s="28"/>
      <c r="C610" s="11" t="s">
        <v>147</v>
      </c>
      <c r="D610" s="11" t="s">
        <v>744</v>
      </c>
      <c r="E610" s="11">
        <v>2005</v>
      </c>
      <c r="F610" s="11">
        <f>E610</f>
        <v>2005</v>
      </c>
      <c r="G610" s="11" t="s">
        <v>743</v>
      </c>
      <c r="H610" s="11"/>
      <c r="I610" s="16">
        <v>99081</v>
      </c>
      <c r="J610" s="16">
        <v>19816.2</v>
      </c>
      <c r="K610" s="29">
        <v>124559.71288632792</v>
      </c>
    </row>
    <row r="611" spans="2:11" x14ac:dyDescent="0.25">
      <c r="B611" s="28"/>
      <c r="C611" s="11" t="s">
        <v>147</v>
      </c>
      <c r="D611" s="11" t="s">
        <v>742</v>
      </c>
      <c r="E611" s="11">
        <v>2005</v>
      </c>
      <c r="F611" s="11">
        <f>E611</f>
        <v>2005</v>
      </c>
      <c r="G611" s="11" t="s">
        <v>743</v>
      </c>
      <c r="H611" s="11"/>
      <c r="I611" s="16">
        <v>14864</v>
      </c>
      <c r="J611" s="16">
        <v>2972.8</v>
      </c>
      <c r="K611" s="29">
        <v>18686.282661079102</v>
      </c>
    </row>
    <row r="612" spans="2:11" x14ac:dyDescent="0.25">
      <c r="B612" s="28"/>
      <c r="C612" s="11" t="s">
        <v>601</v>
      </c>
      <c r="D612" s="11" t="s">
        <v>745</v>
      </c>
      <c r="E612" s="22">
        <v>2005</v>
      </c>
      <c r="F612" s="22">
        <v>2005</v>
      </c>
      <c r="G612" s="11" t="s">
        <v>603</v>
      </c>
      <c r="H612" s="22"/>
      <c r="I612" s="16">
        <f>5*J612</f>
        <v>117514.05</v>
      </c>
      <c r="J612" s="16">
        <v>23502.81</v>
      </c>
      <c r="K612" s="29">
        <v>147732.82797014143</v>
      </c>
    </row>
    <row r="613" spans="2:11" x14ac:dyDescent="0.25">
      <c r="B613" s="28"/>
      <c r="C613" s="11" t="s">
        <v>76</v>
      </c>
      <c r="D613" s="11" t="s">
        <v>746</v>
      </c>
      <c r="E613" s="11">
        <v>2005</v>
      </c>
      <c r="F613" s="11">
        <f>E613</f>
        <v>2005</v>
      </c>
      <c r="G613" s="11" t="s">
        <v>76</v>
      </c>
      <c r="H613" s="11"/>
      <c r="I613" s="16">
        <v>338127</v>
      </c>
      <c r="J613" s="16">
        <v>50000</v>
      </c>
      <c r="K613" s="29">
        <v>425076.47317967523</v>
      </c>
    </row>
    <row r="614" spans="2:11" x14ac:dyDescent="0.25">
      <c r="B614" s="28"/>
      <c r="C614" s="11" t="s">
        <v>76</v>
      </c>
      <c r="D614" s="11" t="s">
        <v>747</v>
      </c>
      <c r="E614" s="11">
        <v>2005</v>
      </c>
      <c r="F614" s="11">
        <f>E614</f>
        <v>2005</v>
      </c>
      <c r="G614" s="11" t="s">
        <v>748</v>
      </c>
      <c r="H614" s="11"/>
      <c r="I614" s="16">
        <v>157730</v>
      </c>
      <c r="J614" s="16">
        <v>31546</v>
      </c>
      <c r="K614" s="29">
        <v>198290.32320586697</v>
      </c>
    </row>
    <row r="615" spans="2:11" x14ac:dyDescent="0.25">
      <c r="B615" s="28"/>
      <c r="C615" s="11" t="s">
        <v>76</v>
      </c>
      <c r="D615" s="11" t="s">
        <v>828</v>
      </c>
      <c r="E615" s="11">
        <v>2005</v>
      </c>
      <c r="F615" s="11">
        <v>2007</v>
      </c>
      <c r="G615" s="11" t="s">
        <v>76</v>
      </c>
      <c r="H615" s="11"/>
      <c r="I615" s="16">
        <v>74000</v>
      </c>
      <c r="J615" s="16">
        <v>14800</v>
      </c>
      <c r="K615" s="29">
        <v>93029.125196437919</v>
      </c>
    </row>
    <row r="616" spans="2:11" x14ac:dyDescent="0.25">
      <c r="B616" s="28"/>
      <c r="C616" s="11" t="s">
        <v>76</v>
      </c>
      <c r="D616" s="11" t="s">
        <v>799</v>
      </c>
      <c r="E616" s="11">
        <v>2005</v>
      </c>
      <c r="F616" s="11">
        <v>2006</v>
      </c>
      <c r="G616" s="11" t="s">
        <v>76</v>
      </c>
      <c r="H616" s="11"/>
      <c r="I616" s="21">
        <v>48825</v>
      </c>
      <c r="J616" s="21">
        <v>8765</v>
      </c>
      <c r="K616" s="29">
        <v>61380.365374541645</v>
      </c>
    </row>
    <row r="617" spans="2:11" x14ac:dyDescent="0.25">
      <c r="B617" s="28"/>
      <c r="C617" s="11" t="s">
        <v>76</v>
      </c>
      <c r="D617" s="11" t="s">
        <v>800</v>
      </c>
      <c r="E617" s="11">
        <v>2005</v>
      </c>
      <c r="F617" s="11">
        <v>2006</v>
      </c>
      <c r="G617" s="11" t="s">
        <v>76</v>
      </c>
      <c r="H617" s="11"/>
      <c r="I617" s="16">
        <v>15886</v>
      </c>
      <c r="J617" s="20">
        <v>50000</v>
      </c>
      <c r="K617" s="29">
        <v>19971.090309062336</v>
      </c>
    </row>
    <row r="618" spans="2:11" x14ac:dyDescent="0.25">
      <c r="B618" s="28"/>
      <c r="C618" s="11" t="s">
        <v>76</v>
      </c>
      <c r="D618" s="11" t="s">
        <v>836</v>
      </c>
      <c r="E618" s="11">
        <v>2005</v>
      </c>
      <c r="F618" s="23" t="s">
        <v>191</v>
      </c>
      <c r="G618" s="11" t="s">
        <v>76</v>
      </c>
      <c r="H618" s="11"/>
      <c r="I618" s="16">
        <v>15757</v>
      </c>
      <c r="J618" s="16">
        <v>3151</v>
      </c>
      <c r="K618" s="29">
        <v>19808.917915138816</v>
      </c>
    </row>
    <row r="619" spans="2:11" x14ac:dyDescent="0.25">
      <c r="B619" s="28"/>
      <c r="C619" s="11" t="s">
        <v>76</v>
      </c>
      <c r="D619" s="11" t="s">
        <v>834</v>
      </c>
      <c r="E619" s="11">
        <v>2005</v>
      </c>
      <c r="F619" s="23" t="s">
        <v>191</v>
      </c>
      <c r="G619" s="11" t="s">
        <v>76</v>
      </c>
      <c r="H619" s="11"/>
      <c r="I619" s="21"/>
      <c r="J619" s="21"/>
      <c r="K619" s="29">
        <v>0</v>
      </c>
    </row>
    <row r="620" spans="2:11" x14ac:dyDescent="0.25">
      <c r="B620" s="28"/>
      <c r="C620" s="11" t="s">
        <v>76</v>
      </c>
      <c r="D620" s="11" t="s">
        <v>835</v>
      </c>
      <c r="E620" s="11">
        <v>2005</v>
      </c>
      <c r="F620" s="23" t="s">
        <v>191</v>
      </c>
      <c r="G620" s="11" t="s">
        <v>76</v>
      </c>
      <c r="H620" s="11"/>
      <c r="I620" s="21"/>
      <c r="J620" s="21"/>
      <c r="K620" s="29">
        <v>0</v>
      </c>
    </row>
    <row r="621" spans="2:11" x14ac:dyDescent="0.25">
      <c r="B621" s="28">
        <v>28</v>
      </c>
      <c r="C621" s="11" t="s">
        <v>27</v>
      </c>
      <c r="D621" s="11" t="s">
        <v>805</v>
      </c>
      <c r="E621" s="17">
        <v>2005</v>
      </c>
      <c r="F621" s="11">
        <v>2006</v>
      </c>
      <c r="G621" s="11" t="s">
        <v>703</v>
      </c>
      <c r="H621" s="11"/>
      <c r="I621" s="21">
        <v>297928.53000000003</v>
      </c>
      <c r="J621" s="21">
        <v>50000</v>
      </c>
      <c r="K621" s="29">
        <v>374540.95293190161</v>
      </c>
    </row>
    <row r="622" spans="2:11" x14ac:dyDescent="0.25">
      <c r="B622" s="28">
        <v>16</v>
      </c>
      <c r="C622" s="11" t="s">
        <v>27</v>
      </c>
      <c r="D622" s="11" t="s">
        <v>758</v>
      </c>
      <c r="E622" s="11">
        <v>2005</v>
      </c>
      <c r="F622" s="11">
        <v>2005</v>
      </c>
      <c r="G622" s="11" t="s">
        <v>27</v>
      </c>
      <c r="H622" s="11"/>
      <c r="I622" s="16">
        <v>273943</v>
      </c>
      <c r="J622" s="20">
        <v>50000</v>
      </c>
      <c r="K622" s="29">
        <v>344387.53572551074</v>
      </c>
    </row>
    <row r="623" spans="2:11" x14ac:dyDescent="0.25">
      <c r="B623" s="28">
        <v>35</v>
      </c>
      <c r="C623" s="11" t="s">
        <v>27</v>
      </c>
      <c r="D623" s="11" t="s">
        <v>764</v>
      </c>
      <c r="E623" s="17">
        <v>2005</v>
      </c>
      <c r="F623" s="11">
        <v>2005</v>
      </c>
      <c r="G623" s="11" t="s">
        <v>703</v>
      </c>
      <c r="H623" s="11"/>
      <c r="I623" s="21">
        <v>250000</v>
      </c>
      <c r="J623" s="21">
        <v>50000</v>
      </c>
      <c r="K623" s="29">
        <v>314287.58512310107</v>
      </c>
    </row>
    <row r="624" spans="2:11" x14ac:dyDescent="0.25">
      <c r="B624" s="28">
        <v>54</v>
      </c>
      <c r="C624" s="11" t="s">
        <v>27</v>
      </c>
      <c r="D624" s="11" t="s">
        <v>767</v>
      </c>
      <c r="E624" s="17">
        <v>2005</v>
      </c>
      <c r="F624" s="11">
        <v>2005</v>
      </c>
      <c r="G624" s="11" t="s">
        <v>703</v>
      </c>
      <c r="H624" s="11"/>
      <c r="I624" s="21">
        <v>250000</v>
      </c>
      <c r="J624" s="21">
        <v>50000</v>
      </c>
      <c r="K624" s="29">
        <v>314287.58512310107</v>
      </c>
    </row>
    <row r="625" spans="2:11" x14ac:dyDescent="0.25">
      <c r="B625" s="28">
        <v>64</v>
      </c>
      <c r="C625" s="11" t="s">
        <v>27</v>
      </c>
      <c r="D625" s="11" t="s">
        <v>770</v>
      </c>
      <c r="E625" s="17">
        <v>2005</v>
      </c>
      <c r="F625" s="11">
        <v>2005</v>
      </c>
      <c r="G625" s="11" t="s">
        <v>703</v>
      </c>
      <c r="H625" s="11"/>
      <c r="I625" s="21">
        <v>250000</v>
      </c>
      <c r="J625" s="21">
        <v>50000</v>
      </c>
      <c r="K625" s="29">
        <v>314287.58512310107</v>
      </c>
    </row>
    <row r="626" spans="2:11" x14ac:dyDescent="0.25">
      <c r="B626" s="28">
        <v>31</v>
      </c>
      <c r="C626" s="11" t="s">
        <v>27</v>
      </c>
      <c r="D626" s="11" t="s">
        <v>802</v>
      </c>
      <c r="E626" s="17">
        <v>2005</v>
      </c>
      <c r="F626" s="11">
        <v>2006</v>
      </c>
      <c r="G626" s="11" t="s">
        <v>703</v>
      </c>
      <c r="H626" s="11"/>
      <c r="I626" s="21">
        <v>250000</v>
      </c>
      <c r="J626" s="21">
        <v>50000</v>
      </c>
      <c r="K626" s="29">
        <v>314287.58512310107</v>
      </c>
    </row>
    <row r="627" spans="2:11" x14ac:dyDescent="0.25">
      <c r="B627" s="28">
        <v>22</v>
      </c>
      <c r="C627" s="11" t="s">
        <v>27</v>
      </c>
      <c r="D627" s="11" t="s">
        <v>804</v>
      </c>
      <c r="E627" s="17">
        <v>2005</v>
      </c>
      <c r="F627" s="11">
        <v>2006</v>
      </c>
      <c r="G627" s="11" t="s">
        <v>703</v>
      </c>
      <c r="H627" s="11"/>
      <c r="I627" s="21">
        <v>250000</v>
      </c>
      <c r="J627" s="21">
        <v>50000</v>
      </c>
      <c r="K627" s="29">
        <v>314287.58512310107</v>
      </c>
    </row>
    <row r="628" spans="2:11" x14ac:dyDescent="0.25">
      <c r="B628" s="28">
        <v>20</v>
      </c>
      <c r="C628" s="11" t="s">
        <v>27</v>
      </c>
      <c r="D628" s="11" t="s">
        <v>808</v>
      </c>
      <c r="E628" s="17">
        <v>2005</v>
      </c>
      <c r="F628" s="11">
        <v>2006</v>
      </c>
      <c r="G628" s="11" t="s">
        <v>703</v>
      </c>
      <c r="H628" s="11"/>
      <c r="I628" s="21">
        <v>250000</v>
      </c>
      <c r="J628" s="21">
        <v>50000</v>
      </c>
      <c r="K628" s="29">
        <v>314287.58512310107</v>
      </c>
    </row>
    <row r="629" spans="2:11" x14ac:dyDescent="0.25">
      <c r="B629" s="28">
        <v>40</v>
      </c>
      <c r="C629" s="11" t="s">
        <v>27</v>
      </c>
      <c r="D629" s="11" t="s">
        <v>829</v>
      </c>
      <c r="E629" s="17">
        <v>2005</v>
      </c>
      <c r="F629" s="11">
        <v>2007</v>
      </c>
      <c r="G629" s="11" t="s">
        <v>703</v>
      </c>
      <c r="H629" s="11"/>
      <c r="I629" s="21">
        <v>250000</v>
      </c>
      <c r="J629" s="21">
        <v>50000</v>
      </c>
      <c r="K629" s="29">
        <v>314287.58512310107</v>
      </c>
    </row>
    <row r="630" spans="2:11" x14ac:dyDescent="0.25">
      <c r="B630" s="28">
        <v>57</v>
      </c>
      <c r="C630" s="11" t="s">
        <v>27</v>
      </c>
      <c r="D630" s="11" t="s">
        <v>830</v>
      </c>
      <c r="E630" s="17">
        <v>2005</v>
      </c>
      <c r="F630" s="11">
        <v>2007</v>
      </c>
      <c r="G630" s="11" t="s">
        <v>703</v>
      </c>
      <c r="H630" s="11"/>
      <c r="I630" s="21">
        <v>250000</v>
      </c>
      <c r="J630" s="21">
        <v>50000</v>
      </c>
      <c r="K630" s="29">
        <v>314287.58512310107</v>
      </c>
    </row>
    <row r="631" spans="2:11" x14ac:dyDescent="0.25">
      <c r="B631" s="28">
        <v>63</v>
      </c>
      <c r="C631" s="11" t="s">
        <v>27</v>
      </c>
      <c r="D631" s="11" t="s">
        <v>817</v>
      </c>
      <c r="E631" s="17">
        <v>2005</v>
      </c>
      <c r="F631" s="11">
        <v>2006</v>
      </c>
      <c r="G631" s="11" t="s">
        <v>703</v>
      </c>
      <c r="H631" s="11"/>
      <c r="I631" s="21">
        <v>232703.34</v>
      </c>
      <c r="J631" s="21">
        <v>46540.67</v>
      </c>
      <c r="K631" s="29">
        <v>292543.08311471978</v>
      </c>
    </row>
    <row r="632" spans="2:11" x14ac:dyDescent="0.25">
      <c r="B632" s="28">
        <v>7</v>
      </c>
      <c r="C632" s="11" t="s">
        <v>27</v>
      </c>
      <c r="D632" s="11" t="s">
        <v>801</v>
      </c>
      <c r="E632" s="17">
        <v>2005</v>
      </c>
      <c r="F632" s="11">
        <v>2006</v>
      </c>
      <c r="G632" s="11" t="s">
        <v>703</v>
      </c>
      <c r="H632" s="11"/>
      <c r="I632" s="21">
        <v>198891</v>
      </c>
      <c r="J632" s="21">
        <v>39763.800000000003</v>
      </c>
      <c r="K632" s="29">
        <v>250035.8883708748</v>
      </c>
    </row>
    <row r="633" spans="2:11" x14ac:dyDescent="0.25">
      <c r="B633" s="28">
        <v>56</v>
      </c>
      <c r="C633" s="11" t="s">
        <v>27</v>
      </c>
      <c r="D633" s="11" t="s">
        <v>768</v>
      </c>
      <c r="E633" s="17">
        <v>2005</v>
      </c>
      <c r="F633" s="11">
        <v>2005</v>
      </c>
      <c r="G633" s="11" t="s">
        <v>703</v>
      </c>
      <c r="H633" s="11"/>
      <c r="I633" s="21">
        <v>181947</v>
      </c>
      <c r="J633" s="21">
        <v>36389.4</v>
      </c>
      <c r="K633" s="29">
        <v>228734.7330015715</v>
      </c>
    </row>
    <row r="634" spans="2:11" x14ac:dyDescent="0.25">
      <c r="B634" s="28">
        <v>55</v>
      </c>
      <c r="C634" s="11" t="s">
        <v>27</v>
      </c>
      <c r="D634" s="11" t="s">
        <v>815</v>
      </c>
      <c r="E634" s="17">
        <v>2005</v>
      </c>
      <c r="F634" s="11">
        <v>2006</v>
      </c>
      <c r="G634" s="11" t="s">
        <v>703</v>
      </c>
      <c r="H634" s="11"/>
      <c r="I634" s="21">
        <v>180100</v>
      </c>
      <c r="J634" s="21">
        <v>36020</v>
      </c>
      <c r="K634" s="29">
        <v>226412.77632268204</v>
      </c>
    </row>
    <row r="635" spans="2:11" x14ac:dyDescent="0.25">
      <c r="B635" s="28">
        <v>15</v>
      </c>
      <c r="C635" s="11" t="s">
        <v>27</v>
      </c>
      <c r="D635" s="11" t="s">
        <v>831</v>
      </c>
      <c r="E635" s="11">
        <v>2005</v>
      </c>
      <c r="F635" s="11">
        <v>2008</v>
      </c>
      <c r="G635" s="11" t="s">
        <v>27</v>
      </c>
      <c r="H635" s="11"/>
      <c r="I635" s="16">
        <v>131690</v>
      </c>
      <c r="J635" s="16">
        <v>26338</v>
      </c>
      <c r="K635" s="29">
        <v>165554.12833944475</v>
      </c>
    </row>
    <row r="636" spans="2:11" x14ac:dyDescent="0.25">
      <c r="B636" s="28">
        <v>38</v>
      </c>
      <c r="C636" s="11" t="s">
        <v>27</v>
      </c>
      <c r="D636" s="11" t="s">
        <v>754</v>
      </c>
      <c r="E636" s="11">
        <v>2005</v>
      </c>
      <c r="F636" s="11">
        <v>2005</v>
      </c>
      <c r="G636" s="11" t="s">
        <v>27</v>
      </c>
      <c r="H636" s="11"/>
      <c r="I636" s="16">
        <v>126189</v>
      </c>
      <c r="J636" s="16">
        <v>25237.8</v>
      </c>
      <c r="K636" s="29">
        <v>158638.544316396</v>
      </c>
    </row>
    <row r="637" spans="2:11" x14ac:dyDescent="0.25">
      <c r="B637" s="28">
        <v>29</v>
      </c>
      <c r="C637" s="11" t="s">
        <v>27</v>
      </c>
      <c r="D637" s="11" t="s">
        <v>761</v>
      </c>
      <c r="E637" s="11">
        <v>2005</v>
      </c>
      <c r="F637" s="11">
        <v>2005</v>
      </c>
      <c r="G637" s="11" t="s">
        <v>27</v>
      </c>
      <c r="H637" s="11"/>
      <c r="I637" s="16">
        <v>119356.23</v>
      </c>
      <c r="J637" s="16">
        <v>23871.25</v>
      </c>
      <c r="K637" s="29">
        <v>150048.72518438971</v>
      </c>
    </row>
    <row r="638" spans="2:11" x14ac:dyDescent="0.25">
      <c r="B638" s="28">
        <v>30</v>
      </c>
      <c r="C638" s="11" t="s">
        <v>27</v>
      </c>
      <c r="D638" s="11" t="s">
        <v>803</v>
      </c>
      <c r="E638" s="17">
        <v>2005</v>
      </c>
      <c r="F638" s="11">
        <v>2006</v>
      </c>
      <c r="G638" s="11" t="s">
        <v>703</v>
      </c>
      <c r="H638" s="11"/>
      <c r="I638" s="21">
        <v>99824</v>
      </c>
      <c r="J638" s="21">
        <v>19964.8</v>
      </c>
      <c r="K638" s="29">
        <v>125493.77558931378</v>
      </c>
    </row>
    <row r="639" spans="2:11" x14ac:dyDescent="0.25">
      <c r="B639" s="28">
        <v>13</v>
      </c>
      <c r="C639" s="11" t="s">
        <v>27</v>
      </c>
      <c r="D639" s="11" t="s">
        <v>751</v>
      </c>
      <c r="E639" s="11">
        <v>2005</v>
      </c>
      <c r="F639" s="11">
        <v>2005</v>
      </c>
      <c r="G639" s="11" t="s">
        <v>27</v>
      </c>
      <c r="H639" s="11"/>
      <c r="I639" s="16">
        <v>99000</v>
      </c>
      <c r="J639" s="16">
        <v>19800</v>
      </c>
      <c r="K639" s="29">
        <v>124457.88370874804</v>
      </c>
    </row>
    <row r="640" spans="2:11" x14ac:dyDescent="0.25">
      <c r="B640" s="28">
        <v>32</v>
      </c>
      <c r="C640" s="11" t="s">
        <v>27</v>
      </c>
      <c r="D640" s="11" t="s">
        <v>810</v>
      </c>
      <c r="E640" s="17">
        <v>2005</v>
      </c>
      <c r="F640" s="11">
        <v>2006</v>
      </c>
      <c r="G640" s="11" t="s">
        <v>703</v>
      </c>
      <c r="H640" s="11"/>
      <c r="I640" s="21">
        <v>94168</v>
      </c>
      <c r="J640" s="21">
        <v>18833.599999999999</v>
      </c>
      <c r="K640" s="29">
        <v>118383.33326348873</v>
      </c>
    </row>
    <row r="641" spans="2:11" x14ac:dyDescent="0.25">
      <c r="B641" s="28">
        <v>18</v>
      </c>
      <c r="C641" s="11" t="s">
        <v>27</v>
      </c>
      <c r="D641" s="11" t="s">
        <v>807</v>
      </c>
      <c r="E641" s="17">
        <v>2005</v>
      </c>
      <c r="F641" s="11">
        <v>2006</v>
      </c>
      <c r="G641" s="11" t="s">
        <v>703</v>
      </c>
      <c r="H641" s="11"/>
      <c r="I641" s="21">
        <v>79354</v>
      </c>
      <c r="J641" s="21">
        <v>15870.8</v>
      </c>
      <c r="K641" s="29">
        <v>99759.908119434258</v>
      </c>
    </row>
    <row r="642" spans="2:11" x14ac:dyDescent="0.25">
      <c r="B642" s="28">
        <v>14</v>
      </c>
      <c r="C642" s="11" t="s">
        <v>27</v>
      </c>
      <c r="D642" s="11" t="s">
        <v>752</v>
      </c>
      <c r="E642" s="11">
        <v>2005</v>
      </c>
      <c r="F642" s="11">
        <v>2005</v>
      </c>
      <c r="G642" s="11" t="s">
        <v>27</v>
      </c>
      <c r="H642" s="11"/>
      <c r="I642" s="16">
        <v>59147</v>
      </c>
      <c r="J642" s="16">
        <v>11829</v>
      </c>
      <c r="K642" s="29">
        <v>74356.671189104251</v>
      </c>
    </row>
    <row r="643" spans="2:11" x14ac:dyDescent="0.25">
      <c r="B643" s="28">
        <v>19</v>
      </c>
      <c r="C643" s="11" t="s">
        <v>27</v>
      </c>
      <c r="D643" s="11" t="s">
        <v>762</v>
      </c>
      <c r="E643" s="17">
        <v>2005</v>
      </c>
      <c r="F643" s="11">
        <v>2005</v>
      </c>
      <c r="G643" s="11" t="s">
        <v>703</v>
      </c>
      <c r="H643" s="11"/>
      <c r="I643" s="21">
        <v>49993.99</v>
      </c>
      <c r="J643" s="21">
        <v>9998.7999999999993</v>
      </c>
      <c r="K643" s="29">
        <v>62849.961551073859</v>
      </c>
    </row>
    <row r="644" spans="2:11" x14ac:dyDescent="0.25">
      <c r="B644" s="28">
        <v>58</v>
      </c>
      <c r="C644" s="11" t="s">
        <v>27</v>
      </c>
      <c r="D644" s="11" t="s">
        <v>816</v>
      </c>
      <c r="E644" s="17">
        <v>2005</v>
      </c>
      <c r="F644" s="11">
        <v>2006</v>
      </c>
      <c r="G644" s="11" t="s">
        <v>703</v>
      </c>
      <c r="H644" s="11"/>
      <c r="I644" s="21">
        <v>49900</v>
      </c>
      <c r="J644" s="21">
        <v>9980</v>
      </c>
      <c r="K644" s="29">
        <v>62731.801990570981</v>
      </c>
    </row>
    <row r="645" spans="2:11" x14ac:dyDescent="0.25">
      <c r="B645" s="28">
        <v>45</v>
      </c>
      <c r="C645" s="11" t="s">
        <v>27</v>
      </c>
      <c r="D645" s="11" t="s">
        <v>765</v>
      </c>
      <c r="E645" s="17">
        <v>2005</v>
      </c>
      <c r="F645" s="11">
        <v>2005</v>
      </c>
      <c r="G645" s="11" t="s">
        <v>703</v>
      </c>
      <c r="H645" s="11"/>
      <c r="I645" s="16">
        <v>45080.3</v>
      </c>
      <c r="J645" s="16">
        <v>9016.06</v>
      </c>
      <c r="K645" s="29">
        <v>56672.714494499742</v>
      </c>
    </row>
    <row r="646" spans="2:11" x14ac:dyDescent="0.25">
      <c r="B646" s="28">
        <v>12</v>
      </c>
      <c r="C646" s="11" t="s">
        <v>27</v>
      </c>
      <c r="D646" s="11" t="s">
        <v>750</v>
      </c>
      <c r="E646" s="11">
        <v>2005</v>
      </c>
      <c r="F646" s="11">
        <v>2005</v>
      </c>
      <c r="G646" s="11" t="s">
        <v>27</v>
      </c>
      <c r="H646" s="11"/>
      <c r="I646" s="16">
        <v>44920</v>
      </c>
      <c r="J646" s="16">
        <v>8984</v>
      </c>
      <c r="K646" s="29">
        <v>56471.193294918805</v>
      </c>
    </row>
    <row r="647" spans="2:11" x14ac:dyDescent="0.25">
      <c r="B647" s="28">
        <v>6</v>
      </c>
      <c r="C647" s="11" t="s">
        <v>27</v>
      </c>
      <c r="D647" s="11" t="s">
        <v>749</v>
      </c>
      <c r="E647" s="11">
        <v>2005</v>
      </c>
      <c r="F647" s="11">
        <v>2005</v>
      </c>
      <c r="G647" s="11" t="s">
        <v>27</v>
      </c>
      <c r="H647" s="11"/>
      <c r="I647" s="16">
        <v>44597</v>
      </c>
      <c r="J647" s="16">
        <v>8913</v>
      </c>
      <c r="K647" s="29">
        <v>56065.133734939765</v>
      </c>
    </row>
    <row r="648" spans="2:11" x14ac:dyDescent="0.25">
      <c r="B648" s="28">
        <v>11</v>
      </c>
      <c r="C648" s="11" t="s">
        <v>27</v>
      </c>
      <c r="D648" s="11" t="s">
        <v>760</v>
      </c>
      <c r="E648" s="11">
        <v>2005</v>
      </c>
      <c r="F648" s="11">
        <v>2005</v>
      </c>
      <c r="G648" s="11" t="s">
        <v>27</v>
      </c>
      <c r="H648" s="11"/>
      <c r="I648" s="16">
        <v>35683.75</v>
      </c>
      <c r="J648" s="16">
        <v>7136.75</v>
      </c>
      <c r="K648" s="29">
        <v>44859.838462545835</v>
      </c>
    </row>
    <row r="649" spans="2:11" x14ac:dyDescent="0.25">
      <c r="B649" s="28">
        <v>61</v>
      </c>
      <c r="C649" s="11" t="s">
        <v>27</v>
      </c>
      <c r="D649" s="11" t="s">
        <v>769</v>
      </c>
      <c r="E649" s="17">
        <v>2005</v>
      </c>
      <c r="F649" s="11">
        <v>2005</v>
      </c>
      <c r="G649" s="11" t="s">
        <v>703</v>
      </c>
      <c r="H649" s="11"/>
      <c r="I649" s="21">
        <v>31791.26</v>
      </c>
      <c r="J649" s="21">
        <v>6358.25</v>
      </c>
      <c r="K649" s="29">
        <v>39966.393333682558</v>
      </c>
    </row>
    <row r="650" spans="2:11" x14ac:dyDescent="0.25">
      <c r="B650" s="28">
        <v>46</v>
      </c>
      <c r="C650" s="11" t="s">
        <v>27</v>
      </c>
      <c r="D650" s="11" t="s">
        <v>812</v>
      </c>
      <c r="E650" s="17">
        <v>2005</v>
      </c>
      <c r="F650" s="11">
        <v>2006</v>
      </c>
      <c r="G650" s="11" t="s">
        <v>703</v>
      </c>
      <c r="H650" s="11"/>
      <c r="I650" s="16">
        <v>29719</v>
      </c>
      <c r="J650" s="16">
        <v>5943.8</v>
      </c>
      <c r="K650" s="29">
        <v>37361.250969093766</v>
      </c>
    </row>
    <row r="651" spans="2:11" x14ac:dyDescent="0.25">
      <c r="B651" s="28">
        <v>50</v>
      </c>
      <c r="C651" s="11" t="s">
        <v>27</v>
      </c>
      <c r="D651" s="11" t="s">
        <v>766</v>
      </c>
      <c r="E651" s="17">
        <v>2005</v>
      </c>
      <c r="F651" s="11">
        <v>2005</v>
      </c>
      <c r="G651" s="11" t="s">
        <v>703</v>
      </c>
      <c r="H651" s="11"/>
      <c r="I651" s="21">
        <v>28220</v>
      </c>
      <c r="J651" s="21">
        <v>5644</v>
      </c>
      <c r="K651" s="29">
        <v>35476.782608695648</v>
      </c>
    </row>
    <row r="652" spans="2:11" x14ac:dyDescent="0.25">
      <c r="B652" s="28">
        <v>42</v>
      </c>
      <c r="C652" s="11" t="s">
        <v>27</v>
      </c>
      <c r="D652" s="11" t="s">
        <v>811</v>
      </c>
      <c r="E652" s="17">
        <v>2005</v>
      </c>
      <c r="F652" s="11">
        <v>2006</v>
      </c>
      <c r="G652" s="11" t="s">
        <v>703</v>
      </c>
      <c r="H652" s="11"/>
      <c r="I652" s="16">
        <v>26593</v>
      </c>
      <c r="J652" s="16">
        <v>5318.6</v>
      </c>
      <c r="K652" s="29">
        <v>33431.399004714513</v>
      </c>
    </row>
    <row r="653" spans="2:11" x14ac:dyDescent="0.25">
      <c r="B653" s="28">
        <v>23</v>
      </c>
      <c r="C653" s="11" t="s">
        <v>27</v>
      </c>
      <c r="D653" s="11" t="s">
        <v>806</v>
      </c>
      <c r="E653" s="17">
        <v>2005</v>
      </c>
      <c r="F653" s="11">
        <v>2006</v>
      </c>
      <c r="G653" s="11" t="s">
        <v>703</v>
      </c>
      <c r="H653" s="11"/>
      <c r="I653" s="21">
        <v>24828.03</v>
      </c>
      <c r="J653" s="21">
        <v>4965.6099999999997</v>
      </c>
      <c r="K653" s="29">
        <v>31212.566368255626</v>
      </c>
    </row>
    <row r="654" spans="2:11" x14ac:dyDescent="0.25">
      <c r="B654" s="28">
        <v>36</v>
      </c>
      <c r="C654" s="11" t="s">
        <v>27</v>
      </c>
      <c r="D654" s="11" t="s">
        <v>757</v>
      </c>
      <c r="E654" s="11">
        <v>2005</v>
      </c>
      <c r="F654" s="11">
        <v>2005</v>
      </c>
      <c r="G654" s="11" t="s">
        <v>27</v>
      </c>
      <c r="H654" s="11"/>
      <c r="I654" s="16">
        <v>23960</v>
      </c>
      <c r="J654" s="16">
        <v>4792</v>
      </c>
      <c r="K654" s="29">
        <v>30121.322158198011</v>
      </c>
    </row>
    <row r="655" spans="2:11" x14ac:dyDescent="0.25">
      <c r="B655" s="28">
        <v>48</v>
      </c>
      <c r="C655" s="11" t="s">
        <v>27</v>
      </c>
      <c r="D655" s="11" t="s">
        <v>813</v>
      </c>
      <c r="E655" s="17">
        <v>2005</v>
      </c>
      <c r="F655" s="11">
        <v>2006</v>
      </c>
      <c r="G655" s="11" t="s">
        <v>703</v>
      </c>
      <c r="H655" s="11"/>
      <c r="I655" s="16">
        <v>20007</v>
      </c>
      <c r="J655" s="16">
        <v>4001.4</v>
      </c>
      <c r="K655" s="29">
        <v>25151.806862231537</v>
      </c>
    </row>
    <row r="656" spans="2:11" x14ac:dyDescent="0.25">
      <c r="B656" s="28">
        <v>25</v>
      </c>
      <c r="C656" s="11" t="s">
        <v>27</v>
      </c>
      <c r="D656" s="11" t="s">
        <v>809</v>
      </c>
      <c r="E656" s="17">
        <v>2005</v>
      </c>
      <c r="F656" s="11">
        <v>2006</v>
      </c>
      <c r="G656" s="11" t="s">
        <v>703</v>
      </c>
      <c r="H656" s="11"/>
      <c r="I656" s="21">
        <v>16125.36</v>
      </c>
      <c r="J656" s="21">
        <v>3225.07</v>
      </c>
      <c r="K656" s="29">
        <v>20272.001814562598</v>
      </c>
    </row>
    <row r="657" spans="2:11" x14ac:dyDescent="0.25">
      <c r="B657" s="28">
        <v>65</v>
      </c>
      <c r="C657" s="11" t="s">
        <v>27</v>
      </c>
      <c r="D657" s="11" t="s">
        <v>819</v>
      </c>
      <c r="E657" s="17">
        <v>2005</v>
      </c>
      <c r="F657" s="11">
        <v>2006</v>
      </c>
      <c r="G657" s="11" t="s">
        <v>703</v>
      </c>
      <c r="H657" s="11"/>
      <c r="I657" s="16">
        <v>14082</v>
      </c>
      <c r="J657" s="16">
        <v>2816.4</v>
      </c>
      <c r="K657" s="29">
        <v>17703.191094814039</v>
      </c>
    </row>
    <row r="658" spans="2:11" x14ac:dyDescent="0.25">
      <c r="B658" s="28">
        <v>3</v>
      </c>
      <c r="C658" s="11" t="s">
        <v>27</v>
      </c>
      <c r="D658" s="11" t="s">
        <v>753</v>
      </c>
      <c r="E658" s="11">
        <v>2005</v>
      </c>
      <c r="F658" s="11">
        <v>2005</v>
      </c>
      <c r="G658" s="11" t="s">
        <v>27</v>
      </c>
      <c r="H658" s="11"/>
      <c r="I658" s="16">
        <v>13901</v>
      </c>
      <c r="J658" s="16">
        <v>2780.2</v>
      </c>
      <c r="K658" s="29">
        <v>17475.646883184912</v>
      </c>
    </row>
    <row r="659" spans="2:11" x14ac:dyDescent="0.25">
      <c r="B659" s="28">
        <v>39</v>
      </c>
      <c r="C659" s="11" t="s">
        <v>27</v>
      </c>
      <c r="D659" s="11" t="s">
        <v>763</v>
      </c>
      <c r="E659" s="17">
        <v>2005</v>
      </c>
      <c r="F659" s="11">
        <v>2005</v>
      </c>
      <c r="G659" s="11" t="s">
        <v>703</v>
      </c>
      <c r="H659" s="11"/>
      <c r="I659" s="21">
        <v>11858</v>
      </c>
      <c r="J659" s="21">
        <v>2371.6</v>
      </c>
      <c r="K659" s="29">
        <v>14907.288737558931</v>
      </c>
    </row>
    <row r="660" spans="2:11" x14ac:dyDescent="0.25">
      <c r="B660" s="28">
        <v>24</v>
      </c>
      <c r="C660" s="11" t="s">
        <v>27</v>
      </c>
      <c r="D660" s="11" t="s">
        <v>756</v>
      </c>
      <c r="E660" s="11">
        <v>2005</v>
      </c>
      <c r="F660" s="11">
        <v>2005</v>
      </c>
      <c r="G660" s="11" t="s">
        <v>27</v>
      </c>
      <c r="H660" s="11"/>
      <c r="I660" s="16">
        <v>11279</v>
      </c>
      <c r="J660" s="16">
        <v>2255.8000000000002</v>
      </c>
      <c r="K660" s="29">
        <v>14179.398690413829</v>
      </c>
    </row>
    <row r="661" spans="2:11" x14ac:dyDescent="0.25">
      <c r="B661" s="28">
        <v>62</v>
      </c>
      <c r="C661" s="11" t="s">
        <v>27</v>
      </c>
      <c r="D661" s="11" t="s">
        <v>818</v>
      </c>
      <c r="E661" s="17">
        <v>2005</v>
      </c>
      <c r="F661" s="11">
        <v>2006</v>
      </c>
      <c r="G661" s="11" t="s">
        <v>703</v>
      </c>
      <c r="H661" s="11"/>
      <c r="I661" s="21">
        <v>10680</v>
      </c>
      <c r="J661" s="21">
        <v>2136</v>
      </c>
      <c r="K661" s="29">
        <v>13426.365636458879</v>
      </c>
    </row>
    <row r="662" spans="2:11" x14ac:dyDescent="0.25">
      <c r="B662" s="28">
        <v>49</v>
      </c>
      <c r="C662" s="11" t="s">
        <v>27</v>
      </c>
      <c r="D662" s="11" t="s">
        <v>814</v>
      </c>
      <c r="E662" s="17">
        <v>2005</v>
      </c>
      <c r="F662" s="11">
        <v>2006</v>
      </c>
      <c r="G662" s="11" t="s">
        <v>703</v>
      </c>
      <c r="H662" s="11"/>
      <c r="I662" s="16">
        <v>9490</v>
      </c>
      <c r="J662" s="16">
        <v>1898</v>
      </c>
      <c r="K662" s="29">
        <v>11930.356731272917</v>
      </c>
    </row>
    <row r="663" spans="2:11" x14ac:dyDescent="0.25">
      <c r="B663" s="28">
        <v>47</v>
      </c>
      <c r="C663" s="11" t="s">
        <v>27</v>
      </c>
      <c r="D663" s="11" t="s">
        <v>759</v>
      </c>
      <c r="E663" s="11">
        <v>2005</v>
      </c>
      <c r="F663" s="11">
        <v>2005</v>
      </c>
      <c r="G663" s="11" t="s">
        <v>27</v>
      </c>
      <c r="H663" s="11"/>
      <c r="I663" s="16">
        <v>8836</v>
      </c>
      <c r="J663" s="16">
        <v>1767.2</v>
      </c>
      <c r="K663" s="29">
        <v>11108.180408590886</v>
      </c>
    </row>
    <row r="664" spans="2:11" x14ac:dyDescent="0.25">
      <c r="B664" s="28">
        <v>17</v>
      </c>
      <c r="C664" s="11" t="s">
        <v>27</v>
      </c>
      <c r="D664" s="11" t="s">
        <v>755</v>
      </c>
      <c r="E664" s="11">
        <v>2005</v>
      </c>
      <c r="F664" s="11">
        <v>2005</v>
      </c>
      <c r="G664" s="11" t="s">
        <v>27</v>
      </c>
      <c r="H664" s="11"/>
      <c r="I664" s="16">
        <v>5500</v>
      </c>
      <c r="J664" s="16">
        <v>1100</v>
      </c>
      <c r="K664" s="29">
        <v>6914.3268727082241</v>
      </c>
    </row>
    <row r="665" spans="2:11" x14ac:dyDescent="0.25">
      <c r="B665" s="28" t="s">
        <v>777</v>
      </c>
      <c r="C665" s="11" t="s">
        <v>138</v>
      </c>
      <c r="D665" s="11" t="s">
        <v>778</v>
      </c>
      <c r="E665" s="11">
        <v>2005</v>
      </c>
      <c r="F665" s="11">
        <v>2005</v>
      </c>
      <c r="G665" s="11" t="s">
        <v>166</v>
      </c>
      <c r="H665" s="11"/>
      <c r="I665" s="16">
        <v>250000</v>
      </c>
      <c r="J665" s="16">
        <v>50000</v>
      </c>
      <c r="K665" s="29">
        <v>314287.58512310107</v>
      </c>
    </row>
    <row r="666" spans="2:11" x14ac:dyDescent="0.25">
      <c r="B666" s="28" t="s">
        <v>824</v>
      </c>
      <c r="C666" s="11" t="s">
        <v>138</v>
      </c>
      <c r="D666" s="11" t="s">
        <v>825</v>
      </c>
      <c r="E666" s="11">
        <v>2005</v>
      </c>
      <c r="F666" s="11">
        <v>2006</v>
      </c>
      <c r="G666" s="11" t="s">
        <v>166</v>
      </c>
      <c r="H666" s="11"/>
      <c r="I666" s="16">
        <v>201169.5</v>
      </c>
      <c r="J666" s="16">
        <v>40233.9</v>
      </c>
      <c r="K666" s="29">
        <v>252900.30542168673</v>
      </c>
    </row>
    <row r="667" spans="2:11" x14ac:dyDescent="0.25">
      <c r="B667" s="28" t="s">
        <v>820</v>
      </c>
      <c r="C667" s="11" t="s">
        <v>138</v>
      </c>
      <c r="D667" s="11" t="s">
        <v>672</v>
      </c>
      <c r="E667" s="11">
        <v>2005</v>
      </c>
      <c r="F667" s="11">
        <v>2006</v>
      </c>
      <c r="G667" s="11" t="s">
        <v>166</v>
      </c>
      <c r="H667" s="11"/>
      <c r="I667" s="16">
        <v>125814.95</v>
      </c>
      <c r="J667" s="16">
        <v>25162.99</v>
      </c>
      <c r="K667" s="29">
        <v>158168.30723153483</v>
      </c>
    </row>
    <row r="668" spans="2:11" x14ac:dyDescent="0.25">
      <c r="B668" s="28" t="s">
        <v>826</v>
      </c>
      <c r="C668" s="11" t="s">
        <v>138</v>
      </c>
      <c r="D668" s="11" t="s">
        <v>827</v>
      </c>
      <c r="E668" s="11">
        <v>2005</v>
      </c>
      <c r="F668" s="11">
        <v>2006</v>
      </c>
      <c r="G668" s="11" t="s">
        <v>166</v>
      </c>
      <c r="H668" s="11"/>
      <c r="I668" s="16">
        <v>87201.39</v>
      </c>
      <c r="J668" s="16">
        <v>17440.28</v>
      </c>
      <c r="K668" s="29">
        <v>109625.25712991095</v>
      </c>
    </row>
    <row r="669" spans="2:11" x14ac:dyDescent="0.25">
      <c r="B669" s="28" t="s">
        <v>773</v>
      </c>
      <c r="C669" s="11" t="s">
        <v>138</v>
      </c>
      <c r="D669" s="11" t="s">
        <v>774</v>
      </c>
      <c r="E669" s="11">
        <v>2005</v>
      </c>
      <c r="F669" s="11">
        <v>2005</v>
      </c>
      <c r="G669" s="11" t="s">
        <v>166</v>
      </c>
      <c r="H669" s="11"/>
      <c r="I669" s="16">
        <v>37632.400000000001</v>
      </c>
      <c r="J669" s="16">
        <v>7526.48</v>
      </c>
      <c r="K669" s="29">
        <v>47309.584473546362</v>
      </c>
    </row>
    <row r="670" spans="2:11" x14ac:dyDescent="0.25">
      <c r="B670" s="28" t="s">
        <v>822</v>
      </c>
      <c r="C670" s="11" t="s">
        <v>138</v>
      </c>
      <c r="D670" s="11" t="s">
        <v>823</v>
      </c>
      <c r="E670" s="11">
        <v>2005</v>
      </c>
      <c r="F670" s="11">
        <v>2006</v>
      </c>
      <c r="G670" s="11" t="s">
        <v>166</v>
      </c>
      <c r="H670" s="11"/>
      <c r="I670" s="16">
        <v>36956</v>
      </c>
      <c r="J670" s="16">
        <v>7391</v>
      </c>
      <c r="K670" s="29">
        <v>46459.247983237292</v>
      </c>
    </row>
    <row r="671" spans="2:11" x14ac:dyDescent="0.25">
      <c r="B671" s="28" t="s">
        <v>775</v>
      </c>
      <c r="C671" s="11" t="s">
        <v>138</v>
      </c>
      <c r="D671" s="11" t="s">
        <v>776</v>
      </c>
      <c r="E671" s="11">
        <v>2005</v>
      </c>
      <c r="F671" s="11">
        <v>2005</v>
      </c>
      <c r="G671" s="11" t="s">
        <v>166</v>
      </c>
      <c r="H671" s="11"/>
      <c r="I671" s="16">
        <v>33928</v>
      </c>
      <c r="J671" s="16">
        <v>6785.6</v>
      </c>
      <c r="K671" s="29">
        <v>42652.596752226302</v>
      </c>
    </row>
    <row r="672" spans="2:11" x14ac:dyDescent="0.25">
      <c r="B672" s="28" t="s">
        <v>821</v>
      </c>
      <c r="C672" s="11" t="s">
        <v>138</v>
      </c>
      <c r="D672" s="11" t="s">
        <v>640</v>
      </c>
      <c r="E672" s="11">
        <v>2005</v>
      </c>
      <c r="F672" s="11">
        <v>2006</v>
      </c>
      <c r="G672" s="11" t="s">
        <v>166</v>
      </c>
      <c r="H672" s="11"/>
      <c r="I672" s="16">
        <v>27611.98</v>
      </c>
      <c r="J672" s="16">
        <v>5522.1</v>
      </c>
      <c r="K672" s="29">
        <v>34712.410058669455</v>
      </c>
    </row>
    <row r="673" spans="2:11" x14ac:dyDescent="0.25">
      <c r="B673" s="28"/>
      <c r="C673" s="11" t="s">
        <v>138</v>
      </c>
      <c r="D673" s="11" t="s">
        <v>781</v>
      </c>
      <c r="E673" s="22">
        <v>2005</v>
      </c>
      <c r="F673" s="22">
        <v>2005</v>
      </c>
      <c r="G673" s="11" t="s">
        <v>782</v>
      </c>
      <c r="H673" s="22"/>
      <c r="I673" s="16">
        <f>5*J673</f>
        <v>26365.200000000001</v>
      </c>
      <c r="J673" s="16">
        <v>5273.04</v>
      </c>
      <c r="K673" s="29">
        <v>33145.020157150342</v>
      </c>
    </row>
    <row r="674" spans="2:11" x14ac:dyDescent="0.25">
      <c r="B674" s="28" t="s">
        <v>771</v>
      </c>
      <c r="C674" s="11" t="s">
        <v>138</v>
      </c>
      <c r="D674" s="11" t="s">
        <v>772</v>
      </c>
      <c r="E674" s="11">
        <v>2005</v>
      </c>
      <c r="F674" s="11">
        <v>2005</v>
      </c>
      <c r="G674" s="11" t="s">
        <v>166</v>
      </c>
      <c r="H674" s="11"/>
      <c r="I674" s="16">
        <v>25949.759999999998</v>
      </c>
      <c r="J674" s="16">
        <v>5189.1499999999996</v>
      </c>
      <c r="K674" s="29">
        <v>32622.749619696177</v>
      </c>
    </row>
    <row r="675" spans="2:11" x14ac:dyDescent="0.25">
      <c r="B675" s="28" t="s">
        <v>832</v>
      </c>
      <c r="C675" s="11" t="s">
        <v>138</v>
      </c>
      <c r="D675" s="11" t="s">
        <v>833</v>
      </c>
      <c r="E675" s="11">
        <v>2005</v>
      </c>
      <c r="F675" s="13">
        <v>2008</v>
      </c>
      <c r="G675" s="13" t="s">
        <v>166</v>
      </c>
      <c r="H675" s="13"/>
      <c r="I675" s="21">
        <v>20317</v>
      </c>
      <c r="J675" s="21">
        <v>4063</v>
      </c>
      <c r="K675" s="29">
        <v>25541.52346778418</v>
      </c>
    </row>
    <row r="676" spans="2:11" x14ac:dyDescent="0.25">
      <c r="B676" s="28" t="s">
        <v>779</v>
      </c>
      <c r="C676" s="11" t="s">
        <v>138</v>
      </c>
      <c r="D676" s="11" t="s">
        <v>780</v>
      </c>
      <c r="E676" s="11">
        <v>2005</v>
      </c>
      <c r="F676" s="11">
        <v>2005</v>
      </c>
      <c r="G676" s="11" t="s">
        <v>166</v>
      </c>
      <c r="H676" s="11"/>
      <c r="I676" s="16">
        <v>11675.38</v>
      </c>
      <c r="J676" s="16">
        <v>2235.08</v>
      </c>
      <c r="K676" s="29">
        <v>14677.707942378209</v>
      </c>
    </row>
    <row r="677" spans="2:11" x14ac:dyDescent="0.25">
      <c r="B677" s="28"/>
      <c r="C677" s="11" t="s">
        <v>63</v>
      </c>
      <c r="D677" s="11" t="s">
        <v>783</v>
      </c>
      <c r="E677" s="11">
        <v>2005</v>
      </c>
      <c r="F677" s="11">
        <f>E677</f>
        <v>2005</v>
      </c>
      <c r="G677" s="11" t="s">
        <v>65</v>
      </c>
      <c r="H677" s="11"/>
      <c r="I677" s="16">
        <v>21620</v>
      </c>
      <c r="J677" s="16">
        <v>4324</v>
      </c>
      <c r="K677" s="29">
        <v>27179.590361445782</v>
      </c>
    </row>
    <row r="678" spans="2:11" x14ac:dyDescent="0.25">
      <c r="B678" s="28"/>
      <c r="C678" s="11" t="s">
        <v>73</v>
      </c>
      <c r="D678" s="11" t="s">
        <v>784</v>
      </c>
      <c r="E678" s="11">
        <v>2005</v>
      </c>
      <c r="F678" s="11">
        <f>E678</f>
        <v>2005</v>
      </c>
      <c r="G678" s="11" t="s">
        <v>73</v>
      </c>
      <c r="H678" s="11"/>
      <c r="I678" s="16">
        <v>56813</v>
      </c>
      <c r="J678" s="16">
        <v>11362.6</v>
      </c>
      <c r="K678" s="29">
        <v>71422.482294394969</v>
      </c>
    </row>
    <row r="679" spans="2:11" x14ac:dyDescent="0.25">
      <c r="B679" s="28"/>
      <c r="C679" s="11" t="s">
        <v>580</v>
      </c>
      <c r="D679" s="11" t="s">
        <v>791</v>
      </c>
      <c r="E679" s="22">
        <v>2005</v>
      </c>
      <c r="F679" s="22">
        <v>2005</v>
      </c>
      <c r="G679" s="11" t="s">
        <v>786</v>
      </c>
      <c r="H679" s="22"/>
      <c r="I679" s="16">
        <f t="shared" ref="I679:I692" si="63">5*J679</f>
        <v>218150.5</v>
      </c>
      <c r="J679" s="16">
        <v>43630.1</v>
      </c>
      <c r="K679" s="29">
        <v>274247.97535358829</v>
      </c>
    </row>
    <row r="680" spans="2:11" x14ac:dyDescent="0.25">
      <c r="B680" s="28"/>
      <c r="C680" s="11" t="s">
        <v>580</v>
      </c>
      <c r="D680" s="11" t="s">
        <v>787</v>
      </c>
      <c r="E680" s="22">
        <v>2005</v>
      </c>
      <c r="F680" s="22">
        <v>2005</v>
      </c>
      <c r="G680" s="11" t="s">
        <v>786</v>
      </c>
      <c r="H680" s="22"/>
      <c r="I680" s="16">
        <f t="shared" si="63"/>
        <v>77963</v>
      </c>
      <c r="J680" s="16">
        <v>15592.6</v>
      </c>
      <c r="K680" s="29">
        <v>98011.211995809324</v>
      </c>
    </row>
    <row r="681" spans="2:11" x14ac:dyDescent="0.25">
      <c r="B681" s="28"/>
      <c r="C681" s="11" t="s">
        <v>580</v>
      </c>
      <c r="D681" s="11" t="s">
        <v>794</v>
      </c>
      <c r="E681" s="22">
        <v>2005</v>
      </c>
      <c r="F681" s="22">
        <v>2005</v>
      </c>
      <c r="G681" s="11" t="s">
        <v>786</v>
      </c>
      <c r="H681" s="22"/>
      <c r="I681" s="16">
        <f t="shared" si="63"/>
        <v>41941.949999999997</v>
      </c>
      <c r="J681" s="16">
        <v>8388.39</v>
      </c>
      <c r="K681" s="29">
        <v>52727.336723415392</v>
      </c>
    </row>
    <row r="682" spans="2:11" x14ac:dyDescent="0.25">
      <c r="B682" s="28"/>
      <c r="C682" s="11" t="s">
        <v>580</v>
      </c>
      <c r="D682" s="11" t="s">
        <v>790</v>
      </c>
      <c r="E682" s="22">
        <v>2005</v>
      </c>
      <c r="F682" s="22">
        <v>2005</v>
      </c>
      <c r="G682" s="11" t="s">
        <v>786</v>
      </c>
      <c r="H682" s="22"/>
      <c r="I682" s="16">
        <f t="shared" si="63"/>
        <v>35578</v>
      </c>
      <c r="J682" s="16">
        <v>7115.6</v>
      </c>
      <c r="K682" s="29">
        <v>44726.894814038766</v>
      </c>
    </row>
    <row r="683" spans="2:11" x14ac:dyDescent="0.25">
      <c r="B683" s="28"/>
      <c r="C683" s="11" t="s">
        <v>580</v>
      </c>
      <c r="D683" s="11" t="s">
        <v>796</v>
      </c>
      <c r="E683" s="22">
        <v>2005</v>
      </c>
      <c r="F683" s="22">
        <v>2005</v>
      </c>
      <c r="G683" s="11" t="s">
        <v>786</v>
      </c>
      <c r="H683" s="22"/>
      <c r="I683" s="16">
        <f t="shared" si="63"/>
        <v>35010</v>
      </c>
      <c r="J683" s="16">
        <v>7002</v>
      </c>
      <c r="K683" s="29">
        <v>44012.833420639079</v>
      </c>
    </row>
    <row r="684" spans="2:11" x14ac:dyDescent="0.25">
      <c r="B684" s="28"/>
      <c r="C684" s="11" t="s">
        <v>580</v>
      </c>
      <c r="D684" s="11" t="s">
        <v>798</v>
      </c>
      <c r="E684" s="22">
        <v>2005</v>
      </c>
      <c r="F684" s="22">
        <v>2005</v>
      </c>
      <c r="G684" s="11" t="s">
        <v>786</v>
      </c>
      <c r="H684" s="22"/>
      <c r="I684" s="16">
        <f t="shared" si="63"/>
        <v>14791</v>
      </c>
      <c r="J684" s="16">
        <v>2958.2</v>
      </c>
      <c r="K684" s="29">
        <v>18594.510686223155</v>
      </c>
    </row>
    <row r="685" spans="2:11" x14ac:dyDescent="0.25">
      <c r="B685" s="28"/>
      <c r="C685" s="11" t="s">
        <v>580</v>
      </c>
      <c r="D685" s="11" t="s">
        <v>797</v>
      </c>
      <c r="E685" s="22">
        <v>2005</v>
      </c>
      <c r="F685" s="22">
        <v>2005</v>
      </c>
      <c r="G685" s="11" t="s">
        <v>786</v>
      </c>
      <c r="H685" s="22"/>
      <c r="I685" s="16">
        <f t="shared" si="63"/>
        <v>11265</v>
      </c>
      <c r="J685" s="16">
        <v>2253</v>
      </c>
      <c r="K685" s="29">
        <v>14161.798585646935</v>
      </c>
    </row>
    <row r="686" spans="2:11" x14ac:dyDescent="0.25">
      <c r="B686" s="28"/>
      <c r="C686" s="11" t="s">
        <v>580</v>
      </c>
      <c r="D686" s="11" t="s">
        <v>792</v>
      </c>
      <c r="E686" s="22">
        <v>2005</v>
      </c>
      <c r="F686" s="22">
        <v>2005</v>
      </c>
      <c r="G686" s="11" t="s">
        <v>786</v>
      </c>
      <c r="H686" s="22"/>
      <c r="I686" s="16">
        <f t="shared" si="63"/>
        <v>8500</v>
      </c>
      <c r="J686" s="16">
        <v>1700</v>
      </c>
      <c r="K686" s="29">
        <v>10685.777894185438</v>
      </c>
    </row>
    <row r="687" spans="2:11" x14ac:dyDescent="0.25">
      <c r="B687" s="28"/>
      <c r="C687" s="11" t="s">
        <v>580</v>
      </c>
      <c r="D687" s="11" t="s">
        <v>788</v>
      </c>
      <c r="E687" s="22">
        <v>2005</v>
      </c>
      <c r="F687" s="22">
        <v>2005</v>
      </c>
      <c r="G687" s="11" t="s">
        <v>786</v>
      </c>
      <c r="H687" s="22"/>
      <c r="I687" s="16">
        <f t="shared" si="63"/>
        <v>8082.4</v>
      </c>
      <c r="J687" s="16">
        <v>1616.48</v>
      </c>
      <c r="K687" s="29">
        <v>10160.79191199581</v>
      </c>
    </row>
    <row r="688" spans="2:11" x14ac:dyDescent="0.25">
      <c r="B688" s="28"/>
      <c r="C688" s="11" t="s">
        <v>580</v>
      </c>
      <c r="D688" s="11" t="s">
        <v>789</v>
      </c>
      <c r="E688" s="22">
        <v>2005</v>
      </c>
      <c r="F688" s="22">
        <v>2005</v>
      </c>
      <c r="G688" s="11" t="s">
        <v>786</v>
      </c>
      <c r="H688" s="22"/>
      <c r="I688" s="16">
        <f t="shared" si="63"/>
        <v>7340</v>
      </c>
      <c r="J688" s="16">
        <v>1468</v>
      </c>
      <c r="K688" s="29">
        <v>9227.4834992142478</v>
      </c>
    </row>
    <row r="689" spans="2:11" x14ac:dyDescent="0.25">
      <c r="B689" s="28"/>
      <c r="C689" s="11" t="s">
        <v>580</v>
      </c>
      <c r="D689" s="11" t="s">
        <v>785</v>
      </c>
      <c r="E689" s="22">
        <v>2005</v>
      </c>
      <c r="F689" s="22">
        <v>2005</v>
      </c>
      <c r="G689" s="11" t="s">
        <v>786</v>
      </c>
      <c r="H689" s="22"/>
      <c r="I689" s="16">
        <f t="shared" si="63"/>
        <v>7150</v>
      </c>
      <c r="J689" s="16">
        <v>1430</v>
      </c>
      <c r="K689" s="29">
        <v>8988.6249345206907</v>
      </c>
    </row>
    <row r="690" spans="2:11" x14ac:dyDescent="0.25">
      <c r="B690" s="28"/>
      <c r="C690" s="11" t="s">
        <v>580</v>
      </c>
      <c r="D690" s="11" t="s">
        <v>795</v>
      </c>
      <c r="E690" s="22">
        <v>2005</v>
      </c>
      <c r="F690" s="22">
        <v>2005</v>
      </c>
      <c r="G690" s="11" t="s">
        <v>786</v>
      </c>
      <c r="H690" s="22"/>
      <c r="I690" s="16">
        <f t="shared" si="63"/>
        <v>5846.1</v>
      </c>
      <c r="J690" s="16">
        <v>1169.22</v>
      </c>
      <c r="K690" s="29">
        <v>7349.4266055526459</v>
      </c>
    </row>
    <row r="691" spans="2:11" x14ac:dyDescent="0.25">
      <c r="B691" s="28"/>
      <c r="C691" s="11" t="s">
        <v>580</v>
      </c>
      <c r="D691" s="11" t="s">
        <v>793</v>
      </c>
      <c r="E691" s="22">
        <v>2005</v>
      </c>
      <c r="F691" s="22">
        <v>2005</v>
      </c>
      <c r="G691" s="11" t="s">
        <v>786</v>
      </c>
      <c r="H691" s="22"/>
      <c r="I691" s="16">
        <f t="shared" si="63"/>
        <v>5462.6</v>
      </c>
      <c r="J691" s="16">
        <v>1092.52</v>
      </c>
      <c r="K691" s="29">
        <v>6867.3094499738081</v>
      </c>
    </row>
    <row r="692" spans="2:11" x14ac:dyDescent="0.25">
      <c r="B692" s="28"/>
      <c r="C692" s="11" t="s">
        <v>580</v>
      </c>
      <c r="D692" s="22" t="s">
        <v>787</v>
      </c>
      <c r="E692" s="22">
        <v>2005</v>
      </c>
      <c r="F692" s="22">
        <v>2005</v>
      </c>
      <c r="G692" s="11" t="s">
        <v>786</v>
      </c>
      <c r="H692" s="22"/>
      <c r="I692" s="16">
        <f t="shared" si="63"/>
        <v>5058</v>
      </c>
      <c r="J692" s="16">
        <v>1011.6</v>
      </c>
      <c r="K692" s="29">
        <v>6358.6664222105819</v>
      </c>
    </row>
    <row r="693" spans="2:11" x14ac:dyDescent="0.25">
      <c r="B693" s="28"/>
      <c r="C693" s="11" t="s">
        <v>147</v>
      </c>
      <c r="D693" s="11" t="s">
        <v>837</v>
      </c>
      <c r="E693" s="11">
        <v>2006</v>
      </c>
      <c r="F693" s="11">
        <f>E693</f>
        <v>2006</v>
      </c>
      <c r="G693" s="11" t="s">
        <v>743</v>
      </c>
      <c r="H693" s="11"/>
      <c r="I693" s="16">
        <v>20368</v>
      </c>
      <c r="J693" s="16">
        <v>4073.6</v>
      </c>
      <c r="K693" s="29">
        <v>24724.918158826509</v>
      </c>
    </row>
    <row r="694" spans="2:11" x14ac:dyDescent="0.25">
      <c r="B694" s="30"/>
      <c r="C694" s="13" t="s">
        <v>76</v>
      </c>
      <c r="D694" s="13" t="s">
        <v>838</v>
      </c>
      <c r="E694" s="13">
        <v>2006</v>
      </c>
      <c r="F694" s="13">
        <v>2006</v>
      </c>
      <c r="G694" s="13" t="s">
        <v>76</v>
      </c>
      <c r="H694" s="13"/>
      <c r="I694" s="21">
        <v>285600</v>
      </c>
      <c r="J694" s="21">
        <v>50000</v>
      </c>
      <c r="K694" s="29">
        <v>346692.68588770868</v>
      </c>
    </row>
    <row r="695" spans="2:11" x14ac:dyDescent="0.25">
      <c r="B695" s="28"/>
      <c r="C695" s="11" t="s">
        <v>76</v>
      </c>
      <c r="D695" s="11" t="s">
        <v>844</v>
      </c>
      <c r="E695" s="22">
        <v>2006</v>
      </c>
      <c r="F695" s="22">
        <v>2006</v>
      </c>
      <c r="G695" s="11" t="s">
        <v>840</v>
      </c>
      <c r="H695" s="22"/>
      <c r="I695" s="16">
        <f t="shared" ref="I695:I700" si="64">5*J695</f>
        <v>40457.550000000003</v>
      </c>
      <c r="J695" s="16">
        <v>8091.51</v>
      </c>
      <c r="K695" s="29">
        <v>49111.823088012148</v>
      </c>
    </row>
    <row r="696" spans="2:11" x14ac:dyDescent="0.25">
      <c r="B696" s="28"/>
      <c r="C696" s="11" t="s">
        <v>76</v>
      </c>
      <c r="D696" s="11" t="s">
        <v>845</v>
      </c>
      <c r="E696" s="22">
        <v>2006</v>
      </c>
      <c r="F696" s="22">
        <v>2006</v>
      </c>
      <c r="G696" s="11" t="s">
        <v>840</v>
      </c>
      <c r="H696" s="22"/>
      <c r="I696" s="16">
        <f t="shared" si="64"/>
        <v>29632.5</v>
      </c>
      <c r="J696" s="16">
        <v>5926.5</v>
      </c>
      <c r="K696" s="29">
        <v>35971.187025796666</v>
      </c>
    </row>
    <row r="697" spans="2:11" x14ac:dyDescent="0.25">
      <c r="B697" s="28"/>
      <c r="C697" s="11" t="s">
        <v>76</v>
      </c>
      <c r="D697" s="11" t="s">
        <v>839</v>
      </c>
      <c r="E697" s="22">
        <v>2006</v>
      </c>
      <c r="F697" s="22">
        <v>2006</v>
      </c>
      <c r="G697" s="11" t="s">
        <v>840</v>
      </c>
      <c r="H697" s="22"/>
      <c r="I697" s="16">
        <f t="shared" si="64"/>
        <v>13040</v>
      </c>
      <c r="J697" s="16">
        <v>2608</v>
      </c>
      <c r="K697" s="29">
        <v>15829.385938290341</v>
      </c>
    </row>
    <row r="698" spans="2:11" x14ac:dyDescent="0.25">
      <c r="B698" s="28"/>
      <c r="C698" s="11" t="s">
        <v>76</v>
      </c>
      <c r="D698" s="11" t="s">
        <v>841</v>
      </c>
      <c r="E698" s="22">
        <v>2006</v>
      </c>
      <c r="F698" s="22">
        <v>2006</v>
      </c>
      <c r="G698" s="11" t="s">
        <v>840</v>
      </c>
      <c r="H698" s="22"/>
      <c r="I698" s="16">
        <f t="shared" si="64"/>
        <v>9525</v>
      </c>
      <c r="J698" s="16">
        <v>1905</v>
      </c>
      <c r="K698" s="29">
        <v>11562.492412746586</v>
      </c>
    </row>
    <row r="699" spans="2:11" x14ac:dyDescent="0.25">
      <c r="B699" s="28"/>
      <c r="C699" s="11" t="s">
        <v>76</v>
      </c>
      <c r="D699" s="11" t="s">
        <v>843</v>
      </c>
      <c r="E699" s="22">
        <v>2006</v>
      </c>
      <c r="F699" s="22">
        <v>2006</v>
      </c>
      <c r="G699" s="11" t="s">
        <v>840</v>
      </c>
      <c r="H699" s="22"/>
      <c r="I699" s="16">
        <f t="shared" si="64"/>
        <v>8020</v>
      </c>
      <c r="J699" s="16">
        <v>1604</v>
      </c>
      <c r="K699" s="29">
        <v>9735.5579160343968</v>
      </c>
    </row>
    <row r="700" spans="2:11" x14ac:dyDescent="0.25">
      <c r="B700" s="28"/>
      <c r="C700" s="11" t="s">
        <v>76</v>
      </c>
      <c r="D700" s="11" t="s">
        <v>842</v>
      </c>
      <c r="E700" s="22">
        <v>2006</v>
      </c>
      <c r="F700" s="22">
        <v>2006</v>
      </c>
      <c r="G700" s="11" t="s">
        <v>840</v>
      </c>
      <c r="H700" s="22"/>
      <c r="I700" s="16">
        <f t="shared" si="64"/>
        <v>1950.8500000000001</v>
      </c>
      <c r="J700" s="16">
        <v>390.17</v>
      </c>
      <c r="K700" s="29">
        <v>2368.1562544258982</v>
      </c>
    </row>
    <row r="701" spans="2:11" x14ac:dyDescent="0.25">
      <c r="B701" s="28">
        <v>55</v>
      </c>
      <c r="C701" s="11" t="s">
        <v>27</v>
      </c>
      <c r="D701" s="11" t="s">
        <v>865</v>
      </c>
      <c r="E701" s="17">
        <v>2006</v>
      </c>
      <c r="F701" s="11">
        <v>2006</v>
      </c>
      <c r="G701" s="11" t="s">
        <v>703</v>
      </c>
      <c r="H701" s="11"/>
      <c r="I701" s="21">
        <v>250000</v>
      </c>
      <c r="J701" s="21">
        <v>50000</v>
      </c>
      <c r="K701" s="29">
        <v>303477.49114820437</v>
      </c>
    </row>
    <row r="702" spans="2:11" x14ac:dyDescent="0.25">
      <c r="B702" s="28">
        <v>6</v>
      </c>
      <c r="C702" s="11" t="s">
        <v>27</v>
      </c>
      <c r="D702" s="11" t="s">
        <v>891</v>
      </c>
      <c r="E702" s="17">
        <v>2006</v>
      </c>
      <c r="F702" s="11">
        <v>2007</v>
      </c>
      <c r="G702" s="11" t="s">
        <v>703</v>
      </c>
      <c r="H702" s="11"/>
      <c r="I702" s="16">
        <v>250000</v>
      </c>
      <c r="J702" s="16">
        <v>50000</v>
      </c>
      <c r="K702" s="29">
        <v>303477.49114820437</v>
      </c>
    </row>
    <row r="703" spans="2:11" x14ac:dyDescent="0.25">
      <c r="B703" s="28">
        <v>20</v>
      </c>
      <c r="C703" s="11" t="s">
        <v>27</v>
      </c>
      <c r="D703" s="11" t="s">
        <v>894</v>
      </c>
      <c r="E703" s="17">
        <v>2006</v>
      </c>
      <c r="F703" s="11">
        <v>2007</v>
      </c>
      <c r="G703" s="11" t="s">
        <v>703</v>
      </c>
      <c r="H703" s="11"/>
      <c r="I703" s="21">
        <v>250000</v>
      </c>
      <c r="J703" s="21">
        <v>50000</v>
      </c>
      <c r="K703" s="29">
        <v>303477.49114820437</v>
      </c>
    </row>
    <row r="704" spans="2:11" x14ac:dyDescent="0.25">
      <c r="B704" s="28">
        <v>27</v>
      </c>
      <c r="C704" s="11" t="s">
        <v>27</v>
      </c>
      <c r="D704" s="11" t="s">
        <v>896</v>
      </c>
      <c r="E704" s="17">
        <v>2006</v>
      </c>
      <c r="F704" s="11">
        <v>2007</v>
      </c>
      <c r="G704" s="11" t="s">
        <v>703</v>
      </c>
      <c r="H704" s="11"/>
      <c r="I704" s="21">
        <v>250000</v>
      </c>
      <c r="J704" s="21">
        <v>50000</v>
      </c>
      <c r="K704" s="29">
        <v>303477.49114820437</v>
      </c>
    </row>
    <row r="705" spans="2:11" x14ac:dyDescent="0.25">
      <c r="B705" s="28">
        <v>54</v>
      </c>
      <c r="C705" s="11" t="s">
        <v>27</v>
      </c>
      <c r="D705" s="11" t="s">
        <v>864</v>
      </c>
      <c r="E705" s="17">
        <v>2006</v>
      </c>
      <c r="F705" s="11">
        <v>2006</v>
      </c>
      <c r="G705" s="11" t="s">
        <v>703</v>
      </c>
      <c r="H705" s="11"/>
      <c r="I705" s="21">
        <v>240092</v>
      </c>
      <c r="J705" s="21">
        <v>48018.400000000001</v>
      </c>
      <c r="K705" s="29">
        <v>291450.07121901878</v>
      </c>
    </row>
    <row r="706" spans="2:11" x14ac:dyDescent="0.25">
      <c r="B706" s="28">
        <v>22</v>
      </c>
      <c r="C706" s="11" t="s">
        <v>27</v>
      </c>
      <c r="D706" s="11" t="s">
        <v>895</v>
      </c>
      <c r="E706" s="17">
        <v>2006</v>
      </c>
      <c r="F706" s="11">
        <v>2007</v>
      </c>
      <c r="G706" s="11" t="s">
        <v>703</v>
      </c>
      <c r="H706" s="11"/>
      <c r="I706" s="16">
        <v>239173</v>
      </c>
      <c r="J706" s="16">
        <v>47834.6</v>
      </c>
      <c r="K706" s="29">
        <v>290334.48796155793</v>
      </c>
    </row>
    <row r="707" spans="2:11" x14ac:dyDescent="0.25">
      <c r="B707" s="28">
        <v>26</v>
      </c>
      <c r="C707" s="11" t="s">
        <v>27</v>
      </c>
      <c r="D707" s="11" t="s">
        <v>897</v>
      </c>
      <c r="E707" s="17">
        <v>2006</v>
      </c>
      <c r="F707" s="11">
        <v>2007</v>
      </c>
      <c r="G707" s="11" t="s">
        <v>703</v>
      </c>
      <c r="H707" s="11"/>
      <c r="I707" s="21">
        <v>222609.18</v>
      </c>
      <c r="J707" s="21">
        <v>44512.84</v>
      </c>
      <c r="K707" s="29">
        <v>270227.50181183615</v>
      </c>
    </row>
    <row r="708" spans="2:11" x14ac:dyDescent="0.25">
      <c r="B708" s="28">
        <v>29</v>
      </c>
      <c r="C708" s="11" t="s">
        <v>27</v>
      </c>
      <c r="D708" s="11" t="s">
        <v>898</v>
      </c>
      <c r="E708" s="17">
        <v>2006</v>
      </c>
      <c r="F708" s="11">
        <v>2007</v>
      </c>
      <c r="G708" s="11" t="s">
        <v>703</v>
      </c>
      <c r="H708" s="11"/>
      <c r="I708" s="21">
        <v>219632.63</v>
      </c>
      <c r="J708" s="21">
        <v>43926.53</v>
      </c>
      <c r="K708" s="29">
        <v>266614.23810672737</v>
      </c>
    </row>
    <row r="709" spans="2:11" x14ac:dyDescent="0.25">
      <c r="B709" s="28">
        <v>39</v>
      </c>
      <c r="C709" s="11" t="s">
        <v>27</v>
      </c>
      <c r="D709" s="11" t="s">
        <v>860</v>
      </c>
      <c r="E709" s="17">
        <v>2006</v>
      </c>
      <c r="F709" s="11">
        <v>2006</v>
      </c>
      <c r="G709" s="11" t="s">
        <v>703</v>
      </c>
      <c r="H709" s="11"/>
      <c r="I709" s="21">
        <v>216576.93</v>
      </c>
      <c r="J709" s="21">
        <v>43315.39</v>
      </c>
      <c r="K709" s="29">
        <v>262904.89342792111</v>
      </c>
    </row>
    <row r="710" spans="2:11" x14ac:dyDescent="0.25">
      <c r="B710" s="28">
        <v>35</v>
      </c>
      <c r="C710" s="11" t="s">
        <v>27</v>
      </c>
      <c r="D710" s="11" t="s">
        <v>858</v>
      </c>
      <c r="E710" s="17">
        <v>2006</v>
      </c>
      <c r="F710" s="11">
        <v>2006</v>
      </c>
      <c r="G710" s="11" t="s">
        <v>703</v>
      </c>
      <c r="H710" s="11"/>
      <c r="I710" s="21">
        <v>189918.38</v>
      </c>
      <c r="J710" s="21">
        <v>37983.68</v>
      </c>
      <c r="K710" s="29">
        <v>230543.81394132529</v>
      </c>
    </row>
    <row r="711" spans="2:11" x14ac:dyDescent="0.25">
      <c r="B711" s="28">
        <v>23</v>
      </c>
      <c r="C711" s="11" t="s">
        <v>27</v>
      </c>
      <c r="D711" s="11" t="s">
        <v>853</v>
      </c>
      <c r="E711" s="17">
        <v>2006</v>
      </c>
      <c r="F711" s="11">
        <v>2006</v>
      </c>
      <c r="G711" s="11" t="s">
        <v>703</v>
      </c>
      <c r="H711" s="11"/>
      <c r="I711" s="16">
        <v>135688</v>
      </c>
      <c r="J711" s="16">
        <v>27137.599999999999</v>
      </c>
      <c r="K711" s="29">
        <v>164713.01527567022</v>
      </c>
    </row>
    <row r="712" spans="2:11" x14ac:dyDescent="0.25">
      <c r="B712" s="28">
        <v>49</v>
      </c>
      <c r="C712" s="11" t="s">
        <v>27</v>
      </c>
      <c r="D712" s="11" t="s">
        <v>902</v>
      </c>
      <c r="E712" s="17">
        <v>2006</v>
      </c>
      <c r="F712" s="11">
        <v>2007</v>
      </c>
      <c r="G712" s="11" t="s">
        <v>703</v>
      </c>
      <c r="H712" s="11"/>
      <c r="I712" s="21">
        <v>90065.86</v>
      </c>
      <c r="J712" s="21">
        <v>18013.169999999998</v>
      </c>
      <c r="K712" s="29">
        <v>109331.84492362165</v>
      </c>
    </row>
    <row r="713" spans="2:11" x14ac:dyDescent="0.25">
      <c r="B713" s="28">
        <v>16</v>
      </c>
      <c r="C713" s="11" t="s">
        <v>27</v>
      </c>
      <c r="D713" s="11" t="s">
        <v>851</v>
      </c>
      <c r="E713" s="17">
        <v>2006</v>
      </c>
      <c r="F713" s="11">
        <v>2006</v>
      </c>
      <c r="G713" s="11" t="s">
        <v>703</v>
      </c>
      <c r="H713" s="11"/>
      <c r="I713" s="16">
        <v>80301.259999999995</v>
      </c>
      <c r="J713" s="16">
        <v>16060.25</v>
      </c>
      <c r="K713" s="29">
        <v>97478.499683358634</v>
      </c>
    </row>
    <row r="714" spans="2:11" x14ac:dyDescent="0.25">
      <c r="B714" s="28">
        <v>24</v>
      </c>
      <c r="C714" s="11" t="s">
        <v>27</v>
      </c>
      <c r="D714" s="11" t="s">
        <v>854</v>
      </c>
      <c r="E714" s="17">
        <v>2006</v>
      </c>
      <c r="F714" s="11">
        <v>2006</v>
      </c>
      <c r="G714" s="11" t="s">
        <v>703</v>
      </c>
      <c r="H714" s="11"/>
      <c r="I714" s="16">
        <v>63479</v>
      </c>
      <c r="J714" s="16">
        <v>12695.8</v>
      </c>
      <c r="K714" s="29">
        <v>77057.790642387467</v>
      </c>
    </row>
    <row r="715" spans="2:11" x14ac:dyDescent="0.25">
      <c r="B715" s="28">
        <v>13</v>
      </c>
      <c r="C715" s="11" t="s">
        <v>27</v>
      </c>
      <c r="D715" s="11" t="s">
        <v>849</v>
      </c>
      <c r="E715" s="17">
        <v>2006</v>
      </c>
      <c r="F715" s="11">
        <v>2006</v>
      </c>
      <c r="G715" s="11" t="s">
        <v>703</v>
      </c>
      <c r="H715" s="11"/>
      <c r="I715" s="16">
        <v>53152</v>
      </c>
      <c r="J715" s="16">
        <v>10630.4</v>
      </c>
      <c r="K715" s="29">
        <v>64521.742438037436</v>
      </c>
    </row>
    <row r="716" spans="2:11" x14ac:dyDescent="0.25">
      <c r="B716" s="28">
        <v>45</v>
      </c>
      <c r="C716" s="11" t="s">
        <v>27</v>
      </c>
      <c r="D716" s="11" t="s">
        <v>861</v>
      </c>
      <c r="E716" s="17">
        <v>2006</v>
      </c>
      <c r="F716" s="11">
        <v>2006</v>
      </c>
      <c r="G716" s="11" t="s">
        <v>703</v>
      </c>
      <c r="H716" s="11"/>
      <c r="I716" s="21">
        <v>52450.7</v>
      </c>
      <c r="J716" s="21">
        <v>10490.14</v>
      </c>
      <c r="K716" s="29">
        <v>63670.427379868488</v>
      </c>
    </row>
    <row r="717" spans="2:11" x14ac:dyDescent="0.25">
      <c r="B717" s="28">
        <v>21</v>
      </c>
      <c r="C717" s="11" t="s">
        <v>27</v>
      </c>
      <c r="D717" s="11" t="s">
        <v>852</v>
      </c>
      <c r="E717" s="17">
        <v>2006</v>
      </c>
      <c r="F717" s="11">
        <v>2006</v>
      </c>
      <c r="G717" s="11" t="s">
        <v>703</v>
      </c>
      <c r="H717" s="11"/>
      <c r="I717" s="16">
        <v>31821</v>
      </c>
      <c r="J717" s="16">
        <v>6364.2</v>
      </c>
      <c r="K717" s="29">
        <v>38627.828983308042</v>
      </c>
    </row>
    <row r="718" spans="2:11" x14ac:dyDescent="0.25">
      <c r="B718" s="28">
        <v>34</v>
      </c>
      <c r="C718" s="11" t="s">
        <v>27</v>
      </c>
      <c r="D718" s="11" t="s">
        <v>857</v>
      </c>
      <c r="E718" s="17">
        <v>2006</v>
      </c>
      <c r="F718" s="11">
        <v>2006</v>
      </c>
      <c r="G718" s="11" t="s">
        <v>703</v>
      </c>
      <c r="H718" s="11"/>
      <c r="I718" s="21">
        <v>28535</v>
      </c>
      <c r="J718" s="21">
        <v>5707</v>
      </c>
      <c r="K718" s="29">
        <v>34638.92083965605</v>
      </c>
    </row>
    <row r="719" spans="2:11" x14ac:dyDescent="0.25">
      <c r="B719" s="28">
        <v>57</v>
      </c>
      <c r="C719" s="11" t="s">
        <v>27</v>
      </c>
      <c r="D719" s="11" t="s">
        <v>903</v>
      </c>
      <c r="E719" s="17">
        <v>2006</v>
      </c>
      <c r="F719" s="11">
        <v>2007</v>
      </c>
      <c r="G719" s="11" t="s">
        <v>703</v>
      </c>
      <c r="H719" s="11"/>
      <c r="I719" s="16">
        <v>25198.25</v>
      </c>
      <c r="J719" s="16">
        <v>5039.6499999999996</v>
      </c>
      <c r="K719" s="29">
        <v>30588.406765300962</v>
      </c>
    </row>
    <row r="720" spans="2:11" x14ac:dyDescent="0.25">
      <c r="B720" s="28">
        <v>32</v>
      </c>
      <c r="C720" s="11" t="s">
        <v>27</v>
      </c>
      <c r="D720" s="11" t="s">
        <v>856</v>
      </c>
      <c r="E720" s="17">
        <v>2006</v>
      </c>
      <c r="F720" s="11">
        <v>2006</v>
      </c>
      <c r="G720" s="11" t="s">
        <v>703</v>
      </c>
      <c r="H720" s="11"/>
      <c r="I720" s="21">
        <v>22673.81</v>
      </c>
      <c r="J720" s="21">
        <v>4534.76</v>
      </c>
      <c r="K720" s="29">
        <v>27523.963894284276</v>
      </c>
    </row>
    <row r="721" spans="2:11" x14ac:dyDescent="0.25">
      <c r="B721" s="28">
        <v>48</v>
      </c>
      <c r="C721" s="11" t="s">
        <v>27</v>
      </c>
      <c r="D721" s="11" t="s">
        <v>901</v>
      </c>
      <c r="E721" s="17">
        <v>2006</v>
      </c>
      <c r="F721" s="11">
        <v>2007</v>
      </c>
      <c r="G721" s="11" t="s">
        <v>703</v>
      </c>
      <c r="H721" s="11"/>
      <c r="I721" s="21">
        <v>19495</v>
      </c>
      <c r="J721" s="21">
        <v>3899</v>
      </c>
      <c r="K721" s="29">
        <v>23665.174759736976</v>
      </c>
    </row>
    <row r="722" spans="2:11" x14ac:dyDescent="0.25">
      <c r="B722" s="28">
        <v>47</v>
      </c>
      <c r="C722" s="11" t="s">
        <v>27</v>
      </c>
      <c r="D722" s="11" t="s">
        <v>862</v>
      </c>
      <c r="E722" s="17">
        <v>2006</v>
      </c>
      <c r="F722" s="11">
        <v>2006</v>
      </c>
      <c r="G722" s="11" t="s">
        <v>703</v>
      </c>
      <c r="H722" s="11"/>
      <c r="I722" s="21">
        <v>17221</v>
      </c>
      <c r="J722" s="21">
        <v>3444.2</v>
      </c>
      <c r="K722" s="29">
        <v>20904.743500252909</v>
      </c>
    </row>
    <row r="723" spans="2:11" x14ac:dyDescent="0.25">
      <c r="B723" s="28">
        <v>15</v>
      </c>
      <c r="C723" s="11" t="s">
        <v>27</v>
      </c>
      <c r="D723" s="11" t="s">
        <v>892</v>
      </c>
      <c r="E723" s="17">
        <v>2006</v>
      </c>
      <c r="F723" s="11">
        <v>2007</v>
      </c>
      <c r="G723" s="11" t="s">
        <v>703</v>
      </c>
      <c r="H723" s="11"/>
      <c r="I723" s="16">
        <v>15322</v>
      </c>
      <c r="J723" s="16">
        <v>3064.4</v>
      </c>
      <c r="K723" s="29">
        <v>18599.528477491149</v>
      </c>
    </row>
    <row r="724" spans="2:11" x14ac:dyDescent="0.25">
      <c r="B724" s="28">
        <v>37</v>
      </c>
      <c r="C724" s="11" t="s">
        <v>27</v>
      </c>
      <c r="D724" s="11" t="s">
        <v>899</v>
      </c>
      <c r="E724" s="17">
        <v>2006</v>
      </c>
      <c r="F724" s="11">
        <v>2007</v>
      </c>
      <c r="G724" s="11" t="s">
        <v>703</v>
      </c>
      <c r="H724" s="11"/>
      <c r="I724" s="21">
        <v>14985</v>
      </c>
      <c r="J724" s="21">
        <v>2997</v>
      </c>
      <c r="K724" s="29">
        <v>18190.440819423369</v>
      </c>
    </row>
    <row r="725" spans="2:11" x14ac:dyDescent="0.25">
      <c r="B725" s="28">
        <v>38</v>
      </c>
      <c r="C725" s="11" t="s">
        <v>27</v>
      </c>
      <c r="D725" s="11" t="s">
        <v>859</v>
      </c>
      <c r="E725" s="17">
        <v>2006</v>
      </c>
      <c r="F725" s="11">
        <v>2006</v>
      </c>
      <c r="G725" s="11" t="s">
        <v>703</v>
      </c>
      <c r="H725" s="11"/>
      <c r="I725" s="21">
        <v>14950</v>
      </c>
      <c r="J725" s="21">
        <v>2990</v>
      </c>
      <c r="K725" s="29">
        <v>18147.95397066262</v>
      </c>
    </row>
    <row r="726" spans="2:11" x14ac:dyDescent="0.25">
      <c r="B726" s="28">
        <v>30</v>
      </c>
      <c r="C726" s="11" t="s">
        <v>27</v>
      </c>
      <c r="D726" s="11" t="s">
        <v>855</v>
      </c>
      <c r="E726" s="17">
        <v>2006</v>
      </c>
      <c r="F726" s="11">
        <v>2006</v>
      </c>
      <c r="G726" s="11" t="s">
        <v>703</v>
      </c>
      <c r="H726" s="11"/>
      <c r="I726" s="21">
        <v>12298</v>
      </c>
      <c r="J726" s="21">
        <v>2459.6</v>
      </c>
      <c r="K726" s="29">
        <v>14928.664744562469</v>
      </c>
    </row>
    <row r="727" spans="2:11" x14ac:dyDescent="0.25">
      <c r="B727" s="28">
        <v>3</v>
      </c>
      <c r="C727" s="11" t="s">
        <v>27</v>
      </c>
      <c r="D727" s="11" t="s">
        <v>847</v>
      </c>
      <c r="E727" s="17">
        <v>2006</v>
      </c>
      <c r="F727" s="11">
        <v>2006</v>
      </c>
      <c r="G727" s="11" t="s">
        <v>703</v>
      </c>
      <c r="H727" s="11"/>
      <c r="I727" s="16">
        <v>11826</v>
      </c>
      <c r="J727" s="16">
        <v>2365.1999999999998</v>
      </c>
      <c r="K727" s="29">
        <v>14355.69924127466</v>
      </c>
    </row>
    <row r="728" spans="2:11" x14ac:dyDescent="0.25">
      <c r="B728" s="28">
        <v>19</v>
      </c>
      <c r="C728" s="11" t="s">
        <v>27</v>
      </c>
      <c r="D728" s="11" t="s">
        <v>893</v>
      </c>
      <c r="E728" s="17">
        <v>2006</v>
      </c>
      <c r="F728" s="11">
        <v>2007</v>
      </c>
      <c r="G728" s="11" t="s">
        <v>703</v>
      </c>
      <c r="H728" s="11"/>
      <c r="I728" s="16">
        <v>10751</v>
      </c>
      <c r="J728" s="16">
        <v>2150.1999999999998</v>
      </c>
      <c r="K728" s="29">
        <v>13050.746029337382</v>
      </c>
    </row>
    <row r="729" spans="2:11" x14ac:dyDescent="0.25">
      <c r="B729" s="28">
        <v>50</v>
      </c>
      <c r="C729" s="11" t="s">
        <v>27</v>
      </c>
      <c r="D729" s="11" t="s">
        <v>863</v>
      </c>
      <c r="E729" s="17">
        <v>2006</v>
      </c>
      <c r="F729" s="11">
        <v>2006</v>
      </c>
      <c r="G729" s="11" t="s">
        <v>703</v>
      </c>
      <c r="H729" s="11"/>
      <c r="I729" s="21">
        <v>10409</v>
      </c>
      <c r="J729" s="21">
        <v>2081.8000000000002</v>
      </c>
      <c r="K729" s="29">
        <v>12635.588821446638</v>
      </c>
    </row>
    <row r="730" spans="2:11" x14ac:dyDescent="0.25">
      <c r="B730" s="28">
        <v>18</v>
      </c>
      <c r="C730" s="11" t="s">
        <v>27</v>
      </c>
      <c r="D730" s="11" t="s">
        <v>850</v>
      </c>
      <c r="E730" s="17">
        <v>2006</v>
      </c>
      <c r="F730" s="11">
        <v>2006</v>
      </c>
      <c r="G730" s="11" t="s">
        <v>703</v>
      </c>
      <c r="H730" s="11"/>
      <c r="I730" s="16">
        <v>10342</v>
      </c>
      <c r="J730" s="16">
        <v>2068.4</v>
      </c>
      <c r="K730" s="29">
        <v>12554.256853818919</v>
      </c>
    </row>
    <row r="731" spans="2:11" x14ac:dyDescent="0.25">
      <c r="B731" s="28">
        <v>1</v>
      </c>
      <c r="C731" s="11" t="s">
        <v>27</v>
      </c>
      <c r="D731" s="11" t="s">
        <v>846</v>
      </c>
      <c r="E731" s="17">
        <v>2006</v>
      </c>
      <c r="F731" s="11">
        <v>2006</v>
      </c>
      <c r="G731" s="11" t="s">
        <v>703</v>
      </c>
      <c r="H731" s="11"/>
      <c r="I731" s="16">
        <v>7753.8</v>
      </c>
      <c r="J731" s="16">
        <v>1550.76</v>
      </c>
      <c r="K731" s="29">
        <v>9412.4150834597876</v>
      </c>
    </row>
    <row r="732" spans="2:11" x14ac:dyDescent="0.25">
      <c r="B732" s="28">
        <v>4</v>
      </c>
      <c r="C732" s="11" t="s">
        <v>27</v>
      </c>
      <c r="D732" s="11" t="s">
        <v>848</v>
      </c>
      <c r="E732" s="17">
        <v>2006</v>
      </c>
      <c r="F732" s="11">
        <v>2006</v>
      </c>
      <c r="G732" s="11" t="s">
        <v>703</v>
      </c>
      <c r="H732" s="11"/>
      <c r="I732" s="16">
        <v>6575</v>
      </c>
      <c r="J732" s="16">
        <v>1315</v>
      </c>
      <c r="K732" s="29">
        <v>7981.458017197775</v>
      </c>
    </row>
    <row r="733" spans="2:11" x14ac:dyDescent="0.25">
      <c r="B733" s="28">
        <v>12</v>
      </c>
      <c r="C733" s="11" t="s">
        <v>27</v>
      </c>
      <c r="D733" s="11" t="s">
        <v>846</v>
      </c>
      <c r="E733" s="17">
        <v>2006</v>
      </c>
      <c r="F733" s="11">
        <v>2006</v>
      </c>
      <c r="G733" s="11" t="s">
        <v>703</v>
      </c>
      <c r="H733" s="11"/>
      <c r="I733" s="16">
        <v>6181.11</v>
      </c>
      <c r="J733" s="16">
        <v>1236.22</v>
      </c>
      <c r="K733" s="29">
        <v>7503.3110212443107</v>
      </c>
    </row>
    <row r="734" spans="2:11" x14ac:dyDescent="0.25">
      <c r="B734" s="28">
        <v>43</v>
      </c>
      <c r="C734" s="11" t="s">
        <v>27</v>
      </c>
      <c r="D734" s="11" t="s">
        <v>900</v>
      </c>
      <c r="E734" s="17">
        <v>2006</v>
      </c>
      <c r="F734" s="11">
        <v>2007</v>
      </c>
      <c r="G734" s="11" t="s">
        <v>703</v>
      </c>
      <c r="H734" s="11"/>
      <c r="I734" s="21">
        <v>1046</v>
      </c>
      <c r="J734" s="21">
        <v>2009.2</v>
      </c>
      <c r="K734" s="29">
        <v>1269.7498229640871</v>
      </c>
    </row>
    <row r="735" spans="2:11" x14ac:dyDescent="0.25">
      <c r="B735" s="30" t="s">
        <v>872</v>
      </c>
      <c r="C735" s="13" t="s">
        <v>138</v>
      </c>
      <c r="D735" s="13" t="s">
        <v>873</v>
      </c>
      <c r="E735" s="13">
        <v>2006</v>
      </c>
      <c r="F735" s="13">
        <v>2006</v>
      </c>
      <c r="G735" s="13" t="s">
        <v>166</v>
      </c>
      <c r="H735" s="13"/>
      <c r="I735" s="21">
        <v>171028.93</v>
      </c>
      <c r="J735" s="21">
        <v>34205.79</v>
      </c>
      <c r="K735" s="29">
        <v>207613.72236064746</v>
      </c>
    </row>
    <row r="736" spans="2:11" x14ac:dyDescent="0.25">
      <c r="B736" s="30" t="s">
        <v>870</v>
      </c>
      <c r="C736" s="13" t="s">
        <v>138</v>
      </c>
      <c r="D736" s="13" t="s">
        <v>871</v>
      </c>
      <c r="E736" s="13">
        <v>2006</v>
      </c>
      <c r="F736" s="13">
        <v>2006</v>
      </c>
      <c r="G736" s="13" t="s">
        <v>166</v>
      </c>
      <c r="H736" s="13"/>
      <c r="I736" s="21">
        <v>79032</v>
      </c>
      <c r="J736" s="21">
        <v>14806.4</v>
      </c>
      <c r="K736" s="29">
        <v>95937.732321699543</v>
      </c>
    </row>
    <row r="737" spans="2:11" x14ac:dyDescent="0.25">
      <c r="B737" s="30" t="s">
        <v>912</v>
      </c>
      <c r="C737" s="13" t="s">
        <v>138</v>
      </c>
      <c r="D737" s="13" t="s">
        <v>913</v>
      </c>
      <c r="E737" s="13">
        <v>2006</v>
      </c>
      <c r="F737" s="13">
        <v>2008</v>
      </c>
      <c r="G737" s="13" t="s">
        <v>166</v>
      </c>
      <c r="H737" s="13"/>
      <c r="I737" s="21">
        <v>64776</v>
      </c>
      <c r="J737" s="21">
        <v>12955</v>
      </c>
      <c r="K737" s="29">
        <v>78632.231866464339</v>
      </c>
    </row>
    <row r="738" spans="2:11" x14ac:dyDescent="0.25">
      <c r="B738" s="30" t="s">
        <v>906</v>
      </c>
      <c r="C738" s="13" t="s">
        <v>138</v>
      </c>
      <c r="D738" s="13" t="s">
        <v>907</v>
      </c>
      <c r="E738" s="13">
        <v>2006</v>
      </c>
      <c r="F738" s="13">
        <v>2007</v>
      </c>
      <c r="G738" s="13" t="s">
        <v>166</v>
      </c>
      <c r="H738" s="13"/>
      <c r="I738" s="21">
        <v>64717.43</v>
      </c>
      <c r="J738" s="21">
        <v>12843.49</v>
      </c>
      <c r="K738" s="29">
        <v>78561.133159838151</v>
      </c>
    </row>
    <row r="739" spans="2:11" x14ac:dyDescent="0.25">
      <c r="B739" s="30" t="s">
        <v>908</v>
      </c>
      <c r="C739" s="13" t="s">
        <v>138</v>
      </c>
      <c r="D739" s="13" t="s">
        <v>909</v>
      </c>
      <c r="E739" s="13">
        <v>2006</v>
      </c>
      <c r="F739" s="13">
        <v>2007</v>
      </c>
      <c r="G739" s="13" t="s">
        <v>166</v>
      </c>
      <c r="H739" s="13"/>
      <c r="I739" s="21">
        <v>48727.77</v>
      </c>
      <c r="J739" s="21">
        <v>9745.5499999999993</v>
      </c>
      <c r="K739" s="29">
        <v>59151.125555386949</v>
      </c>
    </row>
    <row r="740" spans="2:11" x14ac:dyDescent="0.25">
      <c r="B740" s="30" t="s">
        <v>910</v>
      </c>
      <c r="C740" s="13" t="s">
        <v>138</v>
      </c>
      <c r="D740" s="13" t="s">
        <v>911</v>
      </c>
      <c r="E740" s="13">
        <v>2006</v>
      </c>
      <c r="F740" s="13">
        <v>2008</v>
      </c>
      <c r="G740" s="13" t="s">
        <v>166</v>
      </c>
      <c r="H740" s="13"/>
      <c r="I740" s="21">
        <v>45052</v>
      </c>
      <c r="J740" s="21">
        <v>9010</v>
      </c>
      <c r="K740" s="29">
        <v>54689.071724835616</v>
      </c>
    </row>
    <row r="741" spans="2:11" x14ac:dyDescent="0.25">
      <c r="B741" s="30" t="s">
        <v>866</v>
      </c>
      <c r="C741" s="13" t="s">
        <v>138</v>
      </c>
      <c r="D741" s="13" t="s">
        <v>867</v>
      </c>
      <c r="E741" s="13">
        <v>2006</v>
      </c>
      <c r="F741" s="13">
        <v>2006</v>
      </c>
      <c r="G741" s="13" t="s">
        <v>166</v>
      </c>
      <c r="H741" s="13"/>
      <c r="I741" s="21">
        <v>41980.92</v>
      </c>
      <c r="J741" s="21">
        <v>83898.18</v>
      </c>
      <c r="K741" s="29">
        <v>50961.057110773909</v>
      </c>
    </row>
    <row r="742" spans="2:11" x14ac:dyDescent="0.25">
      <c r="B742" s="30" t="s">
        <v>904</v>
      </c>
      <c r="C742" s="13" t="s">
        <v>138</v>
      </c>
      <c r="D742" s="13" t="s">
        <v>905</v>
      </c>
      <c r="E742" s="13">
        <v>2006</v>
      </c>
      <c r="F742" s="13">
        <v>2007</v>
      </c>
      <c r="G742" s="13" t="s">
        <v>166</v>
      </c>
      <c r="H742" s="13"/>
      <c r="I742" s="21">
        <v>29014</v>
      </c>
      <c r="J742" s="21">
        <v>5803</v>
      </c>
      <c r="K742" s="29">
        <v>35220.383712696006</v>
      </c>
    </row>
    <row r="743" spans="2:11" x14ac:dyDescent="0.25">
      <c r="B743" s="30" t="s">
        <v>868</v>
      </c>
      <c r="C743" s="13" t="s">
        <v>138</v>
      </c>
      <c r="D743" s="13" t="s">
        <v>869</v>
      </c>
      <c r="E743" s="13">
        <v>2006</v>
      </c>
      <c r="F743" s="13">
        <v>2006</v>
      </c>
      <c r="G743" s="13" t="s">
        <v>166</v>
      </c>
      <c r="H743" s="13"/>
      <c r="I743" s="21">
        <v>22870.11</v>
      </c>
      <c r="J743" s="21">
        <v>4574.0200000000004</v>
      </c>
      <c r="K743" s="29">
        <v>27762.25442033384</v>
      </c>
    </row>
    <row r="744" spans="2:11" x14ac:dyDescent="0.25">
      <c r="B744" s="28"/>
      <c r="C744" s="11" t="s">
        <v>40</v>
      </c>
      <c r="D744" s="11" t="s">
        <v>875</v>
      </c>
      <c r="E744" s="22">
        <v>2006</v>
      </c>
      <c r="F744" s="22">
        <v>2006</v>
      </c>
      <c r="G744" s="11" t="s">
        <v>42</v>
      </c>
      <c r="H744" s="22"/>
      <c r="I744" s="16">
        <f>5*J744</f>
        <v>17684.400000000001</v>
      </c>
      <c r="J744" s="16">
        <v>3536.88</v>
      </c>
      <c r="K744" s="29">
        <v>21467.269377845223</v>
      </c>
    </row>
    <row r="745" spans="2:11" x14ac:dyDescent="0.25">
      <c r="B745" s="28"/>
      <c r="C745" s="11" t="s">
        <v>40</v>
      </c>
      <c r="D745" s="11" t="s">
        <v>874</v>
      </c>
      <c r="E745" s="22">
        <v>2006</v>
      </c>
      <c r="F745" s="22">
        <v>2006</v>
      </c>
      <c r="G745" s="11" t="s">
        <v>42</v>
      </c>
      <c r="H745" s="22"/>
      <c r="I745" s="16">
        <f>5*J745</f>
        <v>8900</v>
      </c>
      <c r="J745" s="16">
        <v>1780</v>
      </c>
      <c r="K745" s="29">
        <v>10803.798684876076</v>
      </c>
    </row>
    <row r="746" spans="2:11" x14ac:dyDescent="0.25">
      <c r="B746" s="28"/>
      <c r="C746" s="11" t="s">
        <v>63</v>
      </c>
      <c r="D746" s="11" t="s">
        <v>881</v>
      </c>
      <c r="E746" s="22">
        <v>2006</v>
      </c>
      <c r="F746" s="22">
        <v>2006</v>
      </c>
      <c r="G746" s="11" t="s">
        <v>65</v>
      </c>
      <c r="H746" s="22"/>
      <c r="I746" s="21">
        <v>396684</v>
      </c>
      <c r="J746" s="21">
        <v>50000</v>
      </c>
      <c r="K746" s="29">
        <v>481538.6603945372</v>
      </c>
    </row>
    <row r="747" spans="2:11" x14ac:dyDescent="0.25">
      <c r="B747" s="28"/>
      <c r="C747" s="11" t="s">
        <v>63</v>
      </c>
      <c r="D747" s="11" t="s">
        <v>878</v>
      </c>
      <c r="E747" s="11">
        <v>2006</v>
      </c>
      <c r="F747" s="11">
        <f>E747</f>
        <v>2006</v>
      </c>
      <c r="G747" s="11" t="s">
        <v>65</v>
      </c>
      <c r="H747" s="11"/>
      <c r="I747" s="16">
        <v>52439</v>
      </c>
      <c r="J747" s="16">
        <v>10487.8</v>
      </c>
      <c r="K747" s="29">
        <v>63656.224633282764</v>
      </c>
    </row>
    <row r="748" spans="2:11" x14ac:dyDescent="0.25">
      <c r="B748" s="28"/>
      <c r="C748" s="11" t="s">
        <v>63</v>
      </c>
      <c r="D748" s="11" t="s">
        <v>876</v>
      </c>
      <c r="E748" s="11">
        <v>2006</v>
      </c>
      <c r="F748" s="11">
        <f>E748</f>
        <v>2006</v>
      </c>
      <c r="G748" s="11" t="s">
        <v>65</v>
      </c>
      <c r="H748" s="11"/>
      <c r="I748" s="16">
        <v>51002</v>
      </c>
      <c r="J748" s="16">
        <v>10200.4</v>
      </c>
      <c r="K748" s="29">
        <v>61911.83601416288</v>
      </c>
    </row>
    <row r="749" spans="2:11" x14ac:dyDescent="0.25">
      <c r="B749" s="28"/>
      <c r="C749" s="11" t="s">
        <v>63</v>
      </c>
      <c r="D749" s="11" t="s">
        <v>882</v>
      </c>
      <c r="E749" s="22">
        <v>2006</v>
      </c>
      <c r="F749" s="22">
        <v>2006</v>
      </c>
      <c r="G749" s="11" t="s">
        <v>65</v>
      </c>
      <c r="H749" s="22"/>
      <c r="I749" s="16">
        <f>5*J749</f>
        <v>50000</v>
      </c>
      <c r="J749" s="16">
        <v>10000</v>
      </c>
      <c r="K749" s="29">
        <v>60695.498229640871</v>
      </c>
    </row>
    <row r="750" spans="2:11" x14ac:dyDescent="0.25">
      <c r="B750" s="28"/>
      <c r="C750" s="11" t="s">
        <v>63</v>
      </c>
      <c r="D750" s="11" t="s">
        <v>880</v>
      </c>
      <c r="E750" s="11">
        <v>2006</v>
      </c>
      <c r="F750" s="11">
        <f>E750</f>
        <v>2006</v>
      </c>
      <c r="G750" s="11" t="s">
        <v>65</v>
      </c>
      <c r="H750" s="11"/>
      <c r="I750" s="16">
        <v>21966</v>
      </c>
      <c r="J750" s="16">
        <v>4393.2</v>
      </c>
      <c r="K750" s="29">
        <v>26664.746282245829</v>
      </c>
    </row>
    <row r="751" spans="2:11" x14ac:dyDescent="0.25">
      <c r="B751" s="28"/>
      <c r="C751" s="11" t="s">
        <v>63</v>
      </c>
      <c r="D751" s="11" t="s">
        <v>879</v>
      </c>
      <c r="E751" s="11">
        <v>2006</v>
      </c>
      <c r="F751" s="11">
        <f>E751</f>
        <v>2006</v>
      </c>
      <c r="G751" s="11" t="s">
        <v>65</v>
      </c>
      <c r="H751" s="11"/>
      <c r="I751" s="16">
        <v>14474</v>
      </c>
      <c r="J751" s="16">
        <v>2894.8</v>
      </c>
      <c r="K751" s="29">
        <v>17570.132827516441</v>
      </c>
    </row>
    <row r="752" spans="2:11" x14ac:dyDescent="0.25">
      <c r="B752" s="28"/>
      <c r="C752" s="11" t="s">
        <v>63</v>
      </c>
      <c r="D752" s="11" t="s">
        <v>877</v>
      </c>
      <c r="E752" s="11">
        <v>2006</v>
      </c>
      <c r="F752" s="11">
        <f>E752</f>
        <v>2006</v>
      </c>
      <c r="G752" s="11" t="s">
        <v>65</v>
      </c>
      <c r="H752" s="11"/>
      <c r="I752" s="16">
        <v>5650</v>
      </c>
      <c r="J752" s="16">
        <v>1130</v>
      </c>
      <c r="K752" s="29">
        <v>6858.5912999494185</v>
      </c>
    </row>
    <row r="753" spans="2:11" x14ac:dyDescent="0.25">
      <c r="B753" s="28"/>
      <c r="C753" s="11" t="s">
        <v>31</v>
      </c>
      <c r="D753" s="11" t="s">
        <v>883</v>
      </c>
      <c r="E753" s="22">
        <v>2006</v>
      </c>
      <c r="F753" s="22">
        <v>2006</v>
      </c>
      <c r="G753" s="11" t="s">
        <v>33</v>
      </c>
      <c r="H753" s="22"/>
      <c r="I753" s="21">
        <v>411810</v>
      </c>
      <c r="J753" s="16">
        <v>50000</v>
      </c>
      <c r="K753" s="29">
        <v>499900.2625189682</v>
      </c>
    </row>
    <row r="754" spans="2:11" x14ac:dyDescent="0.25">
      <c r="B754" s="28"/>
      <c r="C754" s="11" t="s">
        <v>31</v>
      </c>
      <c r="D754" s="11" t="s">
        <v>884</v>
      </c>
      <c r="E754" s="22">
        <v>2006</v>
      </c>
      <c r="F754" s="22">
        <v>2006</v>
      </c>
      <c r="G754" s="11" t="s">
        <v>33</v>
      </c>
      <c r="H754" s="22"/>
      <c r="I754" s="16">
        <f>5*J754</f>
        <v>44745</v>
      </c>
      <c r="J754" s="16">
        <v>8949</v>
      </c>
      <c r="K754" s="29">
        <v>54316.40136570562</v>
      </c>
    </row>
    <row r="755" spans="2:11" x14ac:dyDescent="0.25">
      <c r="B755" s="28"/>
      <c r="C755" s="11" t="s">
        <v>544</v>
      </c>
      <c r="D755" s="11" t="s">
        <v>885</v>
      </c>
      <c r="E755" s="22">
        <v>2006</v>
      </c>
      <c r="F755" s="22">
        <v>2006</v>
      </c>
      <c r="G755" s="11" t="s">
        <v>886</v>
      </c>
      <c r="H755" s="22"/>
      <c r="I755" s="16">
        <f>5*J755</f>
        <v>184357</v>
      </c>
      <c r="J755" s="16">
        <v>36871.4</v>
      </c>
      <c r="K755" s="29">
        <v>223792.79934243805</v>
      </c>
    </row>
    <row r="756" spans="2:11" x14ac:dyDescent="0.25">
      <c r="B756" s="28"/>
      <c r="C756" s="11" t="s">
        <v>112</v>
      </c>
      <c r="D756" s="11" t="s">
        <v>887</v>
      </c>
      <c r="E756" s="22">
        <v>2006</v>
      </c>
      <c r="F756" s="22">
        <v>2006</v>
      </c>
      <c r="G756" s="11" t="s">
        <v>888</v>
      </c>
      <c r="H756" s="22"/>
      <c r="I756" s="21">
        <v>381669</v>
      </c>
      <c r="J756" s="21">
        <v>50000</v>
      </c>
      <c r="K756" s="29">
        <v>463311.80227617605</v>
      </c>
    </row>
    <row r="757" spans="2:11" x14ac:dyDescent="0.25">
      <c r="B757" s="28"/>
      <c r="C757" s="11" t="s">
        <v>889</v>
      </c>
      <c r="D757" s="11" t="s">
        <v>890</v>
      </c>
      <c r="E757" s="11">
        <v>2006</v>
      </c>
      <c r="F757" s="11">
        <f>E757</f>
        <v>2006</v>
      </c>
      <c r="G757" s="11" t="s">
        <v>889</v>
      </c>
      <c r="H757" s="11"/>
      <c r="I757" s="16">
        <v>18397</v>
      </c>
      <c r="J757" s="16">
        <v>3679.4</v>
      </c>
      <c r="K757" s="29">
        <v>22332.301618614063</v>
      </c>
    </row>
    <row r="758" spans="2:11" x14ac:dyDescent="0.25">
      <c r="B758" s="28"/>
      <c r="C758" s="11" t="s">
        <v>147</v>
      </c>
      <c r="D758" s="11" t="s">
        <v>914</v>
      </c>
      <c r="E758" s="17">
        <v>2007</v>
      </c>
      <c r="F758" s="17">
        <v>2007</v>
      </c>
      <c r="G758" s="11" t="s">
        <v>915</v>
      </c>
      <c r="H758" s="22"/>
      <c r="I758" s="21">
        <v>250000</v>
      </c>
      <c r="J758" s="21">
        <v>50000</v>
      </c>
      <c r="K758" s="29">
        <v>296974.69175217417</v>
      </c>
    </row>
    <row r="759" spans="2:11" x14ac:dyDescent="0.25">
      <c r="B759" s="28">
        <v>1</v>
      </c>
      <c r="C759" s="11" t="s">
        <v>27</v>
      </c>
      <c r="D759" s="11" t="s">
        <v>916</v>
      </c>
      <c r="E759" s="17">
        <v>2007</v>
      </c>
      <c r="F759" s="17">
        <v>2007</v>
      </c>
      <c r="G759" s="11" t="s">
        <v>703</v>
      </c>
      <c r="H759" s="11"/>
      <c r="I759" s="16">
        <v>152458.56</v>
      </c>
      <c r="J759" s="16">
        <v>30491.71</v>
      </c>
      <c r="K759" s="29">
        <v>181105.33544392145</v>
      </c>
    </row>
    <row r="760" spans="2:11" x14ac:dyDescent="0.25">
      <c r="B760" s="28">
        <v>11</v>
      </c>
      <c r="C760" s="11" t="s">
        <v>27</v>
      </c>
      <c r="D760" s="11" t="s">
        <v>917</v>
      </c>
      <c r="E760" s="17">
        <v>2007</v>
      </c>
      <c r="F760" s="17">
        <v>2007</v>
      </c>
      <c r="G760" s="11" t="s">
        <v>703</v>
      </c>
      <c r="H760" s="11"/>
      <c r="I760" s="16">
        <v>57756</v>
      </c>
      <c r="J760" s="16">
        <v>11551.2</v>
      </c>
      <c r="K760" s="29">
        <v>68608.281187354296</v>
      </c>
    </row>
    <row r="761" spans="2:11" x14ac:dyDescent="0.25">
      <c r="B761" s="28">
        <v>18</v>
      </c>
      <c r="C761" s="11" t="s">
        <v>27</v>
      </c>
      <c r="D761" s="11" t="s">
        <v>919</v>
      </c>
      <c r="E761" s="17">
        <v>2007</v>
      </c>
      <c r="F761" s="17">
        <v>2007</v>
      </c>
      <c r="G761" s="11" t="s">
        <v>703</v>
      </c>
      <c r="H761" s="11"/>
      <c r="I761" s="16">
        <v>33835</v>
      </c>
      <c r="J761" s="16">
        <v>6767</v>
      </c>
      <c r="K761" s="29">
        <v>40192.554781739258</v>
      </c>
    </row>
    <row r="762" spans="2:11" x14ac:dyDescent="0.25">
      <c r="B762" s="28">
        <v>3</v>
      </c>
      <c r="C762" s="11" t="s">
        <v>27</v>
      </c>
      <c r="D762" s="11" t="s">
        <v>814</v>
      </c>
      <c r="E762" s="17">
        <v>2007</v>
      </c>
      <c r="F762" s="17">
        <v>2007</v>
      </c>
      <c r="G762" s="11" t="s">
        <v>703</v>
      </c>
      <c r="H762" s="11"/>
      <c r="I762" s="16">
        <v>10361</v>
      </c>
      <c r="J762" s="16">
        <v>2072.1999999999998</v>
      </c>
      <c r="K762" s="29">
        <v>12307.819124977108</v>
      </c>
    </row>
    <row r="763" spans="2:11" x14ac:dyDescent="0.25">
      <c r="B763" s="28">
        <v>6</v>
      </c>
      <c r="C763" s="11" t="s">
        <v>27</v>
      </c>
      <c r="D763" s="11" t="s">
        <v>900</v>
      </c>
      <c r="E763" s="17">
        <v>2007</v>
      </c>
      <c r="F763" s="17">
        <v>2007</v>
      </c>
      <c r="G763" s="11" t="s">
        <v>703</v>
      </c>
      <c r="H763" s="11"/>
      <c r="I763" s="16">
        <v>7700</v>
      </c>
      <c r="J763" s="16">
        <v>1540</v>
      </c>
      <c r="K763" s="29">
        <v>9146.8205059669654</v>
      </c>
    </row>
    <row r="764" spans="2:11" x14ac:dyDescent="0.25">
      <c r="B764" s="28">
        <v>14</v>
      </c>
      <c r="C764" s="11" t="s">
        <v>27</v>
      </c>
      <c r="D764" s="11" t="s">
        <v>918</v>
      </c>
      <c r="E764" s="17">
        <v>2007</v>
      </c>
      <c r="F764" s="17">
        <v>2007</v>
      </c>
      <c r="G764" s="11" t="s">
        <v>703</v>
      </c>
      <c r="H764" s="11"/>
      <c r="I764" s="16">
        <v>7030</v>
      </c>
      <c r="J764" s="16">
        <v>1406</v>
      </c>
      <c r="K764" s="29">
        <v>8350.9283320711384</v>
      </c>
    </row>
    <row r="765" spans="2:11" x14ac:dyDescent="0.25">
      <c r="B765" s="30" t="s">
        <v>922</v>
      </c>
      <c r="C765" s="13" t="s">
        <v>138</v>
      </c>
      <c r="D765" s="13" t="s">
        <v>923</v>
      </c>
      <c r="E765" s="13">
        <v>2007</v>
      </c>
      <c r="F765" s="13">
        <v>2007</v>
      </c>
      <c r="G765" s="13" t="s">
        <v>166</v>
      </c>
      <c r="H765" s="13"/>
      <c r="I765" s="21">
        <v>38256</v>
      </c>
      <c r="J765" s="21">
        <v>7651</v>
      </c>
      <c r="K765" s="29">
        <v>45444.255230684699</v>
      </c>
    </row>
    <row r="766" spans="2:11" x14ac:dyDescent="0.25">
      <c r="B766" s="30" t="s">
        <v>924</v>
      </c>
      <c r="C766" s="13" t="s">
        <v>138</v>
      </c>
      <c r="D766" s="13" t="s">
        <v>925</v>
      </c>
      <c r="E766" s="13">
        <v>2007</v>
      </c>
      <c r="F766" s="13">
        <v>2007</v>
      </c>
      <c r="G766" s="13" t="s">
        <v>166</v>
      </c>
      <c r="H766" s="13"/>
      <c r="I766" s="21">
        <v>24366</v>
      </c>
      <c r="J766" s="21">
        <v>4873</v>
      </c>
      <c r="K766" s="29">
        <v>28944.341356933906</v>
      </c>
    </row>
    <row r="767" spans="2:11" x14ac:dyDescent="0.25">
      <c r="B767" s="30" t="s">
        <v>932</v>
      </c>
      <c r="C767" s="13" t="s">
        <v>138</v>
      </c>
      <c r="D767" s="13" t="s">
        <v>933</v>
      </c>
      <c r="E767" s="13">
        <v>2007</v>
      </c>
      <c r="F767" s="13">
        <v>2009</v>
      </c>
      <c r="G767" s="13" t="s">
        <v>166</v>
      </c>
      <c r="H767" s="13"/>
      <c r="I767" s="21">
        <v>15452</v>
      </c>
      <c r="J767" s="21">
        <v>3090</v>
      </c>
      <c r="K767" s="29">
        <v>18355.411747818383</v>
      </c>
    </row>
    <row r="768" spans="2:11" x14ac:dyDescent="0.25">
      <c r="B768" s="30" t="s">
        <v>920</v>
      </c>
      <c r="C768" s="13" t="s">
        <v>138</v>
      </c>
      <c r="D768" s="13" t="s">
        <v>921</v>
      </c>
      <c r="E768" s="13">
        <v>2007</v>
      </c>
      <c r="F768" s="13">
        <v>2007</v>
      </c>
      <c r="G768" s="13" t="s">
        <v>166</v>
      </c>
      <c r="H768" s="13"/>
      <c r="I768" s="21">
        <v>14997.74</v>
      </c>
      <c r="J768" s="21">
        <v>2999.55</v>
      </c>
      <c r="K768" s="29">
        <v>17815.796853917011</v>
      </c>
    </row>
    <row r="769" spans="2:11" x14ac:dyDescent="0.25">
      <c r="B769" s="28"/>
      <c r="C769" s="11" t="s">
        <v>40</v>
      </c>
      <c r="D769" s="11" t="s">
        <v>875</v>
      </c>
      <c r="E769" s="17">
        <v>2007</v>
      </c>
      <c r="F769" s="17">
        <v>2007</v>
      </c>
      <c r="G769" s="11" t="s">
        <v>42</v>
      </c>
      <c r="H769" s="22"/>
      <c r="I769" s="16">
        <f>5*J769</f>
        <v>11693</v>
      </c>
      <c r="J769" s="16">
        <v>2338.6</v>
      </c>
      <c r="K769" s="29">
        <v>13890.100282632693</v>
      </c>
    </row>
    <row r="770" spans="2:11" x14ac:dyDescent="0.25">
      <c r="B770" s="28"/>
      <c r="C770" s="11" t="s">
        <v>55</v>
      </c>
      <c r="D770" s="11" t="s">
        <v>926</v>
      </c>
      <c r="E770" s="17">
        <v>2007</v>
      </c>
      <c r="F770" s="17">
        <v>2007</v>
      </c>
      <c r="G770" s="11" t="s">
        <v>927</v>
      </c>
      <c r="H770" s="22"/>
      <c r="I770" s="16">
        <f>5*J770</f>
        <v>10970</v>
      </c>
      <c r="J770" s="16">
        <v>2194</v>
      </c>
      <c r="K770" s="29">
        <v>13031.249474085405</v>
      </c>
    </row>
    <row r="771" spans="2:11" x14ac:dyDescent="0.25">
      <c r="B771" s="28"/>
      <c r="C771" s="11" t="s">
        <v>63</v>
      </c>
      <c r="D771" s="11" t="s">
        <v>929</v>
      </c>
      <c r="E771" s="11">
        <v>2007</v>
      </c>
      <c r="F771" s="11">
        <f>E771</f>
        <v>2007</v>
      </c>
      <c r="G771" s="11" t="s">
        <v>65</v>
      </c>
      <c r="H771" s="11"/>
      <c r="I771" s="16">
        <v>25979</v>
      </c>
      <c r="J771" s="16">
        <v>5195.8</v>
      </c>
      <c r="K771" s="29">
        <v>30860.422068118933</v>
      </c>
    </row>
    <row r="772" spans="2:11" x14ac:dyDescent="0.25">
      <c r="B772" s="28"/>
      <c r="C772" s="11" t="s">
        <v>63</v>
      </c>
      <c r="D772" s="11" t="s">
        <v>930</v>
      </c>
      <c r="E772" s="11">
        <v>2007</v>
      </c>
      <c r="F772" s="11">
        <f>E772</f>
        <v>2007</v>
      </c>
      <c r="G772" s="11" t="s">
        <v>65</v>
      </c>
      <c r="H772" s="11"/>
      <c r="I772" s="16">
        <v>11596</v>
      </c>
      <c r="J772" s="16">
        <v>2319.1999999999998</v>
      </c>
      <c r="K772" s="29">
        <v>13774.874102232849</v>
      </c>
    </row>
    <row r="773" spans="2:11" x14ac:dyDescent="0.25">
      <c r="B773" s="28"/>
      <c r="C773" s="11" t="s">
        <v>63</v>
      </c>
      <c r="D773" s="11" t="s">
        <v>928</v>
      </c>
      <c r="E773" s="11">
        <v>2007</v>
      </c>
      <c r="F773" s="11">
        <f>E773</f>
        <v>2007</v>
      </c>
      <c r="G773" s="11" t="s">
        <v>65</v>
      </c>
      <c r="H773" s="11"/>
      <c r="I773" s="16">
        <v>9260</v>
      </c>
      <c r="J773" s="16">
        <v>1852</v>
      </c>
      <c r="K773" s="29">
        <v>10999.942582500531</v>
      </c>
    </row>
    <row r="774" spans="2:11" x14ac:dyDescent="0.25">
      <c r="B774" s="28"/>
      <c r="C774" s="11" t="s">
        <v>574</v>
      </c>
      <c r="D774" s="11" t="s">
        <v>931</v>
      </c>
      <c r="E774" s="11">
        <v>2007</v>
      </c>
      <c r="F774" s="11">
        <f>E774</f>
        <v>2007</v>
      </c>
      <c r="G774" s="11" t="s">
        <v>576</v>
      </c>
      <c r="H774" s="11"/>
      <c r="I774" s="16">
        <v>14000</v>
      </c>
      <c r="J774" s="16">
        <v>2800</v>
      </c>
      <c r="K774" s="29">
        <v>16630.582738121757</v>
      </c>
    </row>
    <row r="775" spans="2:11" x14ac:dyDescent="0.25">
      <c r="B775" s="28"/>
      <c r="C775" s="11" t="s">
        <v>580</v>
      </c>
      <c r="D775" s="11" t="s">
        <v>785</v>
      </c>
      <c r="E775" s="17">
        <v>2007</v>
      </c>
      <c r="F775" s="17">
        <v>2007</v>
      </c>
      <c r="G775" s="11" t="s">
        <v>786</v>
      </c>
      <c r="H775" s="22"/>
      <c r="I775" s="16">
        <f>5*J775</f>
        <v>14880</v>
      </c>
      <c r="J775" s="16">
        <v>2976</v>
      </c>
      <c r="K775" s="29">
        <v>17675.933653089411</v>
      </c>
    </row>
    <row r="776" spans="2:11" x14ac:dyDescent="0.25">
      <c r="B776" s="28"/>
      <c r="C776" s="11" t="s">
        <v>147</v>
      </c>
      <c r="D776" s="11" t="s">
        <v>934</v>
      </c>
      <c r="E776" s="11">
        <v>2008</v>
      </c>
      <c r="F776" s="11">
        <f t="shared" ref="F776:F807" si="65">E776</f>
        <v>2008</v>
      </c>
      <c r="G776" s="11" t="s">
        <v>743</v>
      </c>
      <c r="H776" s="11" t="s">
        <v>29</v>
      </c>
      <c r="I776" s="21">
        <v>6214</v>
      </c>
      <c r="J776" s="21">
        <v>1243</v>
      </c>
      <c r="K776" s="29">
        <v>7104.7000757492751</v>
      </c>
    </row>
    <row r="777" spans="2:11" x14ac:dyDescent="0.25">
      <c r="B777" s="28"/>
      <c r="C777" s="11" t="s">
        <v>76</v>
      </c>
      <c r="D777" s="11" t="s">
        <v>936</v>
      </c>
      <c r="E777" s="11">
        <v>2008</v>
      </c>
      <c r="F777" s="11">
        <f t="shared" si="65"/>
        <v>2008</v>
      </c>
      <c r="G777" s="11" t="s">
        <v>76</v>
      </c>
      <c r="H777" s="11" t="s">
        <v>29</v>
      </c>
      <c r="I777" s="21">
        <v>276040</v>
      </c>
      <c r="J777" s="21">
        <v>50000</v>
      </c>
      <c r="K777" s="29">
        <v>315606.92129221593</v>
      </c>
    </row>
    <row r="778" spans="2:11" x14ac:dyDescent="0.25">
      <c r="B778" s="28"/>
      <c r="C778" s="11" t="s">
        <v>76</v>
      </c>
      <c r="D778" s="11" t="s">
        <v>935</v>
      </c>
      <c r="E778" s="11">
        <v>2008</v>
      </c>
      <c r="F778" s="11">
        <f t="shared" si="65"/>
        <v>2008</v>
      </c>
      <c r="G778" s="11" t="s">
        <v>76</v>
      </c>
      <c r="H778" s="11" t="s">
        <v>51</v>
      </c>
      <c r="I778" s="21">
        <v>250000</v>
      </c>
      <c r="J778" s="21">
        <v>50000</v>
      </c>
      <c r="K778" s="29">
        <v>285834.40922711918</v>
      </c>
    </row>
    <row r="779" spans="2:11" x14ac:dyDescent="0.25">
      <c r="B779" s="28"/>
      <c r="C779" s="11" t="s">
        <v>76</v>
      </c>
      <c r="D779" s="11" t="s">
        <v>937</v>
      </c>
      <c r="E779" s="11">
        <v>2008</v>
      </c>
      <c r="F779" s="11">
        <f t="shared" si="65"/>
        <v>2008</v>
      </c>
      <c r="G779" s="11" t="s">
        <v>76</v>
      </c>
      <c r="H779" s="11" t="s">
        <v>29</v>
      </c>
      <c r="I779" s="16">
        <v>110421</v>
      </c>
      <c r="J779" s="16">
        <v>22084</v>
      </c>
      <c r="K779" s="29">
        <v>126248.48520507093</v>
      </c>
    </row>
    <row r="780" spans="2:11" ht="15.75" x14ac:dyDescent="0.25">
      <c r="B780" s="28"/>
      <c r="C780" s="11" t="s">
        <v>76</v>
      </c>
      <c r="D780" s="11" t="s">
        <v>1177</v>
      </c>
      <c r="E780" s="11">
        <v>2008</v>
      </c>
      <c r="F780" s="11">
        <f t="shared" si="65"/>
        <v>2008</v>
      </c>
      <c r="G780" s="11" t="s">
        <v>76</v>
      </c>
      <c r="H780" s="11" t="s">
        <v>29</v>
      </c>
      <c r="I780" s="16">
        <v>93276</v>
      </c>
      <c r="J780" s="16">
        <v>18655</v>
      </c>
      <c r="K780" s="29">
        <v>106645.9614202751</v>
      </c>
    </row>
    <row r="781" spans="2:11" ht="15.75" x14ac:dyDescent="0.25">
      <c r="B781" s="28"/>
      <c r="C781" s="11" t="s">
        <v>76</v>
      </c>
      <c r="D781" s="11" t="s">
        <v>1178</v>
      </c>
      <c r="E781" s="11">
        <v>2008</v>
      </c>
      <c r="F781" s="11">
        <f t="shared" si="65"/>
        <v>2008</v>
      </c>
      <c r="G781" s="11" t="s">
        <v>137</v>
      </c>
      <c r="H781" s="11" t="s">
        <v>29</v>
      </c>
      <c r="I781" s="16">
        <v>42401</v>
      </c>
      <c r="J781" s="16">
        <v>8480</v>
      </c>
      <c r="K781" s="29">
        <v>48478.659142556324</v>
      </c>
    </row>
    <row r="782" spans="2:11" x14ac:dyDescent="0.25">
      <c r="B782" s="28"/>
      <c r="C782" s="11" t="s">
        <v>76</v>
      </c>
      <c r="D782" s="11" t="s">
        <v>938</v>
      </c>
      <c r="E782" s="11">
        <v>2008</v>
      </c>
      <c r="F782" s="11">
        <f t="shared" si="65"/>
        <v>2008</v>
      </c>
      <c r="G782" s="11" t="s">
        <v>137</v>
      </c>
      <c r="H782" s="11" t="s">
        <v>29</v>
      </c>
      <c r="I782" s="16">
        <v>31802</v>
      </c>
      <c r="J782" s="16">
        <v>6360</v>
      </c>
      <c r="K782" s="29">
        <v>36360.42352896338</v>
      </c>
    </row>
    <row r="783" spans="2:11" ht="15.75" x14ac:dyDescent="0.25">
      <c r="B783" s="28"/>
      <c r="C783" s="11" t="s">
        <v>76</v>
      </c>
      <c r="D783" s="11" t="s">
        <v>1179</v>
      </c>
      <c r="E783" s="11">
        <v>2008</v>
      </c>
      <c r="F783" s="11">
        <f t="shared" si="65"/>
        <v>2008</v>
      </c>
      <c r="G783" s="11" t="s">
        <v>137</v>
      </c>
      <c r="H783" s="11" t="s">
        <v>29</v>
      </c>
      <c r="I783" s="16">
        <v>29173</v>
      </c>
      <c r="J783" s="16">
        <v>5835</v>
      </c>
      <c r="K783" s="29">
        <v>33354.588881530995</v>
      </c>
    </row>
    <row r="784" spans="2:11" ht="15.75" x14ac:dyDescent="0.25">
      <c r="B784" s="28"/>
      <c r="C784" s="11" t="s">
        <v>44</v>
      </c>
      <c r="D784" s="11" t="s">
        <v>1180</v>
      </c>
      <c r="E784" s="11">
        <v>2008</v>
      </c>
      <c r="F784" s="11">
        <f t="shared" si="65"/>
        <v>2008</v>
      </c>
      <c r="G784" s="11" t="s">
        <v>49</v>
      </c>
      <c r="H784" s="11" t="s">
        <v>29</v>
      </c>
      <c r="I784" s="16">
        <v>41117</v>
      </c>
      <c r="J784" s="16">
        <v>8223</v>
      </c>
      <c r="K784" s="29">
        <v>47010.613616765841</v>
      </c>
    </row>
    <row r="785" spans="2:11" x14ac:dyDescent="0.25">
      <c r="B785" s="28"/>
      <c r="C785" s="11" t="s">
        <v>27</v>
      </c>
      <c r="D785" s="11" t="s">
        <v>939</v>
      </c>
      <c r="E785" s="11">
        <v>2008</v>
      </c>
      <c r="F785" s="11">
        <f t="shared" si="65"/>
        <v>2008</v>
      </c>
      <c r="G785" s="11" t="s">
        <v>27</v>
      </c>
      <c r="H785" s="11" t="s">
        <v>51</v>
      </c>
      <c r="I785" s="16">
        <v>6327536</v>
      </c>
      <c r="J785" s="16">
        <v>50000</v>
      </c>
      <c r="K785" s="29">
        <v>7234510.0576933166</v>
      </c>
    </row>
    <row r="786" spans="2:11" ht="15.75" x14ac:dyDescent="0.25">
      <c r="B786" s="28"/>
      <c r="C786" s="11" t="s">
        <v>27</v>
      </c>
      <c r="D786" s="11" t="s">
        <v>1181</v>
      </c>
      <c r="E786" s="11">
        <v>2008</v>
      </c>
      <c r="F786" s="11">
        <f t="shared" si="65"/>
        <v>2008</v>
      </c>
      <c r="G786" s="11" t="s">
        <v>27</v>
      </c>
      <c r="H786" s="11" t="s">
        <v>51</v>
      </c>
      <c r="I786" s="16">
        <v>4147990</v>
      </c>
      <c r="J786" s="16">
        <v>50000</v>
      </c>
      <c r="K786" s="29">
        <v>4742553.0845199926</v>
      </c>
    </row>
    <row r="787" spans="2:11" ht="15.75" x14ac:dyDescent="0.25">
      <c r="B787" s="28"/>
      <c r="C787" s="11" t="s">
        <v>27</v>
      </c>
      <c r="D787" s="11" t="s">
        <v>1182</v>
      </c>
      <c r="E787" s="11">
        <v>2008</v>
      </c>
      <c r="F787" s="11">
        <f t="shared" si="65"/>
        <v>2008</v>
      </c>
      <c r="G787" s="11" t="s">
        <v>27</v>
      </c>
      <c r="H787" s="11" t="s">
        <v>29</v>
      </c>
      <c r="I787" s="20">
        <v>250000</v>
      </c>
      <c r="J787" s="20">
        <v>50000</v>
      </c>
      <c r="K787" s="29">
        <v>285834.40922711918</v>
      </c>
    </row>
    <row r="788" spans="2:11" x14ac:dyDescent="0.25">
      <c r="B788" s="28"/>
      <c r="C788" s="11" t="s">
        <v>27</v>
      </c>
      <c r="D788" s="11" t="s">
        <v>943</v>
      </c>
      <c r="E788" s="11">
        <v>2008</v>
      </c>
      <c r="F788" s="11">
        <f t="shared" si="65"/>
        <v>2008</v>
      </c>
      <c r="G788" s="11" t="s">
        <v>27</v>
      </c>
      <c r="H788" s="11" t="s">
        <v>29</v>
      </c>
      <c r="I788" s="16">
        <v>250000</v>
      </c>
      <c r="J788" s="16">
        <v>50000</v>
      </c>
      <c r="K788" s="29">
        <v>285834.40922711918</v>
      </c>
    </row>
    <row r="789" spans="2:11" x14ac:dyDescent="0.25">
      <c r="B789" s="28"/>
      <c r="C789" s="11" t="s">
        <v>27</v>
      </c>
      <c r="D789" s="11" t="s">
        <v>946</v>
      </c>
      <c r="E789" s="11">
        <v>2008</v>
      </c>
      <c r="F789" s="11">
        <f t="shared" si="65"/>
        <v>2008</v>
      </c>
      <c r="G789" s="11" t="s">
        <v>27</v>
      </c>
      <c r="H789" s="11" t="s">
        <v>29</v>
      </c>
      <c r="I789" s="20">
        <v>250000</v>
      </c>
      <c r="J789" s="20">
        <v>50000</v>
      </c>
      <c r="K789" s="29">
        <v>285834.40922711918</v>
      </c>
    </row>
    <row r="790" spans="2:11" ht="15.75" x14ac:dyDescent="0.25">
      <c r="B790" s="28"/>
      <c r="C790" s="11" t="s">
        <v>27</v>
      </c>
      <c r="D790" s="11" t="s">
        <v>1184</v>
      </c>
      <c r="E790" s="11">
        <v>2008</v>
      </c>
      <c r="F790" s="11">
        <f t="shared" si="65"/>
        <v>2008</v>
      </c>
      <c r="G790" s="11" t="s">
        <v>27</v>
      </c>
      <c r="H790" s="11" t="s">
        <v>29</v>
      </c>
      <c r="I790" s="16">
        <v>250000</v>
      </c>
      <c r="J790" s="16">
        <v>50000</v>
      </c>
      <c r="K790" s="29">
        <v>285834.40922711918</v>
      </c>
    </row>
    <row r="791" spans="2:11" x14ac:dyDescent="0.25">
      <c r="B791" s="28"/>
      <c r="C791" s="11" t="s">
        <v>27</v>
      </c>
      <c r="D791" s="11" t="s">
        <v>958</v>
      </c>
      <c r="E791" s="11">
        <v>2008</v>
      </c>
      <c r="F791" s="11">
        <f t="shared" si="65"/>
        <v>2008</v>
      </c>
      <c r="G791" s="11" t="s">
        <v>27</v>
      </c>
      <c r="H791" s="11" t="s">
        <v>29</v>
      </c>
      <c r="I791" s="20">
        <v>250000</v>
      </c>
      <c r="J791" s="20">
        <v>50000</v>
      </c>
      <c r="K791" s="29">
        <v>285834.40922711918</v>
      </c>
    </row>
    <row r="792" spans="2:11" x14ac:dyDescent="0.25">
      <c r="B792" s="28"/>
      <c r="C792" s="11" t="s">
        <v>27</v>
      </c>
      <c r="D792" s="11" t="s">
        <v>948</v>
      </c>
      <c r="E792" s="11">
        <v>2008</v>
      </c>
      <c r="F792" s="11">
        <f t="shared" si="65"/>
        <v>2008</v>
      </c>
      <c r="G792" s="11" t="s">
        <v>27</v>
      </c>
      <c r="H792" s="11" t="s">
        <v>29</v>
      </c>
      <c r="I792" s="16">
        <v>243445</v>
      </c>
      <c r="J792" s="16">
        <v>48689</v>
      </c>
      <c r="K792" s="29">
        <v>278339.83101718419</v>
      </c>
    </row>
    <row r="793" spans="2:11" x14ac:dyDescent="0.25">
      <c r="B793" s="28"/>
      <c r="C793" s="11" t="s">
        <v>27</v>
      </c>
      <c r="D793" s="11" t="s">
        <v>952</v>
      </c>
      <c r="E793" s="11">
        <v>2008</v>
      </c>
      <c r="F793" s="11">
        <f t="shared" si="65"/>
        <v>2008</v>
      </c>
      <c r="G793" s="11" t="s">
        <v>27</v>
      </c>
      <c r="H793" s="11" t="s">
        <v>29</v>
      </c>
      <c r="I793" s="16">
        <v>241150</v>
      </c>
      <c r="J793" s="16">
        <v>48230</v>
      </c>
      <c r="K793" s="29">
        <v>275715.87114047917</v>
      </c>
    </row>
    <row r="794" spans="2:11" ht="15.75" x14ac:dyDescent="0.25">
      <c r="B794" s="28"/>
      <c r="C794" s="11" t="s">
        <v>27</v>
      </c>
      <c r="D794" s="11" t="s">
        <v>1188</v>
      </c>
      <c r="E794" s="11">
        <v>2008</v>
      </c>
      <c r="F794" s="11">
        <f t="shared" si="65"/>
        <v>2008</v>
      </c>
      <c r="G794" s="11" t="s">
        <v>27</v>
      </c>
      <c r="H794" s="11" t="s">
        <v>29</v>
      </c>
      <c r="I794" s="16">
        <v>240000</v>
      </c>
      <c r="J794" s="16">
        <v>48000</v>
      </c>
      <c r="K794" s="29">
        <v>274401.03285803442</v>
      </c>
    </row>
    <row r="795" spans="2:11" x14ac:dyDescent="0.25">
      <c r="B795" s="28"/>
      <c r="C795" s="11" t="s">
        <v>27</v>
      </c>
      <c r="D795" s="11" t="s">
        <v>950</v>
      </c>
      <c r="E795" s="11">
        <v>2008</v>
      </c>
      <c r="F795" s="11">
        <f t="shared" si="65"/>
        <v>2008</v>
      </c>
      <c r="G795" s="11" t="s">
        <v>27</v>
      </c>
      <c r="H795" s="11" t="s">
        <v>29</v>
      </c>
      <c r="I795" s="16">
        <v>212617</v>
      </c>
      <c r="J795" s="16">
        <v>42523</v>
      </c>
      <c r="K795" s="29">
        <v>243093.01834656962</v>
      </c>
    </row>
    <row r="796" spans="2:11" ht="15.75" x14ac:dyDescent="0.25">
      <c r="B796" s="28"/>
      <c r="C796" s="11" t="s">
        <v>27</v>
      </c>
      <c r="D796" s="11" t="s">
        <v>1185</v>
      </c>
      <c r="E796" s="11">
        <v>2008</v>
      </c>
      <c r="F796" s="11">
        <f t="shared" si="65"/>
        <v>2008</v>
      </c>
      <c r="G796" s="11" t="s">
        <v>27</v>
      </c>
      <c r="H796" s="11" t="s">
        <v>29</v>
      </c>
      <c r="I796" s="16">
        <v>209959</v>
      </c>
      <c r="J796" s="16">
        <v>41991</v>
      </c>
      <c r="K796" s="29">
        <v>240054.02690766691</v>
      </c>
    </row>
    <row r="797" spans="2:11" x14ac:dyDescent="0.25">
      <c r="B797" s="28"/>
      <c r="C797" s="11" t="s">
        <v>27</v>
      </c>
      <c r="D797" s="11" t="s">
        <v>964</v>
      </c>
      <c r="E797" s="11">
        <v>2008</v>
      </c>
      <c r="F797" s="11">
        <f t="shared" si="65"/>
        <v>2008</v>
      </c>
      <c r="G797" s="11" t="s">
        <v>27</v>
      </c>
      <c r="H797" s="11" t="s">
        <v>29</v>
      </c>
      <c r="I797" s="16">
        <v>178905</v>
      </c>
      <c r="J797" s="16">
        <v>35781</v>
      </c>
      <c r="K797" s="29">
        <v>204548.81993111107</v>
      </c>
    </row>
    <row r="798" spans="2:11" x14ac:dyDescent="0.25">
      <c r="B798" s="28"/>
      <c r="C798" s="11" t="s">
        <v>27</v>
      </c>
      <c r="D798" s="11" t="s">
        <v>955</v>
      </c>
      <c r="E798" s="11">
        <v>2008</v>
      </c>
      <c r="F798" s="11">
        <f t="shared" si="65"/>
        <v>2008</v>
      </c>
      <c r="G798" s="11" t="s">
        <v>27</v>
      </c>
      <c r="H798" s="11" t="s">
        <v>29</v>
      </c>
      <c r="I798" s="16">
        <v>164397</v>
      </c>
      <c r="J798" s="16">
        <v>32879</v>
      </c>
      <c r="K798" s="29">
        <v>187961.27749484286</v>
      </c>
    </row>
    <row r="799" spans="2:11" x14ac:dyDescent="0.25">
      <c r="B799" s="28"/>
      <c r="C799" s="11" t="s">
        <v>27</v>
      </c>
      <c r="D799" s="11" t="s">
        <v>941</v>
      </c>
      <c r="E799" s="11">
        <v>2008</v>
      </c>
      <c r="F799" s="11">
        <f t="shared" si="65"/>
        <v>2008</v>
      </c>
      <c r="G799" s="11" t="s">
        <v>27</v>
      </c>
      <c r="H799" s="11" t="s">
        <v>29</v>
      </c>
      <c r="I799" s="16">
        <v>156387</v>
      </c>
      <c r="J799" s="16">
        <v>31277</v>
      </c>
      <c r="K799" s="29">
        <v>178803.14302320598</v>
      </c>
    </row>
    <row r="800" spans="2:11" x14ac:dyDescent="0.25">
      <c r="B800" s="28"/>
      <c r="C800" s="11" t="s">
        <v>27</v>
      </c>
      <c r="D800" s="11" t="s">
        <v>957</v>
      </c>
      <c r="E800" s="11">
        <v>2008</v>
      </c>
      <c r="F800" s="11">
        <f t="shared" si="65"/>
        <v>2008</v>
      </c>
      <c r="G800" s="11" t="s">
        <v>27</v>
      </c>
      <c r="H800" s="11" t="s">
        <v>29</v>
      </c>
      <c r="I800" s="16">
        <v>143750</v>
      </c>
      <c r="J800" s="16">
        <v>28750</v>
      </c>
      <c r="K800" s="29">
        <v>164354.78530559354</v>
      </c>
    </row>
    <row r="801" spans="2:11" x14ac:dyDescent="0.25">
      <c r="B801" s="28"/>
      <c r="C801" s="11" t="s">
        <v>27</v>
      </c>
      <c r="D801" s="11" t="s">
        <v>949</v>
      </c>
      <c r="E801" s="11">
        <v>2008</v>
      </c>
      <c r="F801" s="11">
        <f t="shared" si="65"/>
        <v>2008</v>
      </c>
      <c r="G801" s="11" t="s">
        <v>27</v>
      </c>
      <c r="H801" s="11" t="s">
        <v>29</v>
      </c>
      <c r="I801" s="16">
        <v>122205</v>
      </c>
      <c r="J801" s="16">
        <v>24441</v>
      </c>
      <c r="K801" s="29">
        <v>139721.5759184004</v>
      </c>
    </row>
    <row r="802" spans="2:11" x14ac:dyDescent="0.25">
      <c r="B802" s="28"/>
      <c r="C802" s="11" t="s">
        <v>27</v>
      </c>
      <c r="D802" s="11" t="s">
        <v>945</v>
      </c>
      <c r="E802" s="11">
        <v>2008</v>
      </c>
      <c r="F802" s="11">
        <f t="shared" si="65"/>
        <v>2008</v>
      </c>
      <c r="G802" s="11" t="s">
        <v>27</v>
      </c>
      <c r="H802" s="11" t="s">
        <v>29</v>
      </c>
      <c r="I802" s="16">
        <v>118310</v>
      </c>
      <c r="J802" s="16">
        <v>23662</v>
      </c>
      <c r="K802" s="29">
        <v>135268.27582264191</v>
      </c>
    </row>
    <row r="803" spans="2:11" ht="15.75" x14ac:dyDescent="0.25">
      <c r="B803" s="28"/>
      <c r="C803" s="11" t="s">
        <v>27</v>
      </c>
      <c r="D803" s="11" t="s">
        <v>1187</v>
      </c>
      <c r="E803" s="11">
        <v>2008</v>
      </c>
      <c r="F803" s="11">
        <f t="shared" si="65"/>
        <v>2008</v>
      </c>
      <c r="G803" s="11" t="s">
        <v>27</v>
      </c>
      <c r="H803" s="11" t="s">
        <v>29</v>
      </c>
      <c r="I803" s="16">
        <v>116600</v>
      </c>
      <c r="J803" s="16">
        <v>23320</v>
      </c>
      <c r="K803" s="29">
        <v>133313.16846352839</v>
      </c>
    </row>
    <row r="804" spans="2:11" x14ac:dyDescent="0.25">
      <c r="B804" s="28"/>
      <c r="C804" s="11" t="s">
        <v>27</v>
      </c>
      <c r="D804" s="11" t="s">
        <v>940</v>
      </c>
      <c r="E804" s="11">
        <v>2008</v>
      </c>
      <c r="F804" s="11">
        <f t="shared" si="65"/>
        <v>2008</v>
      </c>
      <c r="G804" s="11" t="s">
        <v>27</v>
      </c>
      <c r="H804" s="11" t="s">
        <v>29</v>
      </c>
      <c r="I804" s="16">
        <v>107672</v>
      </c>
      <c r="J804" s="16">
        <v>21534</v>
      </c>
      <c r="K804" s="29">
        <v>123105.45004120952</v>
      </c>
    </row>
    <row r="805" spans="2:11" x14ac:dyDescent="0.25">
      <c r="B805" s="28"/>
      <c r="C805" s="11" t="s">
        <v>27</v>
      </c>
      <c r="D805" s="11" t="s">
        <v>956</v>
      </c>
      <c r="E805" s="11">
        <v>2008</v>
      </c>
      <c r="F805" s="11">
        <f t="shared" si="65"/>
        <v>2008</v>
      </c>
      <c r="G805" s="11" t="s">
        <v>27</v>
      </c>
      <c r="H805" s="11" t="s">
        <v>29</v>
      </c>
      <c r="I805" s="16">
        <v>79884</v>
      </c>
      <c r="J805" s="16">
        <v>15977</v>
      </c>
      <c r="K805" s="29">
        <v>91334.383786796767</v>
      </c>
    </row>
    <row r="806" spans="2:11" ht="15.75" x14ac:dyDescent="0.25">
      <c r="B806" s="28"/>
      <c r="C806" s="11" t="s">
        <v>27</v>
      </c>
      <c r="D806" s="11" t="s">
        <v>1186</v>
      </c>
      <c r="E806" s="11">
        <v>2008</v>
      </c>
      <c r="F806" s="11">
        <f t="shared" si="65"/>
        <v>2008</v>
      </c>
      <c r="G806" s="11" t="s">
        <v>27</v>
      </c>
      <c r="H806" s="11" t="s">
        <v>29</v>
      </c>
      <c r="I806" s="16">
        <v>78826</v>
      </c>
      <c r="J806" s="16">
        <v>15765</v>
      </c>
      <c r="K806" s="29">
        <v>90124.732566947598</v>
      </c>
    </row>
    <row r="807" spans="2:11" x14ac:dyDescent="0.25">
      <c r="B807" s="28"/>
      <c r="C807" s="11" t="s">
        <v>27</v>
      </c>
      <c r="D807" s="11" t="s">
        <v>951</v>
      </c>
      <c r="E807" s="11">
        <v>2008</v>
      </c>
      <c r="F807" s="11">
        <f t="shared" si="65"/>
        <v>2008</v>
      </c>
      <c r="G807" s="11" t="s">
        <v>27</v>
      </c>
      <c r="H807" s="11" t="s">
        <v>29</v>
      </c>
      <c r="I807" s="16">
        <v>77321</v>
      </c>
      <c r="J807" s="16">
        <v>15464</v>
      </c>
      <c r="K807" s="29">
        <v>88404.009423400334</v>
      </c>
    </row>
    <row r="808" spans="2:11" x14ac:dyDescent="0.25">
      <c r="B808" s="28"/>
      <c r="C808" s="11" t="s">
        <v>27</v>
      </c>
      <c r="D808" s="11" t="s">
        <v>961</v>
      </c>
      <c r="E808" s="11">
        <v>2008</v>
      </c>
      <c r="F808" s="11">
        <f t="shared" ref="F808:F826" si="66">E808</f>
        <v>2008</v>
      </c>
      <c r="G808" s="11" t="s">
        <v>27</v>
      </c>
      <c r="H808" s="11" t="s">
        <v>29</v>
      </c>
      <c r="I808" s="16">
        <v>77050</v>
      </c>
      <c r="J808" s="16">
        <v>15410</v>
      </c>
      <c r="K808" s="29">
        <v>88094.164923798133</v>
      </c>
    </row>
    <row r="809" spans="2:11" x14ac:dyDescent="0.25">
      <c r="B809" s="28"/>
      <c r="C809" s="11" t="s">
        <v>27</v>
      </c>
      <c r="D809" s="11" t="s">
        <v>960</v>
      </c>
      <c r="E809" s="11">
        <v>2008</v>
      </c>
      <c r="F809" s="11">
        <f t="shared" si="66"/>
        <v>2008</v>
      </c>
      <c r="G809" s="11" t="s">
        <v>27</v>
      </c>
      <c r="H809" s="11" t="s">
        <v>29</v>
      </c>
      <c r="I809" s="16">
        <v>53580</v>
      </c>
      <c r="J809" s="16">
        <v>10716</v>
      </c>
      <c r="K809" s="29">
        <v>61260.030585556196</v>
      </c>
    </row>
    <row r="810" spans="2:11" x14ac:dyDescent="0.25">
      <c r="B810" s="28"/>
      <c r="C810" s="11" t="s">
        <v>27</v>
      </c>
      <c r="D810" s="11" t="s">
        <v>960</v>
      </c>
      <c r="E810" s="11">
        <v>2008</v>
      </c>
      <c r="F810" s="11">
        <f t="shared" si="66"/>
        <v>2008</v>
      </c>
      <c r="G810" s="11" t="s">
        <v>27</v>
      </c>
      <c r="H810" s="11" t="s">
        <v>29</v>
      </c>
      <c r="I810" s="16">
        <v>53580</v>
      </c>
      <c r="J810" s="16">
        <v>10716</v>
      </c>
      <c r="K810" s="29">
        <v>61260.030585556196</v>
      </c>
    </row>
    <row r="811" spans="2:11" x14ac:dyDescent="0.25">
      <c r="B811" s="28"/>
      <c r="C811" s="11" t="s">
        <v>27</v>
      </c>
      <c r="D811" s="11" t="s">
        <v>281</v>
      </c>
      <c r="E811" s="11">
        <v>2008</v>
      </c>
      <c r="F811" s="11">
        <f t="shared" si="66"/>
        <v>2008</v>
      </c>
      <c r="G811" s="11" t="s">
        <v>27</v>
      </c>
      <c r="H811" s="11" t="s">
        <v>29</v>
      </c>
      <c r="I811" s="16">
        <v>41770</v>
      </c>
      <c r="J811" s="16">
        <v>8354</v>
      </c>
      <c r="K811" s="29">
        <v>47757.21309366708</v>
      </c>
    </row>
    <row r="812" spans="2:11" ht="15.75" x14ac:dyDescent="0.25">
      <c r="B812" s="28"/>
      <c r="C812" s="11" t="s">
        <v>27</v>
      </c>
      <c r="D812" s="11" t="s">
        <v>1183</v>
      </c>
      <c r="E812" s="11">
        <v>2008</v>
      </c>
      <c r="F812" s="11">
        <f t="shared" si="66"/>
        <v>2008</v>
      </c>
      <c r="G812" s="11" t="s">
        <v>27</v>
      </c>
      <c r="H812" s="11" t="s">
        <v>29</v>
      </c>
      <c r="I812" s="16">
        <v>34851</v>
      </c>
      <c r="J812" s="16">
        <v>6970</v>
      </c>
      <c r="K812" s="29">
        <v>39846.45998389733</v>
      </c>
    </row>
    <row r="813" spans="2:11" x14ac:dyDescent="0.25">
      <c r="B813" s="28"/>
      <c r="C813" s="11" t="s">
        <v>27</v>
      </c>
      <c r="D813" s="11" t="s">
        <v>944</v>
      </c>
      <c r="E813" s="11">
        <v>2008</v>
      </c>
      <c r="F813" s="11">
        <f t="shared" si="66"/>
        <v>2008</v>
      </c>
      <c r="G813" s="11" t="s">
        <v>27</v>
      </c>
      <c r="H813" s="11" t="s">
        <v>29</v>
      </c>
      <c r="I813" s="16">
        <v>34779</v>
      </c>
      <c r="J813" s="16">
        <v>6959</v>
      </c>
      <c r="K813" s="29">
        <v>39764.139674039914</v>
      </c>
    </row>
    <row r="814" spans="2:11" x14ac:dyDescent="0.25">
      <c r="B814" s="28"/>
      <c r="C814" s="11" t="s">
        <v>27</v>
      </c>
      <c r="D814" s="11" t="s">
        <v>959</v>
      </c>
      <c r="E814" s="11">
        <v>2008</v>
      </c>
      <c r="F814" s="11">
        <f t="shared" si="66"/>
        <v>2008</v>
      </c>
      <c r="G814" s="11" t="s">
        <v>27</v>
      </c>
      <c r="H814" s="11" t="s">
        <v>29</v>
      </c>
      <c r="I814" s="16">
        <v>31615</v>
      </c>
      <c r="J814" s="16">
        <v>6923</v>
      </c>
      <c r="K814" s="29">
        <v>36146.619390861495</v>
      </c>
    </row>
    <row r="815" spans="2:11" x14ac:dyDescent="0.25">
      <c r="B815" s="28"/>
      <c r="C815" s="11" t="s">
        <v>27</v>
      </c>
      <c r="D815" s="11" t="s">
        <v>953</v>
      </c>
      <c r="E815" s="11">
        <v>2008</v>
      </c>
      <c r="F815" s="11">
        <f t="shared" si="66"/>
        <v>2008</v>
      </c>
      <c r="G815" s="11" t="s">
        <v>27</v>
      </c>
      <c r="H815" s="11" t="s">
        <v>29</v>
      </c>
      <c r="I815" s="16">
        <v>26697</v>
      </c>
      <c r="J815" s="16">
        <v>5339</v>
      </c>
      <c r="K815" s="29">
        <v>30523.684892545607</v>
      </c>
    </row>
    <row r="816" spans="2:11" x14ac:dyDescent="0.25">
      <c r="B816" s="28"/>
      <c r="C816" s="11" t="s">
        <v>27</v>
      </c>
      <c r="D816" s="11" t="s">
        <v>962</v>
      </c>
      <c r="E816" s="11">
        <v>2008</v>
      </c>
      <c r="F816" s="11">
        <f t="shared" si="66"/>
        <v>2008</v>
      </c>
      <c r="G816" s="11" t="s">
        <v>27</v>
      </c>
      <c r="H816" s="11" t="s">
        <v>29</v>
      </c>
      <c r="I816" s="16">
        <v>24735</v>
      </c>
      <c r="J816" s="16">
        <v>4947</v>
      </c>
      <c r="K816" s="29">
        <v>28280.456448931174</v>
      </c>
    </row>
    <row r="817" spans="2:11" x14ac:dyDescent="0.25">
      <c r="B817" s="28"/>
      <c r="C817" s="11" t="s">
        <v>27</v>
      </c>
      <c r="D817" s="11" t="s">
        <v>947</v>
      </c>
      <c r="E817" s="11">
        <v>2008</v>
      </c>
      <c r="F817" s="11">
        <f t="shared" si="66"/>
        <v>2008</v>
      </c>
      <c r="G817" s="11" t="s">
        <v>27</v>
      </c>
      <c r="H817" s="11" t="s">
        <v>29</v>
      </c>
      <c r="I817" s="16">
        <v>19297</v>
      </c>
      <c r="J817" s="16">
        <v>3859</v>
      </c>
      <c r="K817" s="29">
        <v>22062.986379422877</v>
      </c>
    </row>
    <row r="818" spans="2:11" x14ac:dyDescent="0.25">
      <c r="B818" s="28"/>
      <c r="C818" s="11" t="s">
        <v>27</v>
      </c>
      <c r="D818" s="11" t="s">
        <v>954</v>
      </c>
      <c r="E818" s="11">
        <v>2008</v>
      </c>
      <c r="F818" s="11">
        <f t="shared" si="66"/>
        <v>2008</v>
      </c>
      <c r="G818" s="11" t="s">
        <v>27</v>
      </c>
      <c r="H818" s="11" t="s">
        <v>29</v>
      </c>
      <c r="I818" s="16">
        <v>14785</v>
      </c>
      <c r="J818" s="16">
        <v>2959</v>
      </c>
      <c r="K818" s="29">
        <v>16904.246961691828</v>
      </c>
    </row>
    <row r="819" spans="2:11" x14ac:dyDescent="0.25">
      <c r="B819" s="28"/>
      <c r="C819" s="11" t="s">
        <v>27</v>
      </c>
      <c r="D819" s="11" t="s">
        <v>664</v>
      </c>
      <c r="E819" s="11">
        <v>2008</v>
      </c>
      <c r="F819" s="11">
        <f t="shared" si="66"/>
        <v>2008</v>
      </c>
      <c r="G819" s="11" t="s">
        <v>27</v>
      </c>
      <c r="H819" s="11" t="s">
        <v>29</v>
      </c>
      <c r="I819" s="16">
        <v>12501</v>
      </c>
      <c r="J819" s="16">
        <v>2500</v>
      </c>
      <c r="K819" s="29">
        <v>14292.86379899287</v>
      </c>
    </row>
    <row r="820" spans="2:11" x14ac:dyDescent="0.25">
      <c r="B820" s="28"/>
      <c r="C820" s="11" t="s">
        <v>27</v>
      </c>
      <c r="D820" s="11" t="s">
        <v>942</v>
      </c>
      <c r="E820" s="11">
        <v>2008</v>
      </c>
      <c r="F820" s="11">
        <f t="shared" si="66"/>
        <v>2008</v>
      </c>
      <c r="G820" s="11" t="s">
        <v>27</v>
      </c>
      <c r="H820" s="11" t="s">
        <v>29</v>
      </c>
      <c r="I820" s="16">
        <v>11104</v>
      </c>
      <c r="J820" s="16">
        <v>2221</v>
      </c>
      <c r="K820" s="29">
        <v>12695.621120231726</v>
      </c>
    </row>
    <row r="821" spans="2:11" x14ac:dyDescent="0.25">
      <c r="B821" s="28"/>
      <c r="C821" s="11" t="s">
        <v>27</v>
      </c>
      <c r="D821" s="11" t="s">
        <v>963</v>
      </c>
      <c r="E821" s="11">
        <v>2008</v>
      </c>
      <c r="F821" s="11">
        <f t="shared" si="66"/>
        <v>2008</v>
      </c>
      <c r="G821" s="11" t="s">
        <v>27</v>
      </c>
      <c r="H821" s="11" t="s">
        <v>29</v>
      </c>
      <c r="I821" s="16">
        <v>10452</v>
      </c>
      <c r="J821" s="16">
        <v>2090</v>
      </c>
      <c r="K821" s="29">
        <v>11950.1649809674</v>
      </c>
    </row>
    <row r="822" spans="2:11" x14ac:dyDescent="0.25">
      <c r="B822" s="28"/>
      <c r="C822" s="11" t="s">
        <v>27</v>
      </c>
      <c r="D822" s="11" t="s">
        <v>695</v>
      </c>
      <c r="E822" s="11">
        <v>2008</v>
      </c>
      <c r="F822" s="11">
        <f t="shared" si="66"/>
        <v>2008</v>
      </c>
      <c r="G822" s="11" t="s">
        <v>27</v>
      </c>
      <c r="H822" s="11" t="s">
        <v>29</v>
      </c>
      <c r="I822" s="16">
        <v>8281</v>
      </c>
      <c r="J822" s="16">
        <v>1656</v>
      </c>
      <c r="K822" s="29">
        <v>9467.9789712390975</v>
      </c>
    </row>
    <row r="823" spans="2:11" ht="15.75" x14ac:dyDescent="0.25">
      <c r="B823" s="28"/>
      <c r="C823" s="11" t="s">
        <v>27</v>
      </c>
      <c r="D823" s="11" t="s">
        <v>1183</v>
      </c>
      <c r="E823" s="11">
        <v>2008</v>
      </c>
      <c r="F823" s="11">
        <f t="shared" si="66"/>
        <v>2008</v>
      </c>
      <c r="G823" s="11" t="s">
        <v>27</v>
      </c>
      <c r="H823" s="11" t="s">
        <v>29</v>
      </c>
      <c r="I823" s="16">
        <v>7845</v>
      </c>
      <c r="J823" s="16">
        <v>1569</v>
      </c>
      <c r="K823" s="29">
        <v>8969.4837615470005</v>
      </c>
    </row>
    <row r="824" spans="2:11" ht="15.75" x14ac:dyDescent="0.25">
      <c r="B824" s="28"/>
      <c r="C824" s="11" t="s">
        <v>27</v>
      </c>
      <c r="D824" s="11" t="s">
        <v>1189</v>
      </c>
      <c r="E824" s="11">
        <v>2008</v>
      </c>
      <c r="F824" s="11">
        <f t="shared" si="66"/>
        <v>2008</v>
      </c>
      <c r="G824" s="11" t="s">
        <v>27</v>
      </c>
      <c r="H824" s="11" t="s">
        <v>29</v>
      </c>
      <c r="I824" s="16">
        <v>5160</v>
      </c>
      <c r="J824" s="16">
        <v>1032</v>
      </c>
      <c r="K824" s="29">
        <v>5899.6222064477406</v>
      </c>
    </row>
    <row r="825" spans="2:11" x14ac:dyDescent="0.25">
      <c r="B825" s="28"/>
      <c r="C825" s="11" t="s">
        <v>138</v>
      </c>
      <c r="D825" s="11" t="s">
        <v>970</v>
      </c>
      <c r="E825" s="11">
        <v>2008</v>
      </c>
      <c r="F825" s="11">
        <f t="shared" si="66"/>
        <v>2008</v>
      </c>
      <c r="G825" s="11" t="s">
        <v>166</v>
      </c>
      <c r="H825" s="11" t="s">
        <v>29</v>
      </c>
      <c r="I825" s="16">
        <v>169988</v>
      </c>
      <c r="J825" s="16">
        <v>33998</v>
      </c>
      <c r="K825" s="29">
        <v>194353.67822279819</v>
      </c>
    </row>
    <row r="826" spans="2:11" x14ac:dyDescent="0.25">
      <c r="B826" s="28"/>
      <c r="C826" s="11" t="s">
        <v>138</v>
      </c>
      <c r="D826" s="11" t="s">
        <v>967</v>
      </c>
      <c r="E826" s="11">
        <v>2008</v>
      </c>
      <c r="F826" s="11">
        <f t="shared" si="66"/>
        <v>2008</v>
      </c>
      <c r="G826" s="11" t="s">
        <v>166</v>
      </c>
      <c r="H826" s="11" t="s">
        <v>29</v>
      </c>
      <c r="I826" s="16">
        <v>38256</v>
      </c>
      <c r="J826" s="16">
        <v>7651</v>
      </c>
      <c r="K826" s="29">
        <v>43739.524637570685</v>
      </c>
    </row>
    <row r="827" spans="2:11" x14ac:dyDescent="0.25">
      <c r="B827" s="30" t="s">
        <v>984</v>
      </c>
      <c r="C827" s="13" t="s">
        <v>138</v>
      </c>
      <c r="D827" s="13" t="s">
        <v>985</v>
      </c>
      <c r="E827" s="13">
        <v>2008</v>
      </c>
      <c r="F827" s="13">
        <v>2009</v>
      </c>
      <c r="G827" s="13" t="s">
        <v>166</v>
      </c>
      <c r="H827" s="13"/>
      <c r="I827" s="21">
        <v>34990</v>
      </c>
      <c r="J827" s="21">
        <v>6998</v>
      </c>
      <c r="K827" s="29">
        <v>40005.383915427599</v>
      </c>
    </row>
    <row r="828" spans="2:11" x14ac:dyDescent="0.25">
      <c r="B828" s="28"/>
      <c r="C828" s="11" t="s">
        <v>138</v>
      </c>
      <c r="D828" s="11" t="s">
        <v>969</v>
      </c>
      <c r="E828" s="11">
        <v>2008</v>
      </c>
      <c r="F828" s="11">
        <f t="shared" ref="F828:F859" si="67">E828</f>
        <v>2008</v>
      </c>
      <c r="G828" s="11" t="s">
        <v>166</v>
      </c>
      <c r="H828" s="11" t="s">
        <v>29</v>
      </c>
      <c r="I828" s="16">
        <v>33722</v>
      </c>
      <c r="J828" s="16">
        <v>6744</v>
      </c>
      <c r="K828" s="29">
        <v>38555.631791827655</v>
      </c>
    </row>
    <row r="829" spans="2:11" x14ac:dyDescent="0.25">
      <c r="B829" s="28"/>
      <c r="C829" s="11" t="s">
        <v>138</v>
      </c>
      <c r="D829" s="11" t="s">
        <v>965</v>
      </c>
      <c r="E829" s="11">
        <v>2008</v>
      </c>
      <c r="F829" s="11">
        <f t="shared" si="67"/>
        <v>2008</v>
      </c>
      <c r="G829" s="11" t="s">
        <v>166</v>
      </c>
      <c r="H829" s="11" t="s">
        <v>29</v>
      </c>
      <c r="I829" s="16">
        <v>29013</v>
      </c>
      <c r="J829" s="16">
        <v>5803</v>
      </c>
      <c r="K829" s="29">
        <v>33171.65485962564</v>
      </c>
    </row>
    <row r="830" spans="2:11" x14ac:dyDescent="0.25">
      <c r="B830" s="28"/>
      <c r="C830" s="11" t="s">
        <v>138</v>
      </c>
      <c r="D830" s="11" t="s">
        <v>966</v>
      </c>
      <c r="E830" s="11">
        <v>2008</v>
      </c>
      <c r="F830" s="11">
        <f t="shared" si="67"/>
        <v>2008</v>
      </c>
      <c r="G830" s="11" t="s">
        <v>166</v>
      </c>
      <c r="H830" s="11" t="s">
        <v>29</v>
      </c>
      <c r="I830" s="16">
        <v>24366</v>
      </c>
      <c r="J830" s="16">
        <v>4873</v>
      </c>
      <c r="K830" s="29">
        <v>27858.564860911945</v>
      </c>
    </row>
    <row r="831" spans="2:11" x14ac:dyDescent="0.25">
      <c r="B831" s="28"/>
      <c r="C831" s="11" t="s">
        <v>138</v>
      </c>
      <c r="D831" s="11" t="s">
        <v>968</v>
      </c>
      <c r="E831" s="11">
        <v>2008</v>
      </c>
      <c r="F831" s="11">
        <f t="shared" si="67"/>
        <v>2008</v>
      </c>
      <c r="G831" s="11" t="s">
        <v>166</v>
      </c>
      <c r="H831" s="11" t="s">
        <v>29</v>
      </c>
      <c r="I831" s="16">
        <v>18474</v>
      </c>
      <c r="J831" s="16">
        <v>3428</v>
      </c>
      <c r="K831" s="29">
        <v>21122.019504247201</v>
      </c>
    </row>
    <row r="832" spans="2:11" ht="15.75" x14ac:dyDescent="0.25">
      <c r="B832" s="28"/>
      <c r="C832" s="11" t="s">
        <v>85</v>
      </c>
      <c r="D832" s="11" t="s">
        <v>1190</v>
      </c>
      <c r="E832" s="11">
        <v>2008</v>
      </c>
      <c r="F832" s="11">
        <f t="shared" si="67"/>
        <v>2008</v>
      </c>
      <c r="G832" s="11" t="s">
        <v>542</v>
      </c>
      <c r="H832" s="11" t="s">
        <v>29</v>
      </c>
      <c r="I832" s="16">
        <v>85043</v>
      </c>
      <c r="J832" s="16">
        <v>17009</v>
      </c>
      <c r="K832" s="29">
        <v>97232.862655607591</v>
      </c>
    </row>
    <row r="833" spans="2:11" x14ac:dyDescent="0.25">
      <c r="B833" s="28"/>
      <c r="C833" s="11" t="s">
        <v>85</v>
      </c>
      <c r="D833" s="11" t="s">
        <v>971</v>
      </c>
      <c r="E833" s="11">
        <v>2008</v>
      </c>
      <c r="F833" s="11">
        <f t="shared" si="67"/>
        <v>2008</v>
      </c>
      <c r="G833" s="11" t="s">
        <v>542</v>
      </c>
      <c r="H833" s="11" t="s">
        <v>29</v>
      </c>
      <c r="I833" s="16">
        <v>21800</v>
      </c>
      <c r="J833" s="16">
        <v>4360</v>
      </c>
      <c r="K833" s="29">
        <v>24924.760484604794</v>
      </c>
    </row>
    <row r="834" spans="2:11" ht="15.75" x14ac:dyDescent="0.25">
      <c r="B834" s="28"/>
      <c r="C834" s="11" t="s">
        <v>85</v>
      </c>
      <c r="D834" s="11" t="s">
        <v>1191</v>
      </c>
      <c r="E834" s="11">
        <v>2008</v>
      </c>
      <c r="F834" s="11">
        <f t="shared" si="67"/>
        <v>2008</v>
      </c>
      <c r="G834" s="11" t="s">
        <v>542</v>
      </c>
      <c r="H834" s="11" t="s">
        <v>29</v>
      </c>
      <c r="I834" s="16">
        <v>20626</v>
      </c>
      <c r="J834" s="16">
        <v>4125</v>
      </c>
      <c r="K834" s="29">
        <v>23582.482098874243</v>
      </c>
    </row>
    <row r="835" spans="2:11" ht="15.75" x14ac:dyDescent="0.25">
      <c r="B835" s="28"/>
      <c r="C835" s="11" t="s">
        <v>55</v>
      </c>
      <c r="D835" s="11" t="s">
        <v>1192</v>
      </c>
      <c r="E835" s="11">
        <v>2008</v>
      </c>
      <c r="F835" s="11">
        <f t="shared" si="67"/>
        <v>2008</v>
      </c>
      <c r="G835" s="11" t="s">
        <v>57</v>
      </c>
      <c r="H835" s="11" t="s">
        <v>29</v>
      </c>
      <c r="I835" s="16">
        <v>172515</v>
      </c>
      <c r="J835" s="16">
        <v>34502</v>
      </c>
      <c r="K835" s="29">
        <v>197242.89243126588</v>
      </c>
    </row>
    <row r="836" spans="2:11" x14ac:dyDescent="0.25">
      <c r="B836" s="28"/>
      <c r="C836" s="11" t="s">
        <v>63</v>
      </c>
      <c r="D836" s="11" t="s">
        <v>975</v>
      </c>
      <c r="E836" s="11">
        <v>2008</v>
      </c>
      <c r="F836" s="11">
        <f t="shared" si="67"/>
        <v>2008</v>
      </c>
      <c r="G836" s="11" t="s">
        <v>65</v>
      </c>
      <c r="H836" s="11" t="s">
        <v>51</v>
      </c>
      <c r="I836" s="16">
        <v>94408</v>
      </c>
      <c r="J836" s="16">
        <v>18882</v>
      </c>
      <c r="K836" s="29">
        <v>107940.21962525549</v>
      </c>
    </row>
    <row r="837" spans="2:11" x14ac:dyDescent="0.25">
      <c r="B837" s="28"/>
      <c r="C837" s="11" t="s">
        <v>63</v>
      </c>
      <c r="D837" s="11" t="s">
        <v>973</v>
      </c>
      <c r="E837" s="11">
        <v>2008</v>
      </c>
      <c r="F837" s="11">
        <f t="shared" si="67"/>
        <v>2008</v>
      </c>
      <c r="G837" s="11" t="s">
        <v>65</v>
      </c>
      <c r="H837" s="11" t="s">
        <v>29</v>
      </c>
      <c r="I837" s="16">
        <v>63335</v>
      </c>
      <c r="J837" s="16">
        <v>12667</v>
      </c>
      <c r="K837" s="29">
        <v>72413.289233598378</v>
      </c>
    </row>
    <row r="838" spans="2:11" x14ac:dyDescent="0.25">
      <c r="B838" s="28"/>
      <c r="C838" s="11" t="s">
        <v>63</v>
      </c>
      <c r="D838" s="11" t="s">
        <v>972</v>
      </c>
      <c r="E838" s="11">
        <v>2008</v>
      </c>
      <c r="F838" s="11">
        <f t="shared" si="67"/>
        <v>2008</v>
      </c>
      <c r="G838" s="11" t="s">
        <v>65</v>
      </c>
      <c r="H838" s="11" t="s">
        <v>29</v>
      </c>
      <c r="I838" s="16">
        <v>14473</v>
      </c>
      <c r="J838" s="16">
        <v>2895</v>
      </c>
      <c r="K838" s="29">
        <v>16547.525618976386</v>
      </c>
    </row>
    <row r="839" spans="2:11" x14ac:dyDescent="0.25">
      <c r="B839" s="28"/>
      <c r="C839" s="11" t="s">
        <v>63</v>
      </c>
      <c r="D839" s="11" t="s">
        <v>974</v>
      </c>
      <c r="E839" s="11">
        <v>2008</v>
      </c>
      <c r="F839" s="11">
        <f t="shared" si="67"/>
        <v>2008</v>
      </c>
      <c r="G839" s="11" t="s">
        <v>65</v>
      </c>
      <c r="H839" s="11" t="s">
        <v>29</v>
      </c>
      <c r="I839" s="16">
        <v>9320</v>
      </c>
      <c r="J839" s="16">
        <v>1864</v>
      </c>
      <c r="K839" s="29">
        <v>10655.906775987005</v>
      </c>
    </row>
    <row r="840" spans="2:11" x14ac:dyDescent="0.25">
      <c r="B840" s="28"/>
      <c r="C840" s="11" t="s">
        <v>63</v>
      </c>
      <c r="D840" s="11" t="s">
        <v>930</v>
      </c>
      <c r="E840" s="11">
        <v>2008</v>
      </c>
      <c r="F840" s="11">
        <f t="shared" si="67"/>
        <v>2008</v>
      </c>
      <c r="G840" s="11" t="s">
        <v>65</v>
      </c>
      <c r="H840" s="11" t="s">
        <v>29</v>
      </c>
      <c r="I840" s="16">
        <v>8164</v>
      </c>
      <c r="J840" s="16">
        <v>1633</v>
      </c>
      <c r="K840" s="29">
        <v>9334.2084677208059</v>
      </c>
    </row>
    <row r="841" spans="2:11" x14ac:dyDescent="0.25">
      <c r="B841" s="28"/>
      <c r="C841" s="11" t="s">
        <v>63</v>
      </c>
      <c r="D841" s="11" t="s">
        <v>976</v>
      </c>
      <c r="E841" s="11">
        <v>2008</v>
      </c>
      <c r="F841" s="11">
        <f t="shared" si="67"/>
        <v>2008</v>
      </c>
      <c r="G841" s="11" t="s">
        <v>65</v>
      </c>
      <c r="H841" s="11" t="s">
        <v>29</v>
      </c>
      <c r="I841" s="16">
        <v>8127</v>
      </c>
      <c r="J841" s="16">
        <v>1625</v>
      </c>
      <c r="K841" s="29">
        <v>9291.9049751551902</v>
      </c>
    </row>
    <row r="842" spans="2:11" ht="15.75" x14ac:dyDescent="0.25">
      <c r="B842" s="28"/>
      <c r="C842" s="11" t="s">
        <v>977</v>
      </c>
      <c r="D842" s="11" t="s">
        <v>1193</v>
      </c>
      <c r="E842" s="11">
        <v>2008</v>
      </c>
      <c r="F842" s="11">
        <f t="shared" si="67"/>
        <v>2008</v>
      </c>
      <c r="G842" s="11" t="s">
        <v>978</v>
      </c>
      <c r="H842" s="11" t="s">
        <v>29</v>
      </c>
      <c r="I842" s="16">
        <v>63435</v>
      </c>
      <c r="J842" s="16">
        <v>12687</v>
      </c>
      <c r="K842" s="29">
        <v>72527.622997289232</v>
      </c>
    </row>
    <row r="843" spans="2:11" x14ac:dyDescent="0.25">
      <c r="B843" s="28"/>
      <c r="C843" s="11" t="s">
        <v>31</v>
      </c>
      <c r="D843" s="11" t="s">
        <v>979</v>
      </c>
      <c r="E843" s="11">
        <v>2008</v>
      </c>
      <c r="F843" s="11">
        <f t="shared" si="67"/>
        <v>2008</v>
      </c>
      <c r="G843" s="11" t="s">
        <v>33</v>
      </c>
      <c r="H843" s="11" t="s">
        <v>29</v>
      </c>
      <c r="I843" s="21">
        <v>467199</v>
      </c>
      <c r="J843" s="21">
        <v>50000</v>
      </c>
      <c r="K843" s="29">
        <v>534166.20062600344</v>
      </c>
    </row>
    <row r="844" spans="2:11" x14ac:dyDescent="0.25">
      <c r="B844" s="28"/>
      <c r="C844" s="11" t="s">
        <v>73</v>
      </c>
      <c r="D844" s="11" t="s">
        <v>980</v>
      </c>
      <c r="E844" s="11">
        <v>2008</v>
      </c>
      <c r="F844" s="11">
        <f t="shared" si="67"/>
        <v>2008</v>
      </c>
      <c r="G844" s="11" t="s">
        <v>73</v>
      </c>
      <c r="H844" s="11" t="s">
        <v>51</v>
      </c>
      <c r="I844" s="16">
        <v>1200000</v>
      </c>
      <c r="J844" s="16">
        <v>50000</v>
      </c>
      <c r="K844" s="29">
        <v>1372005.1642901723</v>
      </c>
    </row>
    <row r="845" spans="2:11" x14ac:dyDescent="0.25">
      <c r="B845" s="28"/>
      <c r="C845" s="11" t="s">
        <v>73</v>
      </c>
      <c r="D845" s="11" t="s">
        <v>981</v>
      </c>
      <c r="E845" s="11">
        <v>2008</v>
      </c>
      <c r="F845" s="11">
        <f t="shared" si="67"/>
        <v>2008</v>
      </c>
      <c r="G845" s="11" t="s">
        <v>73</v>
      </c>
      <c r="H845" s="11" t="s">
        <v>29</v>
      </c>
      <c r="I845" s="16">
        <v>194335</v>
      </c>
      <c r="J845" s="16">
        <v>38867</v>
      </c>
      <c r="K845" s="29">
        <v>222190.51966860885</v>
      </c>
    </row>
    <row r="846" spans="2:11" x14ac:dyDescent="0.25">
      <c r="B846" s="28"/>
      <c r="C846" s="11" t="s">
        <v>544</v>
      </c>
      <c r="D846" s="11" t="s">
        <v>982</v>
      </c>
      <c r="E846" s="11">
        <v>2008</v>
      </c>
      <c r="F846" s="11">
        <f t="shared" si="67"/>
        <v>2008</v>
      </c>
      <c r="G846" s="11" t="s">
        <v>886</v>
      </c>
      <c r="H846" s="11" t="s">
        <v>51</v>
      </c>
      <c r="I846" s="16">
        <v>620000</v>
      </c>
      <c r="J846" s="16">
        <v>50000</v>
      </c>
      <c r="K846" s="29">
        <v>708869.33488325565</v>
      </c>
    </row>
    <row r="847" spans="2:11" x14ac:dyDescent="0.25">
      <c r="B847" s="28"/>
      <c r="C847" s="11" t="s">
        <v>544</v>
      </c>
      <c r="D847" s="11" t="s">
        <v>983</v>
      </c>
      <c r="E847" s="11">
        <v>2008</v>
      </c>
      <c r="F847" s="11">
        <f t="shared" si="67"/>
        <v>2008</v>
      </c>
      <c r="G847" s="11" t="s">
        <v>886</v>
      </c>
      <c r="H847" s="11" t="s">
        <v>29</v>
      </c>
      <c r="I847" s="16">
        <v>76932</v>
      </c>
      <c r="J847" s="16">
        <v>15386</v>
      </c>
      <c r="K847" s="29">
        <v>87959.251082642935</v>
      </c>
    </row>
    <row r="848" spans="2:11" ht="15.75" x14ac:dyDescent="0.25">
      <c r="B848" s="28"/>
      <c r="C848" s="11" t="s">
        <v>182</v>
      </c>
      <c r="D848" s="11" t="s">
        <v>1194</v>
      </c>
      <c r="E848" s="11">
        <v>2008</v>
      </c>
      <c r="F848" s="11">
        <f t="shared" si="67"/>
        <v>2008</v>
      </c>
      <c r="G848" s="11" t="s">
        <v>184</v>
      </c>
      <c r="H848" s="11" t="s">
        <v>51</v>
      </c>
      <c r="I848" s="16">
        <v>214905</v>
      </c>
      <c r="J848" s="16">
        <v>42981</v>
      </c>
      <c r="K848" s="29">
        <v>245708.97485981623</v>
      </c>
    </row>
    <row r="849" spans="2:11" ht="15.75" x14ac:dyDescent="0.25">
      <c r="B849" s="28"/>
      <c r="C849" s="11" t="s">
        <v>580</v>
      </c>
      <c r="D849" s="11" t="s">
        <v>1195</v>
      </c>
      <c r="E849" s="11">
        <v>2008</v>
      </c>
      <c r="F849" s="11">
        <f t="shared" si="67"/>
        <v>2008</v>
      </c>
      <c r="G849" s="11" t="s">
        <v>582</v>
      </c>
      <c r="H849" s="11" t="s">
        <v>29</v>
      </c>
      <c r="I849" s="16">
        <v>95741</v>
      </c>
      <c r="J849" s="16">
        <v>19148</v>
      </c>
      <c r="K849" s="29">
        <v>109464.28869525448</v>
      </c>
    </row>
    <row r="850" spans="2:11" x14ac:dyDescent="0.25">
      <c r="B850" s="28"/>
      <c r="C850" s="11" t="s">
        <v>147</v>
      </c>
      <c r="D850" s="11" t="s">
        <v>989</v>
      </c>
      <c r="E850" s="11">
        <v>2009</v>
      </c>
      <c r="F850" s="11">
        <f t="shared" si="67"/>
        <v>2009</v>
      </c>
      <c r="G850" s="11" t="s">
        <v>149</v>
      </c>
      <c r="H850" s="11" t="s">
        <v>51</v>
      </c>
      <c r="I850" s="16">
        <v>95989</v>
      </c>
      <c r="J850" s="16">
        <v>19198</v>
      </c>
      <c r="K850" s="29">
        <v>110460.90161497593</v>
      </c>
    </row>
    <row r="851" spans="2:11" x14ac:dyDescent="0.25">
      <c r="B851" s="28"/>
      <c r="C851" s="11" t="s">
        <v>147</v>
      </c>
      <c r="D851" s="11" t="s">
        <v>988</v>
      </c>
      <c r="E851" s="11">
        <v>2009</v>
      </c>
      <c r="F851" s="11">
        <f t="shared" si="67"/>
        <v>2009</v>
      </c>
      <c r="G851" s="11" t="s">
        <v>743</v>
      </c>
      <c r="H851" s="11" t="s">
        <v>29</v>
      </c>
      <c r="I851" s="16">
        <v>10441</v>
      </c>
      <c r="J851" s="16">
        <v>2088</v>
      </c>
      <c r="K851" s="29">
        <v>12015.150421006196</v>
      </c>
    </row>
    <row r="852" spans="2:11" x14ac:dyDescent="0.25">
      <c r="B852" s="28"/>
      <c r="C852" s="11" t="s">
        <v>76</v>
      </c>
      <c r="D852" s="11" t="s">
        <v>990</v>
      </c>
      <c r="E852" s="11">
        <v>2009</v>
      </c>
      <c r="F852" s="11">
        <f t="shared" si="67"/>
        <v>2009</v>
      </c>
      <c r="G852" s="11" t="s">
        <v>76</v>
      </c>
      <c r="H852" s="11" t="s">
        <v>51</v>
      </c>
      <c r="I852" s="16">
        <v>374526</v>
      </c>
      <c r="J852" s="16">
        <v>50000</v>
      </c>
      <c r="K852" s="29">
        <v>430991.88071810809</v>
      </c>
    </row>
    <row r="853" spans="2:11" x14ac:dyDescent="0.25">
      <c r="B853" s="28"/>
      <c r="C853" s="11" t="s">
        <v>76</v>
      </c>
      <c r="D853" s="11" t="s">
        <v>993</v>
      </c>
      <c r="E853" s="11">
        <v>2009</v>
      </c>
      <c r="F853" s="11">
        <f t="shared" si="67"/>
        <v>2009</v>
      </c>
      <c r="G853" s="11" t="s">
        <v>994</v>
      </c>
      <c r="H853" s="11" t="s">
        <v>29</v>
      </c>
      <c r="I853" s="16">
        <v>363165</v>
      </c>
      <c r="J853" s="16">
        <v>50000</v>
      </c>
      <c r="K853" s="29">
        <v>417918.02534668281</v>
      </c>
    </row>
    <row r="854" spans="2:11" ht="15.75" x14ac:dyDescent="0.25">
      <c r="B854" s="28"/>
      <c r="C854" s="11" t="s">
        <v>76</v>
      </c>
      <c r="D854" s="11" t="s">
        <v>1178</v>
      </c>
      <c r="E854" s="11">
        <v>2009</v>
      </c>
      <c r="F854" s="11">
        <f t="shared" si="67"/>
        <v>2009</v>
      </c>
      <c r="G854" s="11" t="s">
        <v>137</v>
      </c>
      <c r="H854" s="11" t="s">
        <v>29</v>
      </c>
      <c r="I854" s="16">
        <v>144660</v>
      </c>
      <c r="J854" s="16">
        <v>28932</v>
      </c>
      <c r="K854" s="29">
        <v>166469.84579089706</v>
      </c>
    </row>
    <row r="855" spans="2:11" x14ac:dyDescent="0.25">
      <c r="B855" s="28"/>
      <c r="C855" s="11" t="s">
        <v>76</v>
      </c>
      <c r="D855" s="11" t="s">
        <v>996</v>
      </c>
      <c r="E855" s="11">
        <v>2009</v>
      </c>
      <c r="F855" s="11">
        <f t="shared" si="67"/>
        <v>2009</v>
      </c>
      <c r="G855" s="11" t="s">
        <v>137</v>
      </c>
      <c r="H855" s="11" t="s">
        <v>29</v>
      </c>
      <c r="I855" s="16">
        <v>57079</v>
      </c>
      <c r="J855" s="16">
        <v>11416</v>
      </c>
      <c r="K855" s="29">
        <v>65684.586809751243</v>
      </c>
    </row>
    <row r="856" spans="2:11" x14ac:dyDescent="0.25">
      <c r="B856" s="28"/>
      <c r="C856" s="11" t="s">
        <v>76</v>
      </c>
      <c r="D856" s="11" t="s">
        <v>995</v>
      </c>
      <c r="E856" s="11">
        <v>2009</v>
      </c>
      <c r="F856" s="11">
        <f t="shared" si="67"/>
        <v>2009</v>
      </c>
      <c r="G856" s="11" t="s">
        <v>137</v>
      </c>
      <c r="H856" s="11" t="s">
        <v>29</v>
      </c>
      <c r="I856" s="16">
        <v>26000</v>
      </c>
      <c r="J856" s="16">
        <v>5200</v>
      </c>
      <c r="K856" s="29">
        <v>29919.922511843797</v>
      </c>
    </row>
    <row r="857" spans="2:11" x14ac:dyDescent="0.25">
      <c r="B857" s="28"/>
      <c r="C857" s="11" t="s">
        <v>76</v>
      </c>
      <c r="D857" s="11" t="s">
        <v>997</v>
      </c>
      <c r="E857" s="11">
        <v>2009</v>
      </c>
      <c r="F857" s="11">
        <f t="shared" si="67"/>
        <v>2009</v>
      </c>
      <c r="G857" s="11" t="s">
        <v>137</v>
      </c>
      <c r="H857" s="11" t="s">
        <v>29</v>
      </c>
      <c r="I857" s="16">
        <v>21088</v>
      </c>
      <c r="J857" s="16">
        <v>4218</v>
      </c>
      <c r="K857" s="29">
        <v>24267.35868960623</v>
      </c>
    </row>
    <row r="858" spans="2:11" x14ac:dyDescent="0.25">
      <c r="B858" s="28"/>
      <c r="C858" s="11" t="s">
        <v>76</v>
      </c>
      <c r="D858" s="11" t="s">
        <v>992</v>
      </c>
      <c r="E858" s="11">
        <v>2009</v>
      </c>
      <c r="F858" s="11">
        <f t="shared" si="67"/>
        <v>2009</v>
      </c>
      <c r="G858" s="11" t="s">
        <v>76</v>
      </c>
      <c r="H858" s="11" t="s">
        <v>29</v>
      </c>
      <c r="I858" s="16">
        <v>19553</v>
      </c>
      <c r="J858" s="16">
        <v>3911</v>
      </c>
      <c r="K858" s="29">
        <v>22500.932495156987</v>
      </c>
    </row>
    <row r="859" spans="2:11" ht="15.75" x14ac:dyDescent="0.25">
      <c r="B859" s="28"/>
      <c r="C859" s="11" t="s">
        <v>76</v>
      </c>
      <c r="D859" s="11" t="s">
        <v>1196</v>
      </c>
      <c r="E859" s="11">
        <v>2009</v>
      </c>
      <c r="F859" s="11">
        <f t="shared" si="67"/>
        <v>2009</v>
      </c>
      <c r="G859" s="11" t="s">
        <v>76</v>
      </c>
      <c r="H859" s="11" t="s">
        <v>29</v>
      </c>
      <c r="I859" s="16">
        <v>19437</v>
      </c>
      <c r="J859" s="16">
        <v>3887</v>
      </c>
      <c r="K859" s="29">
        <v>22367.443610104147</v>
      </c>
    </row>
    <row r="860" spans="2:11" x14ac:dyDescent="0.25">
      <c r="B860" s="28"/>
      <c r="C860" s="11" t="s">
        <v>76</v>
      </c>
      <c r="D860" s="11" t="s">
        <v>991</v>
      </c>
      <c r="E860" s="11">
        <v>2009</v>
      </c>
      <c r="F860" s="11">
        <f t="shared" ref="F860:F891" si="68">E860</f>
        <v>2009</v>
      </c>
      <c r="G860" s="11" t="s">
        <v>76</v>
      </c>
      <c r="H860" s="11" t="s">
        <v>29</v>
      </c>
      <c r="I860" s="16">
        <v>12265</v>
      </c>
      <c r="J860" s="16">
        <v>2463</v>
      </c>
      <c r="K860" s="29">
        <v>14114.148061837084</v>
      </c>
    </row>
    <row r="861" spans="2:11" x14ac:dyDescent="0.25">
      <c r="B861" s="28"/>
      <c r="C861" s="11" t="s">
        <v>76</v>
      </c>
      <c r="D861" s="11" t="s">
        <v>998</v>
      </c>
      <c r="E861" s="11">
        <v>2009</v>
      </c>
      <c r="F861" s="11">
        <f t="shared" si="68"/>
        <v>2009</v>
      </c>
      <c r="G861" s="11" t="s">
        <v>137</v>
      </c>
      <c r="H861" s="11" t="s">
        <v>29</v>
      </c>
      <c r="I861" s="16">
        <v>10893</v>
      </c>
      <c r="J861" s="16">
        <v>2179</v>
      </c>
      <c r="K861" s="29">
        <v>12535.296766212097</v>
      </c>
    </row>
    <row r="862" spans="2:11" x14ac:dyDescent="0.25">
      <c r="B862" s="28"/>
      <c r="C862" s="11" t="s">
        <v>444</v>
      </c>
      <c r="D862" s="11" t="s">
        <v>999</v>
      </c>
      <c r="E862" s="11">
        <v>2009</v>
      </c>
      <c r="F862" s="11">
        <f t="shared" si="68"/>
        <v>2009</v>
      </c>
      <c r="G862" s="11" t="s">
        <v>446</v>
      </c>
      <c r="H862" s="11" t="s">
        <v>51</v>
      </c>
      <c r="I862" s="16">
        <v>73000</v>
      </c>
      <c r="J862" s="16">
        <v>14600</v>
      </c>
      <c r="K862" s="29">
        <v>84005.93628325373</v>
      </c>
    </row>
    <row r="863" spans="2:11" ht="15.75" x14ac:dyDescent="0.25">
      <c r="B863" s="28"/>
      <c r="C863" s="11" t="s">
        <v>27</v>
      </c>
      <c r="D863" s="11" t="s">
        <v>1198</v>
      </c>
      <c r="E863" s="11">
        <v>2009</v>
      </c>
      <c r="F863" s="11">
        <f t="shared" si="68"/>
        <v>2009</v>
      </c>
      <c r="G863" s="11" t="s">
        <v>27</v>
      </c>
      <c r="H863" s="11" t="s">
        <v>51</v>
      </c>
      <c r="I863" s="16">
        <v>2588955</v>
      </c>
      <c r="J863" s="16">
        <v>50000</v>
      </c>
      <c r="K863" s="29">
        <v>2979282.0379480985</v>
      </c>
    </row>
    <row r="864" spans="2:11" x14ac:dyDescent="0.25">
      <c r="B864" s="28"/>
      <c r="C864" s="11" t="s">
        <v>27</v>
      </c>
      <c r="D864" s="11" t="s">
        <v>1018</v>
      </c>
      <c r="E864" s="11">
        <v>2009</v>
      </c>
      <c r="F864" s="11">
        <f t="shared" si="68"/>
        <v>2009</v>
      </c>
      <c r="G864" s="11" t="s">
        <v>27</v>
      </c>
      <c r="H864" s="11" t="s">
        <v>29</v>
      </c>
      <c r="I864" s="16">
        <v>1000000</v>
      </c>
      <c r="J864" s="16">
        <v>50000</v>
      </c>
      <c r="K864" s="29">
        <v>1150766.2504555306</v>
      </c>
    </row>
    <row r="865" spans="2:11" x14ac:dyDescent="0.25">
      <c r="B865" s="28"/>
      <c r="C865" s="11" t="s">
        <v>27</v>
      </c>
      <c r="D865" s="11" t="s">
        <v>1016</v>
      </c>
      <c r="E865" s="11">
        <v>2009</v>
      </c>
      <c r="F865" s="11">
        <f t="shared" si="68"/>
        <v>2009</v>
      </c>
      <c r="G865" s="11" t="s">
        <v>27</v>
      </c>
      <c r="H865" s="11" t="s">
        <v>29</v>
      </c>
      <c r="I865" s="16">
        <v>910000</v>
      </c>
      <c r="J865" s="16">
        <v>50000</v>
      </c>
      <c r="K865" s="29">
        <v>1047197.2879145328</v>
      </c>
    </row>
    <row r="866" spans="2:11" ht="15.75" x14ac:dyDescent="0.25">
      <c r="B866" s="28"/>
      <c r="C866" s="11" t="s">
        <v>27</v>
      </c>
      <c r="D866" s="11" t="s">
        <v>1197</v>
      </c>
      <c r="E866" s="11">
        <v>2009</v>
      </c>
      <c r="F866" s="11">
        <f t="shared" si="68"/>
        <v>2009</v>
      </c>
      <c r="G866" s="11" t="s">
        <v>27</v>
      </c>
      <c r="H866" s="11" t="s">
        <v>29</v>
      </c>
      <c r="I866" s="16">
        <v>598605</v>
      </c>
      <c r="J866" s="16">
        <v>50000</v>
      </c>
      <c r="K866" s="29">
        <v>688854.43135393295</v>
      </c>
    </row>
    <row r="867" spans="2:11" x14ac:dyDescent="0.25">
      <c r="B867" s="28"/>
      <c r="C867" s="11" t="s">
        <v>27</v>
      </c>
      <c r="D867" s="11" t="s">
        <v>1013</v>
      </c>
      <c r="E867" s="11">
        <v>2009</v>
      </c>
      <c r="F867" s="11">
        <f t="shared" si="68"/>
        <v>2009</v>
      </c>
      <c r="G867" s="11" t="s">
        <v>27</v>
      </c>
      <c r="H867" s="11" t="s">
        <v>29</v>
      </c>
      <c r="I867" s="16">
        <v>227453</v>
      </c>
      <c r="J867" s="16">
        <v>45490</v>
      </c>
      <c r="K867" s="29">
        <v>261745.23596486179</v>
      </c>
    </row>
    <row r="868" spans="2:11" x14ac:dyDescent="0.25">
      <c r="B868" s="28"/>
      <c r="C868" s="11" t="s">
        <v>27</v>
      </c>
      <c r="D868" s="11" t="s">
        <v>1015</v>
      </c>
      <c r="E868" s="11">
        <v>2009</v>
      </c>
      <c r="F868" s="11">
        <f t="shared" si="68"/>
        <v>2009</v>
      </c>
      <c r="G868" s="11" t="s">
        <v>27</v>
      </c>
      <c r="H868" s="11" t="s">
        <v>29</v>
      </c>
      <c r="I868" s="16">
        <v>185000</v>
      </c>
      <c r="J868" s="16">
        <v>37000</v>
      </c>
      <c r="K868" s="29">
        <v>212891.75633427317</v>
      </c>
    </row>
    <row r="869" spans="2:11" x14ac:dyDescent="0.25">
      <c r="B869" s="28"/>
      <c r="C869" s="11" t="s">
        <v>27</v>
      </c>
      <c r="D869" s="11" t="s">
        <v>1019</v>
      </c>
      <c r="E869" s="11">
        <v>2009</v>
      </c>
      <c r="F869" s="11">
        <f t="shared" si="68"/>
        <v>2009</v>
      </c>
      <c r="G869" s="11" t="s">
        <v>27</v>
      </c>
      <c r="H869" s="11" t="s">
        <v>29</v>
      </c>
      <c r="I869" s="16">
        <v>183613</v>
      </c>
      <c r="J869" s="16">
        <v>36723</v>
      </c>
      <c r="K869" s="29">
        <v>211295.64354489135</v>
      </c>
    </row>
    <row r="870" spans="2:11" x14ac:dyDescent="0.25">
      <c r="B870" s="28"/>
      <c r="C870" s="11" t="s">
        <v>27</v>
      </c>
      <c r="D870" s="11" t="s">
        <v>1014</v>
      </c>
      <c r="E870" s="11">
        <v>2009</v>
      </c>
      <c r="F870" s="11">
        <f t="shared" si="68"/>
        <v>2009</v>
      </c>
      <c r="G870" s="11" t="s">
        <v>27</v>
      </c>
      <c r="H870" s="11" t="s">
        <v>29</v>
      </c>
      <c r="I870" s="16">
        <v>160680</v>
      </c>
      <c r="J870" s="16">
        <v>32136</v>
      </c>
      <c r="K870" s="29">
        <v>184905.12112319467</v>
      </c>
    </row>
    <row r="871" spans="2:11" x14ac:dyDescent="0.25">
      <c r="B871" s="28"/>
      <c r="C871" s="11" t="s">
        <v>27</v>
      </c>
      <c r="D871" s="11" t="s">
        <v>1006</v>
      </c>
      <c r="E871" s="11">
        <v>2009</v>
      </c>
      <c r="F871" s="11">
        <f t="shared" si="68"/>
        <v>2009</v>
      </c>
      <c r="G871" s="11" t="s">
        <v>27</v>
      </c>
      <c r="H871" s="11" t="s">
        <v>29</v>
      </c>
      <c r="I871" s="16">
        <v>145800</v>
      </c>
      <c r="J871" s="16">
        <v>29160</v>
      </c>
      <c r="K871" s="29">
        <v>167781.71931641636</v>
      </c>
    </row>
    <row r="872" spans="2:11" x14ac:dyDescent="0.25">
      <c r="B872" s="28"/>
      <c r="C872" s="11" t="s">
        <v>27</v>
      </c>
      <c r="D872" s="11" t="s">
        <v>1017</v>
      </c>
      <c r="E872" s="11">
        <v>2009</v>
      </c>
      <c r="F872" s="11">
        <f t="shared" si="68"/>
        <v>2009</v>
      </c>
      <c r="G872" s="11" t="s">
        <v>27</v>
      </c>
      <c r="H872" s="11" t="s">
        <v>29</v>
      </c>
      <c r="I872" s="16">
        <v>138000</v>
      </c>
      <c r="J872" s="16">
        <v>27600</v>
      </c>
      <c r="K872" s="29">
        <v>158805.74256286322</v>
      </c>
    </row>
    <row r="873" spans="2:11" x14ac:dyDescent="0.25">
      <c r="B873" s="28"/>
      <c r="C873" s="11" t="s">
        <v>27</v>
      </c>
      <c r="D873" s="11" t="s">
        <v>1002</v>
      </c>
      <c r="E873" s="11">
        <v>2009</v>
      </c>
      <c r="F873" s="11">
        <f t="shared" si="68"/>
        <v>2009</v>
      </c>
      <c r="G873" s="11" t="s">
        <v>27</v>
      </c>
      <c r="H873" s="11" t="s">
        <v>29</v>
      </c>
      <c r="I873" s="16">
        <v>98415</v>
      </c>
      <c r="J873" s="16">
        <v>19683</v>
      </c>
      <c r="K873" s="29">
        <v>113252.66053858105</v>
      </c>
    </row>
    <row r="874" spans="2:11" x14ac:dyDescent="0.25">
      <c r="B874" s="28"/>
      <c r="C874" s="11" t="s">
        <v>27</v>
      </c>
      <c r="D874" s="11" t="s">
        <v>1010</v>
      </c>
      <c r="E874" s="11">
        <v>2009</v>
      </c>
      <c r="F874" s="11">
        <f t="shared" si="68"/>
        <v>2009</v>
      </c>
      <c r="G874" s="11" t="s">
        <v>27</v>
      </c>
      <c r="H874" s="11" t="s">
        <v>29</v>
      </c>
      <c r="I874" s="16">
        <v>77994</v>
      </c>
      <c r="J874" s="16">
        <v>15599</v>
      </c>
      <c r="K874" s="29">
        <v>89752.862938028673</v>
      </c>
    </row>
    <row r="875" spans="2:11" x14ac:dyDescent="0.25">
      <c r="B875" s="28"/>
      <c r="C875" s="11" t="s">
        <v>27</v>
      </c>
      <c r="D875" s="11" t="s">
        <v>1005</v>
      </c>
      <c r="E875" s="11">
        <v>2009</v>
      </c>
      <c r="F875" s="11">
        <f t="shared" si="68"/>
        <v>2009</v>
      </c>
      <c r="G875" s="11" t="s">
        <v>27</v>
      </c>
      <c r="H875" s="11" t="s">
        <v>29</v>
      </c>
      <c r="I875" s="16">
        <v>72000</v>
      </c>
      <c r="J875" s="16">
        <v>14400</v>
      </c>
      <c r="K875" s="29">
        <v>82855.170032798211</v>
      </c>
    </row>
    <row r="876" spans="2:11" x14ac:dyDescent="0.25">
      <c r="B876" s="28"/>
      <c r="C876" s="11" t="s">
        <v>27</v>
      </c>
      <c r="D876" s="11" t="s">
        <v>1001</v>
      </c>
      <c r="E876" s="11">
        <v>2009</v>
      </c>
      <c r="F876" s="11">
        <f t="shared" si="68"/>
        <v>2009</v>
      </c>
      <c r="G876" s="11" t="s">
        <v>27</v>
      </c>
      <c r="H876" s="11" t="s">
        <v>29</v>
      </c>
      <c r="I876" s="16">
        <v>64139</v>
      </c>
      <c r="J876" s="16">
        <v>12828</v>
      </c>
      <c r="K876" s="29">
        <v>73808.996537967279</v>
      </c>
    </row>
    <row r="877" spans="2:11" x14ac:dyDescent="0.25">
      <c r="B877" s="28"/>
      <c r="C877" s="11" t="s">
        <v>27</v>
      </c>
      <c r="D877" s="11" t="s">
        <v>1004</v>
      </c>
      <c r="E877" s="11">
        <v>2009</v>
      </c>
      <c r="F877" s="11">
        <f t="shared" si="68"/>
        <v>2009</v>
      </c>
      <c r="G877" s="11" t="s">
        <v>27</v>
      </c>
      <c r="H877" s="11" t="s">
        <v>29</v>
      </c>
      <c r="I877" s="16">
        <v>41605</v>
      </c>
      <c r="J877" s="16">
        <v>8321</v>
      </c>
      <c r="K877" s="29">
        <v>47877.629850202356</v>
      </c>
    </row>
    <row r="878" spans="2:11" x14ac:dyDescent="0.25">
      <c r="B878" s="28"/>
      <c r="C878" s="11" t="s">
        <v>27</v>
      </c>
      <c r="D878" s="11" t="s">
        <v>1007</v>
      </c>
      <c r="E878" s="11">
        <v>2009</v>
      </c>
      <c r="F878" s="11">
        <f t="shared" si="68"/>
        <v>2009</v>
      </c>
      <c r="G878" s="11" t="s">
        <v>27</v>
      </c>
      <c r="H878" s="11" t="s">
        <v>29</v>
      </c>
      <c r="I878" s="16">
        <v>19709</v>
      </c>
      <c r="J878" s="16">
        <v>3958</v>
      </c>
      <c r="K878" s="29">
        <v>22680.452030228054</v>
      </c>
    </row>
    <row r="879" spans="2:11" x14ac:dyDescent="0.25">
      <c r="B879" s="28"/>
      <c r="C879" s="11" t="s">
        <v>27</v>
      </c>
      <c r="D879" s="11" t="s">
        <v>1012</v>
      </c>
      <c r="E879" s="11">
        <v>2009</v>
      </c>
      <c r="F879" s="11">
        <f t="shared" si="68"/>
        <v>2009</v>
      </c>
      <c r="G879" s="11" t="s">
        <v>27</v>
      </c>
      <c r="H879" s="11" t="s">
        <v>29</v>
      </c>
      <c r="I879" s="16">
        <v>17231</v>
      </c>
      <c r="J879" s="16">
        <v>3446</v>
      </c>
      <c r="K879" s="29">
        <v>19828.853261599248</v>
      </c>
    </row>
    <row r="880" spans="2:11" x14ac:dyDescent="0.25">
      <c r="B880" s="28"/>
      <c r="C880" s="11" t="s">
        <v>27</v>
      </c>
      <c r="D880" s="11" t="s">
        <v>1009</v>
      </c>
      <c r="E880" s="11">
        <v>2009</v>
      </c>
      <c r="F880" s="11">
        <f t="shared" si="68"/>
        <v>2009</v>
      </c>
      <c r="G880" s="11" t="s">
        <v>27</v>
      </c>
      <c r="H880" s="11" t="s">
        <v>29</v>
      </c>
      <c r="I880" s="16">
        <v>14910</v>
      </c>
      <c r="J880" s="16">
        <v>2982</v>
      </c>
      <c r="K880" s="29">
        <v>17157.924794291961</v>
      </c>
    </row>
    <row r="881" spans="2:11" x14ac:dyDescent="0.25">
      <c r="B881" s="28"/>
      <c r="C881" s="11" t="s">
        <v>27</v>
      </c>
      <c r="D881" s="11" t="s">
        <v>1011</v>
      </c>
      <c r="E881" s="11">
        <v>2009</v>
      </c>
      <c r="F881" s="11">
        <f t="shared" si="68"/>
        <v>2009</v>
      </c>
      <c r="G881" s="11" t="s">
        <v>27</v>
      </c>
      <c r="H881" s="11" t="s">
        <v>29</v>
      </c>
      <c r="I881" s="16">
        <v>8894</v>
      </c>
      <c r="J881" s="16">
        <v>1779</v>
      </c>
      <c r="K881" s="29">
        <v>10234.915031551489</v>
      </c>
    </row>
    <row r="882" spans="2:11" x14ac:dyDescent="0.25">
      <c r="B882" s="28"/>
      <c r="C882" s="11" t="s">
        <v>27</v>
      </c>
      <c r="D882" s="11" t="s">
        <v>963</v>
      </c>
      <c r="E882" s="11">
        <v>2009</v>
      </c>
      <c r="F882" s="11">
        <f t="shared" si="68"/>
        <v>2009</v>
      </c>
      <c r="G882" s="11" t="s">
        <v>27</v>
      </c>
      <c r="H882" s="11" t="s">
        <v>29</v>
      </c>
      <c r="I882" s="16">
        <v>7565</v>
      </c>
      <c r="J882" s="16">
        <v>1513</v>
      </c>
      <c r="K882" s="29">
        <v>8705.5466846960899</v>
      </c>
    </row>
    <row r="883" spans="2:11" x14ac:dyDescent="0.25">
      <c r="B883" s="28"/>
      <c r="C883" s="11" t="s">
        <v>27</v>
      </c>
      <c r="D883" s="11" t="s">
        <v>1008</v>
      </c>
      <c r="E883" s="11">
        <v>2009</v>
      </c>
      <c r="F883" s="11">
        <f t="shared" si="68"/>
        <v>2009</v>
      </c>
      <c r="G883" s="11" t="s">
        <v>27</v>
      </c>
      <c r="H883" s="11" t="s">
        <v>29</v>
      </c>
      <c r="I883" s="16">
        <v>7329</v>
      </c>
      <c r="J883" s="16">
        <v>1466</v>
      </c>
      <c r="K883" s="29">
        <v>8433.9658495885833</v>
      </c>
    </row>
    <row r="884" spans="2:11" x14ac:dyDescent="0.25">
      <c r="B884" s="28"/>
      <c r="C884" s="11" t="s">
        <v>27</v>
      </c>
      <c r="D884" s="11" t="s">
        <v>1000</v>
      </c>
      <c r="E884" s="11">
        <v>2009</v>
      </c>
      <c r="F884" s="11">
        <f t="shared" si="68"/>
        <v>2009</v>
      </c>
      <c r="G884" s="11" t="s">
        <v>27</v>
      </c>
      <c r="H884" s="11" t="s">
        <v>29</v>
      </c>
      <c r="I884" s="16">
        <v>6800</v>
      </c>
      <c r="J884" s="16">
        <v>1360</v>
      </c>
      <c r="K884" s="29">
        <v>7825.2105030976081</v>
      </c>
    </row>
    <row r="885" spans="2:11" x14ac:dyDescent="0.25">
      <c r="B885" s="28"/>
      <c r="C885" s="11" t="s">
        <v>27</v>
      </c>
      <c r="D885" s="11" t="s">
        <v>1003</v>
      </c>
      <c r="E885" s="11">
        <v>2009</v>
      </c>
      <c r="F885" s="11">
        <f t="shared" si="68"/>
        <v>2009</v>
      </c>
      <c r="G885" s="11" t="s">
        <v>27</v>
      </c>
      <c r="H885" s="11" t="s">
        <v>29</v>
      </c>
      <c r="I885" s="16">
        <v>5613</v>
      </c>
      <c r="J885" s="16">
        <v>1123</v>
      </c>
      <c r="K885" s="29">
        <v>6459.2509638068941</v>
      </c>
    </row>
    <row r="886" spans="2:11" x14ac:dyDescent="0.25">
      <c r="B886" s="28"/>
      <c r="C886" s="11" t="s">
        <v>138</v>
      </c>
      <c r="D886" s="11" t="s">
        <v>1028</v>
      </c>
      <c r="E886" s="11">
        <v>2009</v>
      </c>
      <c r="F886" s="11">
        <f t="shared" si="68"/>
        <v>2009</v>
      </c>
      <c r="G886" s="11" t="s">
        <v>166</v>
      </c>
      <c r="H886" s="11" t="s">
        <v>29</v>
      </c>
      <c r="I886" s="16">
        <v>201569</v>
      </c>
      <c r="J886" s="16" t="s">
        <v>1029</v>
      </c>
      <c r="K886" s="29">
        <v>231958.80233807085</v>
      </c>
    </row>
    <row r="887" spans="2:11" x14ac:dyDescent="0.25">
      <c r="B887" s="28"/>
      <c r="C887" s="11" t="s">
        <v>138</v>
      </c>
      <c r="D887" s="11" t="s">
        <v>1024</v>
      </c>
      <c r="E887" s="11">
        <v>2009</v>
      </c>
      <c r="F887" s="11">
        <f t="shared" si="68"/>
        <v>2009</v>
      </c>
      <c r="G887" s="11" t="s">
        <v>166</v>
      </c>
      <c r="H887" s="11" t="s">
        <v>29</v>
      </c>
      <c r="I887" s="16">
        <v>158749</v>
      </c>
      <c r="J887" s="16">
        <v>31750</v>
      </c>
      <c r="K887" s="29">
        <v>182682.99149356503</v>
      </c>
    </row>
    <row r="888" spans="2:11" x14ac:dyDescent="0.25">
      <c r="B888" s="28"/>
      <c r="C888" s="11" t="s">
        <v>138</v>
      </c>
      <c r="D888" s="11" t="s">
        <v>1025</v>
      </c>
      <c r="E888" s="11">
        <v>2009</v>
      </c>
      <c r="F888" s="11">
        <f t="shared" si="68"/>
        <v>2009</v>
      </c>
      <c r="G888" s="11" t="s">
        <v>166</v>
      </c>
      <c r="H888" s="11" t="s">
        <v>29</v>
      </c>
      <c r="I888" s="16">
        <v>149085</v>
      </c>
      <c r="J888" s="16">
        <v>29817</v>
      </c>
      <c r="K888" s="29">
        <v>171561.98644916277</v>
      </c>
    </row>
    <row r="889" spans="2:11" x14ac:dyDescent="0.25">
      <c r="B889" s="28"/>
      <c r="C889" s="11" t="s">
        <v>138</v>
      </c>
      <c r="D889" s="11" t="s">
        <v>1023</v>
      </c>
      <c r="E889" s="11">
        <v>2009</v>
      </c>
      <c r="F889" s="11">
        <f t="shared" si="68"/>
        <v>2009</v>
      </c>
      <c r="G889" s="11" t="s">
        <v>166</v>
      </c>
      <c r="H889" s="11" t="s">
        <v>29</v>
      </c>
      <c r="I889" s="16">
        <v>101935</v>
      </c>
      <c r="J889" s="16">
        <v>20387</v>
      </c>
      <c r="K889" s="29">
        <v>117303.35774018453</v>
      </c>
    </row>
    <row r="890" spans="2:11" x14ac:dyDescent="0.25">
      <c r="B890" s="28"/>
      <c r="C890" s="11" t="s">
        <v>138</v>
      </c>
      <c r="D890" s="11" t="s">
        <v>1022</v>
      </c>
      <c r="E890" s="11">
        <v>2009</v>
      </c>
      <c r="F890" s="11">
        <f t="shared" si="68"/>
        <v>2009</v>
      </c>
      <c r="G890" s="11" t="s">
        <v>166</v>
      </c>
      <c r="H890" s="11" t="s">
        <v>29</v>
      </c>
      <c r="I890" s="16">
        <v>45052</v>
      </c>
      <c r="J890" s="16">
        <v>9010</v>
      </c>
      <c r="K890" s="29">
        <v>51844.321115522565</v>
      </c>
    </row>
    <row r="891" spans="2:11" x14ac:dyDescent="0.25">
      <c r="B891" s="28"/>
      <c r="C891" s="11" t="s">
        <v>138</v>
      </c>
      <c r="D891" s="11" t="s">
        <v>1027</v>
      </c>
      <c r="E891" s="11">
        <v>2009</v>
      </c>
      <c r="F891" s="11">
        <f t="shared" si="68"/>
        <v>2009</v>
      </c>
      <c r="G891" s="11" t="s">
        <v>166</v>
      </c>
      <c r="H891" s="11" t="s">
        <v>29</v>
      </c>
      <c r="I891" s="16">
        <v>34990</v>
      </c>
      <c r="J891" s="16">
        <v>6998</v>
      </c>
      <c r="K891" s="29">
        <v>40265.311103439017</v>
      </c>
    </row>
    <row r="892" spans="2:11" x14ac:dyDescent="0.25">
      <c r="B892" s="28"/>
      <c r="C892" s="11" t="s">
        <v>138</v>
      </c>
      <c r="D892" s="11" t="s">
        <v>1030</v>
      </c>
      <c r="E892" s="11">
        <v>2009</v>
      </c>
      <c r="F892" s="11">
        <f t="shared" ref="F892:F894" si="69">E892</f>
        <v>2009</v>
      </c>
      <c r="G892" s="11" t="s">
        <v>782</v>
      </c>
      <c r="H892" s="11" t="s">
        <v>29</v>
      </c>
      <c r="I892" s="16">
        <v>27000</v>
      </c>
      <c r="J892" s="16">
        <v>5400</v>
      </c>
      <c r="K892" s="29">
        <v>31070.688762299327</v>
      </c>
    </row>
    <row r="893" spans="2:11" x14ac:dyDescent="0.25">
      <c r="B893" s="28"/>
      <c r="C893" s="11" t="s">
        <v>138</v>
      </c>
      <c r="D893" s="11" t="s">
        <v>1026</v>
      </c>
      <c r="E893" s="11">
        <v>2009</v>
      </c>
      <c r="F893" s="11">
        <f t="shared" si="69"/>
        <v>2009</v>
      </c>
      <c r="G893" s="11" t="s">
        <v>166</v>
      </c>
      <c r="H893" s="11" t="s">
        <v>29</v>
      </c>
      <c r="I893" s="16">
        <v>25434</v>
      </c>
      <c r="J893" s="16">
        <v>5087</v>
      </c>
      <c r="K893" s="29">
        <v>29268.588814085968</v>
      </c>
    </row>
    <row r="894" spans="2:11" x14ac:dyDescent="0.25">
      <c r="B894" s="28"/>
      <c r="C894" s="11" t="s">
        <v>138</v>
      </c>
      <c r="D894" s="11" t="s">
        <v>1020</v>
      </c>
      <c r="E894" s="11">
        <v>2009</v>
      </c>
      <c r="F894" s="11">
        <f t="shared" si="69"/>
        <v>2009</v>
      </c>
      <c r="G894" s="11" t="s">
        <v>166</v>
      </c>
      <c r="H894" s="11" t="s">
        <v>29</v>
      </c>
      <c r="I894" s="16">
        <v>20317</v>
      </c>
      <c r="J894" s="16">
        <v>4063</v>
      </c>
      <c r="K894" s="29">
        <v>23380.117910505014</v>
      </c>
    </row>
    <row r="895" spans="2:11" x14ac:dyDescent="0.25">
      <c r="B895" s="30" t="s">
        <v>986</v>
      </c>
      <c r="C895" s="13" t="s">
        <v>138</v>
      </c>
      <c r="D895" s="13" t="s">
        <v>987</v>
      </c>
      <c r="E895" s="13">
        <v>2009</v>
      </c>
      <c r="F895" s="13">
        <v>2007</v>
      </c>
      <c r="G895" s="13" t="s">
        <v>166</v>
      </c>
      <c r="H895" s="13"/>
      <c r="I895" s="21">
        <v>18474</v>
      </c>
      <c r="J895" s="21">
        <v>3428</v>
      </c>
      <c r="K895" s="29">
        <v>21259.255710915473</v>
      </c>
    </row>
    <row r="896" spans="2:11" x14ac:dyDescent="0.25">
      <c r="B896" s="28"/>
      <c r="C896" s="11" t="s">
        <v>138</v>
      </c>
      <c r="D896" s="11" t="s">
        <v>913</v>
      </c>
      <c r="E896" s="11">
        <v>2009</v>
      </c>
      <c r="F896" s="11">
        <f t="shared" ref="F896:F943" si="70">E896</f>
        <v>2009</v>
      </c>
      <c r="G896" s="11" t="s">
        <v>166</v>
      </c>
      <c r="H896" s="11" t="s">
        <v>29</v>
      </c>
      <c r="I896" s="16" t="s">
        <v>1021</v>
      </c>
      <c r="J896" s="16">
        <v>12955</v>
      </c>
      <c r="K896" s="29"/>
    </row>
    <row r="897" spans="2:11" x14ac:dyDescent="0.25">
      <c r="B897" s="28"/>
      <c r="C897" s="11" t="s">
        <v>81</v>
      </c>
      <c r="D897" s="11" t="s">
        <v>1031</v>
      </c>
      <c r="E897" s="11">
        <v>2009</v>
      </c>
      <c r="F897" s="11">
        <f t="shared" si="70"/>
        <v>2009</v>
      </c>
      <c r="G897" s="11" t="s">
        <v>83</v>
      </c>
      <c r="H897" s="11" t="s">
        <v>51</v>
      </c>
      <c r="I897" s="16">
        <v>1049544</v>
      </c>
      <c r="J897" s="16">
        <v>50000</v>
      </c>
      <c r="K897" s="29">
        <v>1207779.8135680994</v>
      </c>
    </row>
    <row r="898" spans="2:11" x14ac:dyDescent="0.25">
      <c r="B898" s="28"/>
      <c r="C898" s="11" t="s">
        <v>85</v>
      </c>
      <c r="D898" s="11" t="s">
        <v>1032</v>
      </c>
      <c r="E898" s="11">
        <v>2009</v>
      </c>
      <c r="F898" s="11">
        <f t="shared" si="70"/>
        <v>2009</v>
      </c>
      <c r="G898" s="11" t="s">
        <v>511</v>
      </c>
      <c r="H898" s="11" t="s">
        <v>51</v>
      </c>
      <c r="I898" s="16">
        <v>99493</v>
      </c>
      <c r="J898" s="16">
        <v>19899</v>
      </c>
      <c r="K898" s="29">
        <v>114493.18655657211</v>
      </c>
    </row>
    <row r="899" spans="2:11" x14ac:dyDescent="0.25">
      <c r="B899" s="28"/>
      <c r="C899" s="11" t="s">
        <v>85</v>
      </c>
      <c r="D899" s="11" t="s">
        <v>1033</v>
      </c>
      <c r="E899" s="11">
        <v>2009</v>
      </c>
      <c r="F899" s="11">
        <f t="shared" si="70"/>
        <v>2009</v>
      </c>
      <c r="G899" s="11" t="s">
        <v>542</v>
      </c>
      <c r="H899" s="11" t="s">
        <v>29</v>
      </c>
      <c r="I899" s="16">
        <v>27843</v>
      </c>
      <c r="J899" s="16">
        <v>5569</v>
      </c>
      <c r="K899" s="29">
        <v>32040.784711433342</v>
      </c>
    </row>
    <row r="900" spans="2:11" x14ac:dyDescent="0.25">
      <c r="B900" s="28"/>
      <c r="C900" s="11" t="s">
        <v>63</v>
      </c>
      <c r="D900" s="11" t="s">
        <v>1036</v>
      </c>
      <c r="E900" s="11">
        <v>2009</v>
      </c>
      <c r="F900" s="11">
        <f t="shared" si="70"/>
        <v>2009</v>
      </c>
      <c r="G900" s="11" t="s">
        <v>65</v>
      </c>
      <c r="H900" s="11" t="s">
        <v>29</v>
      </c>
      <c r="I900" s="16">
        <v>151587</v>
      </c>
      <c r="J900" s="16">
        <v>30317</v>
      </c>
      <c r="K900" s="29">
        <v>174441.20360780254</v>
      </c>
    </row>
    <row r="901" spans="2:11" x14ac:dyDescent="0.25">
      <c r="B901" s="28"/>
      <c r="C901" s="11" t="s">
        <v>63</v>
      </c>
      <c r="D901" s="11" t="s">
        <v>1034</v>
      </c>
      <c r="E901" s="11">
        <v>2009</v>
      </c>
      <c r="F901" s="11">
        <f t="shared" si="70"/>
        <v>2009</v>
      </c>
      <c r="G901" s="11" t="s">
        <v>65</v>
      </c>
      <c r="H901" s="11" t="s">
        <v>51</v>
      </c>
      <c r="I901" s="16">
        <v>56032</v>
      </c>
      <c r="J901" s="16">
        <v>11206</v>
      </c>
      <c r="K901" s="29">
        <v>64479.73454552429</v>
      </c>
    </row>
    <row r="902" spans="2:11" ht="15.75" x14ac:dyDescent="0.25">
      <c r="B902" s="28"/>
      <c r="C902" s="11" t="s">
        <v>63</v>
      </c>
      <c r="D902" s="11" t="s">
        <v>1199</v>
      </c>
      <c r="E902" s="11">
        <v>2009</v>
      </c>
      <c r="F902" s="11">
        <f t="shared" si="70"/>
        <v>2009</v>
      </c>
      <c r="G902" s="11" t="s">
        <v>684</v>
      </c>
      <c r="H902" s="11" t="s">
        <v>29</v>
      </c>
      <c r="I902" s="16">
        <v>28995</v>
      </c>
      <c r="J902" s="16">
        <v>5799</v>
      </c>
      <c r="K902" s="29">
        <v>33366.46743195811</v>
      </c>
    </row>
    <row r="903" spans="2:11" x14ac:dyDescent="0.25">
      <c r="B903" s="28"/>
      <c r="C903" s="11" t="s">
        <v>63</v>
      </c>
      <c r="D903" s="11" t="s">
        <v>1038</v>
      </c>
      <c r="E903" s="11">
        <v>2009</v>
      </c>
      <c r="F903" s="11">
        <f t="shared" si="70"/>
        <v>2009</v>
      </c>
      <c r="G903" s="11" t="s">
        <v>65</v>
      </c>
      <c r="H903" s="11" t="s">
        <v>51</v>
      </c>
      <c r="I903" s="16">
        <v>10780</v>
      </c>
      <c r="J903" s="16">
        <v>2156</v>
      </c>
      <c r="K903" s="29">
        <v>12405.260179910621</v>
      </c>
    </row>
    <row r="904" spans="2:11" x14ac:dyDescent="0.25">
      <c r="B904" s="28"/>
      <c r="C904" s="11" t="s">
        <v>63</v>
      </c>
      <c r="D904" s="11" t="s">
        <v>1035</v>
      </c>
      <c r="E904" s="11">
        <v>2009</v>
      </c>
      <c r="F904" s="11">
        <f t="shared" si="70"/>
        <v>2009</v>
      </c>
      <c r="G904" s="11" t="s">
        <v>65</v>
      </c>
      <c r="H904" s="11" t="s">
        <v>29</v>
      </c>
      <c r="I904" s="16">
        <v>9320</v>
      </c>
      <c r="J904" s="16">
        <v>1864</v>
      </c>
      <c r="K904" s="29">
        <v>10725.141454245546</v>
      </c>
    </row>
    <row r="905" spans="2:11" x14ac:dyDescent="0.25">
      <c r="B905" s="28"/>
      <c r="C905" s="11" t="s">
        <v>63</v>
      </c>
      <c r="D905" s="11" t="s">
        <v>1037</v>
      </c>
      <c r="E905" s="11">
        <v>2009</v>
      </c>
      <c r="F905" s="11">
        <f t="shared" si="70"/>
        <v>2009</v>
      </c>
      <c r="G905" s="11" t="s">
        <v>65</v>
      </c>
      <c r="H905" s="11" t="s">
        <v>51</v>
      </c>
      <c r="I905" s="16">
        <v>5289</v>
      </c>
      <c r="J905" s="16">
        <v>1058</v>
      </c>
      <c r="K905" s="29">
        <v>6086.4026986593017</v>
      </c>
    </row>
    <row r="906" spans="2:11" x14ac:dyDescent="0.25">
      <c r="B906" s="28"/>
      <c r="C906" s="11" t="s">
        <v>514</v>
      </c>
      <c r="D906" s="11" t="s">
        <v>1041</v>
      </c>
      <c r="E906" s="11">
        <v>2009</v>
      </c>
      <c r="F906" s="11">
        <f t="shared" si="70"/>
        <v>2009</v>
      </c>
      <c r="G906" s="11" t="s">
        <v>1040</v>
      </c>
      <c r="H906" s="11" t="s">
        <v>29</v>
      </c>
      <c r="I906" s="16">
        <v>136657</v>
      </c>
      <c r="J906" s="16">
        <v>27331</v>
      </c>
      <c r="K906" s="29">
        <v>157260.26348850146</v>
      </c>
    </row>
    <row r="907" spans="2:11" x14ac:dyDescent="0.25">
      <c r="B907" s="28"/>
      <c r="C907" s="11" t="s">
        <v>514</v>
      </c>
      <c r="D907" s="11" t="s">
        <v>1039</v>
      </c>
      <c r="E907" s="11">
        <v>2009</v>
      </c>
      <c r="F907" s="11">
        <f t="shared" si="70"/>
        <v>2009</v>
      </c>
      <c r="G907" s="11" t="s">
        <v>1040</v>
      </c>
      <c r="H907" s="11" t="s">
        <v>29</v>
      </c>
      <c r="I907" s="16">
        <v>16250</v>
      </c>
      <c r="J907" s="16">
        <v>3250</v>
      </c>
      <c r="K907" s="29">
        <v>18699.951569902372</v>
      </c>
    </row>
    <row r="908" spans="2:11" x14ac:dyDescent="0.25">
      <c r="B908" s="28"/>
      <c r="C908" s="11" t="s">
        <v>574</v>
      </c>
      <c r="D908" s="11" t="s">
        <v>1042</v>
      </c>
      <c r="E908" s="11">
        <v>2009</v>
      </c>
      <c r="F908" s="11">
        <f t="shared" si="70"/>
        <v>2009</v>
      </c>
      <c r="G908" s="11" t="s">
        <v>576</v>
      </c>
      <c r="H908" s="11" t="s">
        <v>29</v>
      </c>
      <c r="I908" s="16">
        <v>15632</v>
      </c>
      <c r="J908" s="16">
        <v>3126</v>
      </c>
      <c r="K908" s="29">
        <v>17988.778027120854</v>
      </c>
    </row>
    <row r="909" spans="2:11" ht="15.75" x14ac:dyDescent="0.25">
      <c r="B909" s="28"/>
      <c r="C909" s="11" t="s">
        <v>580</v>
      </c>
      <c r="D909" s="11" t="s">
        <v>1201</v>
      </c>
      <c r="E909" s="11">
        <v>2009</v>
      </c>
      <c r="F909" s="11">
        <f t="shared" si="70"/>
        <v>2009</v>
      </c>
      <c r="G909" s="11" t="s">
        <v>582</v>
      </c>
      <c r="H909" s="11" t="s">
        <v>51</v>
      </c>
      <c r="I909" s="16">
        <v>14745</v>
      </c>
      <c r="J909" s="16">
        <v>2949</v>
      </c>
      <c r="K909" s="29">
        <v>16968.048362966802</v>
      </c>
    </row>
    <row r="910" spans="2:11" ht="15.75" x14ac:dyDescent="0.25">
      <c r="B910" s="28"/>
      <c r="C910" s="11" t="s">
        <v>580</v>
      </c>
      <c r="D910" s="11" t="s">
        <v>1200</v>
      </c>
      <c r="E910" s="11">
        <v>2009</v>
      </c>
      <c r="F910" s="11">
        <f t="shared" si="70"/>
        <v>2009</v>
      </c>
      <c r="G910" s="11" t="s">
        <v>582</v>
      </c>
      <c r="H910" s="11" t="s">
        <v>29</v>
      </c>
      <c r="I910" s="16">
        <v>11340</v>
      </c>
      <c r="J910" s="16">
        <v>2268</v>
      </c>
      <c r="K910" s="29">
        <v>13049.689280165718</v>
      </c>
    </row>
    <row r="911" spans="2:11" ht="15.75" x14ac:dyDescent="0.25">
      <c r="B911" s="28"/>
      <c r="C911" s="11" t="s">
        <v>580</v>
      </c>
      <c r="D911" s="11" t="s">
        <v>1202</v>
      </c>
      <c r="E911" s="11">
        <v>2009</v>
      </c>
      <c r="F911" s="11">
        <f t="shared" si="70"/>
        <v>2009</v>
      </c>
      <c r="G911" s="11" t="s">
        <v>582</v>
      </c>
      <c r="H911" s="11" t="s">
        <v>29</v>
      </c>
      <c r="I911" s="16">
        <v>8500</v>
      </c>
      <c r="J911" s="16">
        <v>1700</v>
      </c>
      <c r="K911" s="29">
        <v>9781.5131288720095</v>
      </c>
    </row>
    <row r="912" spans="2:11" x14ac:dyDescent="0.25">
      <c r="B912" s="28"/>
      <c r="C912" s="11" t="s">
        <v>76</v>
      </c>
      <c r="D912" s="11" t="s">
        <v>1043</v>
      </c>
      <c r="E912" s="11">
        <v>2010</v>
      </c>
      <c r="F912" s="11">
        <f t="shared" si="70"/>
        <v>2010</v>
      </c>
      <c r="G912" s="11" t="s">
        <v>76</v>
      </c>
      <c r="H912" s="11" t="s">
        <v>29</v>
      </c>
      <c r="I912" s="16">
        <v>348355</v>
      </c>
      <c r="J912" s="16">
        <v>50000</v>
      </c>
      <c r="K912" s="29">
        <v>393517.99013400992</v>
      </c>
    </row>
    <row r="913" spans="2:11" x14ac:dyDescent="0.25">
      <c r="B913" s="28"/>
      <c r="C913" s="11" t="s">
        <v>76</v>
      </c>
      <c r="D913" s="11" t="s">
        <v>1048</v>
      </c>
      <c r="E913" s="11">
        <v>2010</v>
      </c>
      <c r="F913" s="11">
        <f t="shared" si="70"/>
        <v>2010</v>
      </c>
      <c r="G913" s="11" t="s">
        <v>76</v>
      </c>
      <c r="H913" s="11" t="s">
        <v>51</v>
      </c>
      <c r="I913" s="16">
        <v>126032</v>
      </c>
      <c r="J913" s="16">
        <v>25206</v>
      </c>
      <c r="K913" s="29">
        <v>142371.60176420471</v>
      </c>
    </row>
    <row r="914" spans="2:11" x14ac:dyDescent="0.25">
      <c r="B914" s="28"/>
      <c r="C914" s="11" t="s">
        <v>76</v>
      </c>
      <c r="D914" s="11" t="s">
        <v>1046</v>
      </c>
      <c r="E914" s="11">
        <v>2010</v>
      </c>
      <c r="F914" s="11">
        <f t="shared" si="70"/>
        <v>2010</v>
      </c>
      <c r="G914" s="11" t="s">
        <v>76</v>
      </c>
      <c r="H914" s="11" t="s">
        <v>29</v>
      </c>
      <c r="I914" s="16">
        <v>118831</v>
      </c>
      <c r="J914" s="16">
        <v>23766</v>
      </c>
      <c r="K914" s="29">
        <v>134237.01765616838</v>
      </c>
    </row>
    <row r="915" spans="2:11" x14ac:dyDescent="0.25">
      <c r="B915" s="28"/>
      <c r="C915" s="11" t="s">
        <v>76</v>
      </c>
      <c r="D915" s="11" t="s">
        <v>1049</v>
      </c>
      <c r="E915" s="11">
        <v>2010</v>
      </c>
      <c r="F915" s="11">
        <f t="shared" si="70"/>
        <v>2010</v>
      </c>
      <c r="G915" s="11" t="s">
        <v>137</v>
      </c>
      <c r="H915" s="11" t="s">
        <v>29</v>
      </c>
      <c r="I915" s="16">
        <v>93285</v>
      </c>
      <c r="J915" s="16">
        <v>18657</v>
      </c>
      <c r="K915" s="29">
        <v>105379.06936788942</v>
      </c>
    </row>
    <row r="916" spans="2:11" x14ac:dyDescent="0.25">
      <c r="B916" s="28"/>
      <c r="C916" s="11" t="s">
        <v>76</v>
      </c>
      <c r="D916" s="11" t="s">
        <v>1045</v>
      </c>
      <c r="E916" s="11">
        <v>2010</v>
      </c>
      <c r="F916" s="11">
        <f t="shared" si="70"/>
        <v>2010</v>
      </c>
      <c r="G916" s="11" t="s">
        <v>76</v>
      </c>
      <c r="H916" s="11" t="s">
        <v>29</v>
      </c>
      <c r="I916" s="16">
        <v>43176</v>
      </c>
      <c r="J916" s="16">
        <v>8635</v>
      </c>
      <c r="K916" s="29">
        <v>48773.61525462821</v>
      </c>
    </row>
    <row r="917" spans="2:11" x14ac:dyDescent="0.25">
      <c r="B917" s="28"/>
      <c r="C917" s="11" t="s">
        <v>76</v>
      </c>
      <c r="D917" s="11" t="s">
        <v>1044</v>
      </c>
      <c r="E917" s="11">
        <v>2010</v>
      </c>
      <c r="F917" s="11">
        <f t="shared" si="70"/>
        <v>2010</v>
      </c>
      <c r="G917" s="11" t="s">
        <v>76</v>
      </c>
      <c r="H917" s="11" t="s">
        <v>29</v>
      </c>
      <c r="I917" s="16">
        <v>32075</v>
      </c>
      <c r="J917" s="16">
        <v>6415</v>
      </c>
      <c r="K917" s="29">
        <v>36233.409979900869</v>
      </c>
    </row>
    <row r="918" spans="2:11" ht="15.75" x14ac:dyDescent="0.25">
      <c r="B918" s="28"/>
      <c r="C918" s="11" t="s">
        <v>76</v>
      </c>
      <c r="D918" s="11" t="s">
        <v>1213</v>
      </c>
      <c r="E918" s="11">
        <v>2010</v>
      </c>
      <c r="F918" s="11">
        <f t="shared" si="70"/>
        <v>2010</v>
      </c>
      <c r="G918" s="11" t="s">
        <v>76</v>
      </c>
      <c r="H918" s="11" t="s">
        <v>29</v>
      </c>
      <c r="I918" s="16">
        <v>24100</v>
      </c>
      <c r="J918" s="16">
        <v>4820</v>
      </c>
      <c r="K918" s="29">
        <v>27224.479517244301</v>
      </c>
    </row>
    <row r="919" spans="2:11" x14ac:dyDescent="0.25">
      <c r="B919" s="28"/>
      <c r="C919" s="11" t="s">
        <v>76</v>
      </c>
      <c r="D919" s="11" t="s">
        <v>1047</v>
      </c>
      <c r="E919" s="11">
        <v>2010</v>
      </c>
      <c r="F919" s="11">
        <f t="shared" si="70"/>
        <v>2010</v>
      </c>
      <c r="G919" s="11" t="s">
        <v>76</v>
      </c>
      <c r="H919" s="11" t="s">
        <v>51</v>
      </c>
      <c r="I919" s="16">
        <v>19927</v>
      </c>
      <c r="J919" s="16">
        <v>3985</v>
      </c>
      <c r="K919" s="29">
        <v>22510.464868884948</v>
      </c>
    </row>
    <row r="920" spans="2:11" ht="15.75" x14ac:dyDescent="0.25">
      <c r="B920" s="28"/>
      <c r="C920" s="11" t="s">
        <v>76</v>
      </c>
      <c r="D920" s="11" t="s">
        <v>1214</v>
      </c>
      <c r="E920" s="11">
        <v>2010</v>
      </c>
      <c r="F920" s="11">
        <f t="shared" si="70"/>
        <v>2010</v>
      </c>
      <c r="G920" s="11" t="s">
        <v>137</v>
      </c>
      <c r="H920" s="11" t="s">
        <v>29</v>
      </c>
      <c r="I920" s="16">
        <v>10340</v>
      </c>
      <c r="J920" s="16">
        <v>2068</v>
      </c>
      <c r="K920" s="29">
        <v>11680.544323996102</v>
      </c>
    </row>
    <row r="921" spans="2:11" ht="15.75" x14ac:dyDescent="0.25">
      <c r="B921" s="28"/>
      <c r="C921" s="11" t="s">
        <v>76</v>
      </c>
      <c r="D921" s="11" t="s">
        <v>1215</v>
      </c>
      <c r="E921" s="11">
        <v>2010</v>
      </c>
      <c r="F921" s="11">
        <f t="shared" si="70"/>
        <v>2010</v>
      </c>
      <c r="G921" s="11" t="s">
        <v>137</v>
      </c>
      <c r="H921" s="11" t="s">
        <v>29</v>
      </c>
      <c r="I921" s="16">
        <v>9431</v>
      </c>
      <c r="J921" s="16">
        <v>1886</v>
      </c>
      <c r="K921" s="29">
        <v>10653.695698221203</v>
      </c>
    </row>
    <row r="922" spans="2:11" x14ac:dyDescent="0.25">
      <c r="B922" s="28"/>
      <c r="C922" s="11" t="s">
        <v>1050</v>
      </c>
      <c r="D922" s="11" t="s">
        <v>1051</v>
      </c>
      <c r="E922" s="11">
        <v>2010</v>
      </c>
      <c r="F922" s="11">
        <f t="shared" si="70"/>
        <v>2010</v>
      </c>
      <c r="G922" s="11" t="s">
        <v>1052</v>
      </c>
      <c r="H922" s="11" t="s">
        <v>29</v>
      </c>
      <c r="I922" s="16">
        <v>33439</v>
      </c>
      <c r="J922" s="16">
        <v>6688</v>
      </c>
      <c r="K922" s="29">
        <v>37774.247741789717</v>
      </c>
    </row>
    <row r="923" spans="2:11" ht="15.75" x14ac:dyDescent="0.25">
      <c r="B923" s="28"/>
      <c r="C923" s="11" t="s">
        <v>27</v>
      </c>
      <c r="D923" s="11" t="s">
        <v>1216</v>
      </c>
      <c r="E923" s="11">
        <v>2010</v>
      </c>
      <c r="F923" s="11">
        <f t="shared" si="70"/>
        <v>2010</v>
      </c>
      <c r="G923" s="11" t="s">
        <v>27</v>
      </c>
      <c r="H923" s="11" t="s">
        <v>29</v>
      </c>
      <c r="I923" s="16">
        <v>162925</v>
      </c>
      <c r="J923" s="16">
        <v>32585</v>
      </c>
      <c r="K923" s="29">
        <v>184047.64835464844</v>
      </c>
    </row>
    <row r="924" spans="2:11" x14ac:dyDescent="0.25">
      <c r="B924" s="28"/>
      <c r="C924" s="11" t="s">
        <v>27</v>
      </c>
      <c r="D924" s="11" t="s">
        <v>1062</v>
      </c>
      <c r="E924" s="11">
        <v>2010</v>
      </c>
      <c r="F924" s="11">
        <f t="shared" si="70"/>
        <v>2010</v>
      </c>
      <c r="G924" s="11" t="s">
        <v>27</v>
      </c>
      <c r="H924" s="11" t="s">
        <v>29</v>
      </c>
      <c r="I924" s="16">
        <v>153163</v>
      </c>
      <c r="J924" s="16">
        <v>30633</v>
      </c>
      <c r="K924" s="29">
        <v>173020.03968048503</v>
      </c>
    </row>
    <row r="925" spans="2:11" x14ac:dyDescent="0.25">
      <c r="B925" s="28"/>
      <c r="C925" s="11" t="s">
        <v>27</v>
      </c>
      <c r="D925" s="11" t="s">
        <v>1058</v>
      </c>
      <c r="E925" s="11">
        <v>2010</v>
      </c>
      <c r="F925" s="11">
        <f t="shared" si="70"/>
        <v>2010</v>
      </c>
      <c r="G925" s="11" t="s">
        <v>27</v>
      </c>
      <c r="H925" s="11" t="s">
        <v>29</v>
      </c>
      <c r="I925" s="16">
        <v>59909</v>
      </c>
      <c r="J925" s="16">
        <v>11982</v>
      </c>
      <c r="K925" s="29">
        <v>67675.989352638542</v>
      </c>
    </row>
    <row r="926" spans="2:11" x14ac:dyDescent="0.25">
      <c r="B926" s="28"/>
      <c r="C926" s="11" t="s">
        <v>27</v>
      </c>
      <c r="D926" s="11" t="s">
        <v>1064</v>
      </c>
      <c r="E926" s="11">
        <v>2010</v>
      </c>
      <c r="F926" s="11">
        <f t="shared" si="70"/>
        <v>2010</v>
      </c>
      <c r="G926" s="11" t="s">
        <v>27</v>
      </c>
      <c r="H926" s="11" t="s">
        <v>29</v>
      </c>
      <c r="I926" s="16">
        <v>55160</v>
      </c>
      <c r="J926" s="16">
        <v>11032</v>
      </c>
      <c r="K926" s="29">
        <v>62311.298347352516</v>
      </c>
    </row>
    <row r="927" spans="2:11" x14ac:dyDescent="0.25">
      <c r="B927" s="28"/>
      <c r="C927" s="11" t="s">
        <v>27</v>
      </c>
      <c r="D927" s="11" t="s">
        <v>1066</v>
      </c>
      <c r="E927" s="11">
        <v>2010</v>
      </c>
      <c r="F927" s="11">
        <f t="shared" si="70"/>
        <v>2010</v>
      </c>
      <c r="G927" s="11" t="s">
        <v>27</v>
      </c>
      <c r="H927" s="11" t="s">
        <v>29</v>
      </c>
      <c r="I927" s="16">
        <v>41536</v>
      </c>
      <c r="J927" s="16">
        <v>8307</v>
      </c>
      <c r="K927" s="29">
        <v>46920.995071712008</v>
      </c>
    </row>
    <row r="928" spans="2:11" x14ac:dyDescent="0.25">
      <c r="B928" s="28"/>
      <c r="C928" s="11" t="s">
        <v>27</v>
      </c>
      <c r="D928" s="11" t="s">
        <v>1061</v>
      </c>
      <c r="E928" s="11">
        <v>2010</v>
      </c>
      <c r="F928" s="11">
        <f t="shared" si="70"/>
        <v>2010</v>
      </c>
      <c r="G928" s="11" t="s">
        <v>27</v>
      </c>
      <c r="H928" s="11" t="s">
        <v>29</v>
      </c>
      <c r="I928" s="16">
        <v>40841</v>
      </c>
      <c r="J928" s="16">
        <v>8168</v>
      </c>
      <c r="K928" s="29">
        <v>46135.890786878612</v>
      </c>
    </row>
    <row r="929" spans="2:11" x14ac:dyDescent="0.25">
      <c r="B929" s="28"/>
      <c r="C929" s="11" t="s">
        <v>27</v>
      </c>
      <c r="D929" s="11" t="s">
        <v>1059</v>
      </c>
      <c r="E929" s="11">
        <v>2010</v>
      </c>
      <c r="F929" s="11">
        <f t="shared" si="70"/>
        <v>2010</v>
      </c>
      <c r="G929" s="11" t="s">
        <v>27</v>
      </c>
      <c r="H929" s="11" t="s">
        <v>29</v>
      </c>
      <c r="I929" s="16">
        <v>36245</v>
      </c>
      <c r="J929" s="16">
        <v>7249</v>
      </c>
      <c r="K929" s="29">
        <v>40944.035688901233</v>
      </c>
    </row>
    <row r="930" spans="2:11" x14ac:dyDescent="0.25">
      <c r="B930" s="28"/>
      <c r="C930" s="11" t="s">
        <v>27</v>
      </c>
      <c r="D930" s="11" t="s">
        <v>1057</v>
      </c>
      <c r="E930" s="11">
        <v>2010</v>
      </c>
      <c r="F930" s="11">
        <f t="shared" si="70"/>
        <v>2010</v>
      </c>
      <c r="G930" s="11" t="s">
        <v>27</v>
      </c>
      <c r="H930" s="11" t="s">
        <v>29</v>
      </c>
      <c r="I930" s="16">
        <v>25164</v>
      </c>
      <c r="J930" s="16">
        <v>5033</v>
      </c>
      <c r="K930" s="29">
        <v>28426.423343233844</v>
      </c>
    </row>
    <row r="931" spans="2:11" x14ac:dyDescent="0.25">
      <c r="B931" s="28"/>
      <c r="C931" s="11" t="s">
        <v>27</v>
      </c>
      <c r="D931" s="11" t="s">
        <v>1056</v>
      </c>
      <c r="E931" s="11">
        <v>2010</v>
      </c>
      <c r="F931" s="11">
        <f t="shared" si="70"/>
        <v>2010</v>
      </c>
      <c r="G931" s="11" t="s">
        <v>27</v>
      </c>
      <c r="H931" s="11" t="s">
        <v>29</v>
      </c>
      <c r="I931" s="16">
        <v>14770</v>
      </c>
      <c r="J931" s="16">
        <v>2954</v>
      </c>
      <c r="K931" s="29">
        <v>16684.878110775866</v>
      </c>
    </row>
    <row r="932" spans="2:11" x14ac:dyDescent="0.25">
      <c r="B932" s="28"/>
      <c r="C932" s="11" t="s">
        <v>27</v>
      </c>
      <c r="D932" s="11" t="s">
        <v>1053</v>
      </c>
      <c r="E932" s="11">
        <v>2010</v>
      </c>
      <c r="F932" s="11">
        <f t="shared" si="70"/>
        <v>2010</v>
      </c>
      <c r="G932" s="11" t="s">
        <v>27</v>
      </c>
      <c r="H932" s="11" t="s">
        <v>29</v>
      </c>
      <c r="I932" s="16">
        <v>12822</v>
      </c>
      <c r="J932" s="16">
        <v>2564</v>
      </c>
      <c r="K932" s="29">
        <v>14484.326820336368</v>
      </c>
    </row>
    <row r="933" spans="2:11" x14ac:dyDescent="0.25">
      <c r="B933" s="28"/>
      <c r="C933" s="11" t="s">
        <v>27</v>
      </c>
      <c r="D933" s="11" t="s">
        <v>1055</v>
      </c>
      <c r="E933" s="11">
        <v>2010</v>
      </c>
      <c r="F933" s="11">
        <f t="shared" si="70"/>
        <v>2010</v>
      </c>
      <c r="G933" s="11" t="s">
        <v>27</v>
      </c>
      <c r="H933" s="11" t="s">
        <v>29</v>
      </c>
      <c r="I933" s="16">
        <v>10260</v>
      </c>
      <c r="J933" s="16">
        <v>2052</v>
      </c>
      <c r="K933" s="29">
        <v>11590.172607756287</v>
      </c>
    </row>
    <row r="934" spans="2:11" x14ac:dyDescent="0.25">
      <c r="B934" s="28"/>
      <c r="C934" s="11" t="s">
        <v>27</v>
      </c>
      <c r="D934" s="11" t="s">
        <v>1067</v>
      </c>
      <c r="E934" s="11">
        <v>2010</v>
      </c>
      <c r="F934" s="11">
        <f t="shared" si="70"/>
        <v>2010</v>
      </c>
      <c r="G934" s="11" t="s">
        <v>27</v>
      </c>
      <c r="H934" s="11" t="s">
        <v>29</v>
      </c>
      <c r="I934" s="16">
        <v>9127</v>
      </c>
      <c r="J934" s="16">
        <v>1825</v>
      </c>
      <c r="K934" s="29">
        <v>10310.283176509905</v>
      </c>
    </row>
    <row r="935" spans="2:11" x14ac:dyDescent="0.25">
      <c r="B935" s="28"/>
      <c r="C935" s="11" t="s">
        <v>27</v>
      </c>
      <c r="D935" s="11" t="s">
        <v>1068</v>
      </c>
      <c r="E935" s="11">
        <v>2010</v>
      </c>
      <c r="F935" s="11">
        <f t="shared" si="70"/>
        <v>2010</v>
      </c>
      <c r="G935" s="11" t="s">
        <v>27</v>
      </c>
      <c r="H935" s="11" t="s">
        <v>29</v>
      </c>
      <c r="I935" s="16">
        <v>8723</v>
      </c>
      <c r="J935" s="16">
        <v>1745</v>
      </c>
      <c r="K935" s="29">
        <v>9853.9060094988399</v>
      </c>
    </row>
    <row r="936" spans="2:11" x14ac:dyDescent="0.25">
      <c r="B936" s="28"/>
      <c r="C936" s="11" t="s">
        <v>27</v>
      </c>
      <c r="D936" s="11" t="s">
        <v>1060</v>
      </c>
      <c r="E936" s="11">
        <v>2010</v>
      </c>
      <c r="F936" s="11">
        <f t="shared" si="70"/>
        <v>2010</v>
      </c>
      <c r="G936" s="11" t="s">
        <v>27</v>
      </c>
      <c r="H936" s="11" t="s">
        <v>29</v>
      </c>
      <c r="I936" s="16">
        <v>8107</v>
      </c>
      <c r="J936" s="16">
        <v>1621</v>
      </c>
      <c r="K936" s="29">
        <v>9158.0437944522637</v>
      </c>
    </row>
    <row r="937" spans="2:11" x14ac:dyDescent="0.25">
      <c r="B937" s="28"/>
      <c r="C937" s="11" t="s">
        <v>27</v>
      </c>
      <c r="D937" s="11" t="s">
        <v>1065</v>
      </c>
      <c r="E937" s="11">
        <v>2010</v>
      </c>
      <c r="F937" s="11">
        <f t="shared" si="70"/>
        <v>2010</v>
      </c>
      <c r="G937" s="11" t="s">
        <v>27</v>
      </c>
      <c r="H937" s="11" t="s">
        <v>29</v>
      </c>
      <c r="I937" s="16">
        <v>7893</v>
      </c>
      <c r="J937" s="16">
        <v>1579</v>
      </c>
      <c r="K937" s="29">
        <v>8916.2994535107573</v>
      </c>
    </row>
    <row r="938" spans="2:11" x14ac:dyDescent="0.25">
      <c r="B938" s="28"/>
      <c r="C938" s="11" t="s">
        <v>27</v>
      </c>
      <c r="D938" s="11" t="s">
        <v>1069</v>
      </c>
      <c r="E938" s="11">
        <v>2010</v>
      </c>
      <c r="F938" s="11">
        <f t="shared" si="70"/>
        <v>2010</v>
      </c>
      <c r="G938" s="11" t="s">
        <v>27</v>
      </c>
      <c r="H938" s="11" t="s">
        <v>29</v>
      </c>
      <c r="I938" s="16">
        <v>6882</v>
      </c>
      <c r="J938" s="16">
        <v>1376</v>
      </c>
      <c r="K938" s="29">
        <v>7774.2268895300949</v>
      </c>
    </row>
    <row r="939" spans="2:11" x14ac:dyDescent="0.25">
      <c r="B939" s="28"/>
      <c r="C939" s="11" t="s">
        <v>27</v>
      </c>
      <c r="D939" s="11" t="s">
        <v>1063</v>
      </c>
      <c r="E939" s="11">
        <v>2010</v>
      </c>
      <c r="F939" s="11">
        <f t="shared" si="70"/>
        <v>2010</v>
      </c>
      <c r="G939" s="11" t="s">
        <v>27</v>
      </c>
      <c r="H939" s="11" t="s">
        <v>29</v>
      </c>
      <c r="I939" s="16">
        <v>6619</v>
      </c>
      <c r="J939" s="16">
        <v>1324</v>
      </c>
      <c r="K939" s="29">
        <v>7477.1298723917025</v>
      </c>
    </row>
    <row r="940" spans="2:11" x14ac:dyDescent="0.25">
      <c r="B940" s="28"/>
      <c r="C940" s="11" t="s">
        <v>27</v>
      </c>
      <c r="D940" s="11" t="s">
        <v>1054</v>
      </c>
      <c r="E940" s="11">
        <v>2010</v>
      </c>
      <c r="F940" s="11">
        <f t="shared" si="70"/>
        <v>2010</v>
      </c>
      <c r="G940" s="11" t="s">
        <v>27</v>
      </c>
      <c r="H940" s="11" t="s">
        <v>29</v>
      </c>
      <c r="I940" s="16">
        <v>5465</v>
      </c>
      <c r="J940" s="16">
        <v>1093</v>
      </c>
      <c r="K940" s="29">
        <v>6173.5178656323696</v>
      </c>
    </row>
    <row r="941" spans="2:11" x14ac:dyDescent="0.25">
      <c r="B941" s="28"/>
      <c r="C941" s="11" t="s">
        <v>138</v>
      </c>
      <c r="D941" s="11" t="s">
        <v>1072</v>
      </c>
      <c r="E941" s="11">
        <v>2010</v>
      </c>
      <c r="F941" s="11">
        <f t="shared" si="70"/>
        <v>2010</v>
      </c>
      <c r="G941" s="11" t="s">
        <v>1073</v>
      </c>
      <c r="H941" s="11" t="s">
        <v>29</v>
      </c>
      <c r="I941" s="21">
        <v>250088</v>
      </c>
      <c r="J941" s="21">
        <v>50000</v>
      </c>
      <c r="K941" s="29">
        <v>282511.02213728603</v>
      </c>
    </row>
    <row r="942" spans="2:11" x14ac:dyDescent="0.25">
      <c r="B942" s="28"/>
      <c r="C942" s="11" t="s">
        <v>138</v>
      </c>
      <c r="D942" s="11" t="s">
        <v>1071</v>
      </c>
      <c r="E942" s="11">
        <v>2010</v>
      </c>
      <c r="F942" s="11">
        <f t="shared" si="70"/>
        <v>2010</v>
      </c>
      <c r="G942" s="11" t="s">
        <v>166</v>
      </c>
      <c r="H942" s="11" t="s">
        <v>29</v>
      </c>
      <c r="I942" s="16">
        <v>84103</v>
      </c>
      <c r="J942" s="16">
        <v>16821</v>
      </c>
      <c r="K942" s="29">
        <v>95006.655636464639</v>
      </c>
    </row>
    <row r="943" spans="2:11" x14ac:dyDescent="0.25">
      <c r="B943" s="28"/>
      <c r="C943" s="11" t="s">
        <v>138</v>
      </c>
      <c r="D943" s="11" t="s">
        <v>1070</v>
      </c>
      <c r="E943" s="11">
        <v>2010</v>
      </c>
      <c r="F943" s="11">
        <f t="shared" si="70"/>
        <v>2010</v>
      </c>
      <c r="G943" s="11" t="s">
        <v>166</v>
      </c>
      <c r="H943" s="11" t="s">
        <v>29</v>
      </c>
      <c r="I943" s="16">
        <v>10925</v>
      </c>
      <c r="J943" s="16">
        <v>2185</v>
      </c>
      <c r="K943" s="29">
        <v>12341.387498999751</v>
      </c>
    </row>
    <row r="944" spans="2:11" x14ac:dyDescent="0.25">
      <c r="B944" s="28"/>
      <c r="C944" s="11" t="s">
        <v>81</v>
      </c>
      <c r="D944" s="11" t="s">
        <v>1051</v>
      </c>
      <c r="E944" s="11">
        <v>2010</v>
      </c>
      <c r="F944" s="17">
        <v>2010</v>
      </c>
      <c r="G944" s="11" t="s">
        <v>83</v>
      </c>
      <c r="H944" s="11" t="s">
        <v>29</v>
      </c>
      <c r="I944" s="16">
        <v>392507</v>
      </c>
      <c r="J944" s="16">
        <v>50000</v>
      </c>
      <c r="K944" s="29">
        <v>443394.14032676385</v>
      </c>
    </row>
    <row r="945" spans="2:11" ht="15.75" x14ac:dyDescent="0.25">
      <c r="B945" s="28"/>
      <c r="C945" s="11" t="s">
        <v>85</v>
      </c>
      <c r="D945" s="11" t="s">
        <v>1218</v>
      </c>
      <c r="E945" s="11">
        <v>2010</v>
      </c>
      <c r="F945" s="11">
        <f t="shared" ref="F945:F953" si="71">E945</f>
        <v>2010</v>
      </c>
      <c r="G945" s="11" t="s">
        <v>542</v>
      </c>
      <c r="H945" s="11" t="s">
        <v>29</v>
      </c>
      <c r="I945" s="16">
        <v>324781</v>
      </c>
      <c r="J945" s="16">
        <v>50000</v>
      </c>
      <c r="K945" s="29">
        <v>366887.70465104235</v>
      </c>
    </row>
    <row r="946" spans="2:11" ht="15.75" x14ac:dyDescent="0.25">
      <c r="B946" s="28"/>
      <c r="C946" s="11" t="s">
        <v>85</v>
      </c>
      <c r="D946" s="11" t="s">
        <v>1220</v>
      </c>
      <c r="E946" s="11">
        <v>2010</v>
      </c>
      <c r="F946" s="11">
        <f t="shared" si="71"/>
        <v>2010</v>
      </c>
      <c r="G946" s="11" t="s">
        <v>542</v>
      </c>
      <c r="H946" s="11" t="s">
        <v>29</v>
      </c>
      <c r="I946" s="16">
        <v>286567</v>
      </c>
      <c r="J946" s="16">
        <v>50000</v>
      </c>
      <c r="K946" s="29">
        <v>323719.3950961887</v>
      </c>
    </row>
    <row r="947" spans="2:11" ht="15.75" x14ac:dyDescent="0.25">
      <c r="B947" s="28"/>
      <c r="C947" s="11" t="s">
        <v>85</v>
      </c>
      <c r="D947" s="11" t="s">
        <v>1217</v>
      </c>
      <c r="E947" s="11">
        <v>2010</v>
      </c>
      <c r="F947" s="11">
        <f t="shared" si="71"/>
        <v>2010</v>
      </c>
      <c r="G947" s="11" t="s">
        <v>542</v>
      </c>
      <c r="H947" s="11" t="s">
        <v>29</v>
      </c>
      <c r="I947" s="16">
        <v>206703</v>
      </c>
      <c r="J947" s="16">
        <v>41341</v>
      </c>
      <c r="K947" s="29">
        <v>233501.31077398127</v>
      </c>
    </row>
    <row r="948" spans="2:11" ht="15.75" x14ac:dyDescent="0.25">
      <c r="B948" s="28"/>
      <c r="C948" s="11" t="s">
        <v>85</v>
      </c>
      <c r="D948" s="11" t="s">
        <v>1219</v>
      </c>
      <c r="E948" s="11">
        <v>2010</v>
      </c>
      <c r="F948" s="11">
        <f t="shared" si="71"/>
        <v>2010</v>
      </c>
      <c r="G948" s="11" t="s">
        <v>542</v>
      </c>
      <c r="H948" s="11" t="s">
        <v>29</v>
      </c>
      <c r="I948" s="16">
        <v>54889</v>
      </c>
      <c r="J948" s="16">
        <v>10978</v>
      </c>
      <c r="K948" s="29">
        <v>62005.164158590145</v>
      </c>
    </row>
    <row r="949" spans="2:11" ht="15.75" x14ac:dyDescent="0.25">
      <c r="B949" s="28"/>
      <c r="C949" s="11" t="s">
        <v>59</v>
      </c>
      <c r="D949" s="11" t="s">
        <v>1221</v>
      </c>
      <c r="E949" s="11">
        <v>2010</v>
      </c>
      <c r="F949" s="11">
        <f t="shared" si="71"/>
        <v>2010</v>
      </c>
      <c r="G949" s="11" t="s">
        <v>61</v>
      </c>
      <c r="H949" s="11" t="s">
        <v>29</v>
      </c>
      <c r="I949" s="16">
        <v>47978</v>
      </c>
      <c r="J949" s="16">
        <v>9596</v>
      </c>
      <c r="K949" s="29">
        <v>54198.17752192312</v>
      </c>
    </row>
    <row r="950" spans="2:11" x14ac:dyDescent="0.25">
      <c r="B950" s="28"/>
      <c r="C950" s="11" t="s">
        <v>63</v>
      </c>
      <c r="D950" s="11" t="s">
        <v>1074</v>
      </c>
      <c r="E950" s="11">
        <v>2010</v>
      </c>
      <c r="F950" s="11">
        <f t="shared" si="71"/>
        <v>2010</v>
      </c>
      <c r="G950" s="11" t="s">
        <v>65</v>
      </c>
      <c r="H950" s="11" t="s">
        <v>29</v>
      </c>
      <c r="I950" s="16">
        <v>15705</v>
      </c>
      <c r="J950" s="16">
        <v>3141</v>
      </c>
      <c r="K950" s="29">
        <v>17741.097544328702</v>
      </c>
    </row>
    <row r="951" spans="2:11" x14ac:dyDescent="0.25">
      <c r="B951" s="28"/>
      <c r="C951" s="11" t="s">
        <v>63</v>
      </c>
      <c r="D951" s="11" t="s">
        <v>1075</v>
      </c>
      <c r="E951" s="11">
        <v>2010</v>
      </c>
      <c r="F951" s="11">
        <f t="shared" si="71"/>
        <v>2010</v>
      </c>
      <c r="G951" s="11" t="s">
        <v>65</v>
      </c>
      <c r="H951" s="11" t="s">
        <v>29</v>
      </c>
      <c r="I951" s="16">
        <v>12037</v>
      </c>
      <c r="J951" s="16">
        <v>6019</v>
      </c>
      <c r="K951" s="29">
        <v>13597.55435473318</v>
      </c>
    </row>
    <row r="952" spans="2:11" x14ac:dyDescent="0.25">
      <c r="B952" s="28"/>
      <c r="C952" s="11" t="s">
        <v>63</v>
      </c>
      <c r="D952" s="11" t="s">
        <v>1076</v>
      </c>
      <c r="E952" s="11">
        <v>2010</v>
      </c>
      <c r="F952" s="11">
        <f t="shared" si="71"/>
        <v>2010</v>
      </c>
      <c r="G952" s="11" t="s">
        <v>65</v>
      </c>
      <c r="H952" s="11" t="s">
        <v>29</v>
      </c>
      <c r="I952" s="16">
        <v>11552</v>
      </c>
      <c r="J952" s="16">
        <v>2310</v>
      </c>
      <c r="K952" s="29">
        <v>13049.675825029301</v>
      </c>
    </row>
    <row r="953" spans="2:11" x14ac:dyDescent="0.25">
      <c r="B953" s="28"/>
      <c r="C953" s="11" t="s">
        <v>63</v>
      </c>
      <c r="D953" s="11" t="s">
        <v>1077</v>
      </c>
      <c r="E953" s="11">
        <v>2010</v>
      </c>
      <c r="F953" s="11">
        <f t="shared" si="71"/>
        <v>2010</v>
      </c>
      <c r="G953" s="11" t="s">
        <v>65</v>
      </c>
      <c r="H953" s="11" t="s">
        <v>29</v>
      </c>
      <c r="I953" s="16">
        <v>9473</v>
      </c>
      <c r="J953" s="16">
        <v>1895</v>
      </c>
      <c r="K953" s="29">
        <v>10701.140849247106</v>
      </c>
    </row>
    <row r="954" spans="2:11" x14ac:dyDescent="0.25">
      <c r="B954" s="28"/>
      <c r="C954" s="11" t="s">
        <v>1078</v>
      </c>
      <c r="D954" s="11" t="s">
        <v>1079</v>
      </c>
      <c r="E954" s="11">
        <v>2010</v>
      </c>
      <c r="F954" s="11">
        <v>2010</v>
      </c>
      <c r="G954" s="11" t="s">
        <v>1080</v>
      </c>
      <c r="H954" s="11" t="s">
        <v>51</v>
      </c>
      <c r="I954" s="16">
        <v>3050371</v>
      </c>
      <c r="J954" s="16">
        <v>50000</v>
      </c>
      <c r="K954" s="29">
        <v>3445840.7804770134</v>
      </c>
    </row>
    <row r="955" spans="2:11" ht="15.75" x14ac:dyDescent="0.25">
      <c r="B955" s="28"/>
      <c r="C955" s="11" t="s">
        <v>73</v>
      </c>
      <c r="D955" s="11" t="s">
        <v>1222</v>
      </c>
      <c r="E955" s="11">
        <v>2010</v>
      </c>
      <c r="F955" s="11">
        <f>E955</f>
        <v>2010</v>
      </c>
      <c r="G955" s="11" t="s">
        <v>73</v>
      </c>
      <c r="H955" s="11" t="s">
        <v>29</v>
      </c>
      <c r="I955" s="16">
        <v>69757</v>
      </c>
      <c r="J955" s="16">
        <v>13951</v>
      </c>
      <c r="K955" s="29">
        <v>78800.747621759787</v>
      </c>
    </row>
    <row r="956" spans="2:11" x14ac:dyDescent="0.25">
      <c r="B956" s="28"/>
      <c r="C956" s="11" t="s">
        <v>580</v>
      </c>
      <c r="D956" s="11" t="s">
        <v>1081</v>
      </c>
      <c r="E956" s="11">
        <v>2010</v>
      </c>
      <c r="F956" s="11">
        <f>E956</f>
        <v>2010</v>
      </c>
      <c r="G956" s="11" t="s">
        <v>582</v>
      </c>
      <c r="H956" s="11" t="s">
        <v>29</v>
      </c>
      <c r="I956" s="16">
        <v>82966</v>
      </c>
      <c r="J956" s="16">
        <v>16593</v>
      </c>
      <c r="K956" s="29">
        <v>93722.247619406247</v>
      </c>
    </row>
    <row r="957" spans="2:11" ht="15.75" x14ac:dyDescent="0.25">
      <c r="B957" s="28"/>
      <c r="C957" s="11" t="s">
        <v>580</v>
      </c>
      <c r="D957" s="11" t="s">
        <v>1225</v>
      </c>
      <c r="E957" s="11">
        <v>2010</v>
      </c>
      <c r="F957" s="11">
        <f>E957</f>
        <v>2010</v>
      </c>
      <c r="G957" s="11" t="s">
        <v>582</v>
      </c>
      <c r="H957" s="11" t="s">
        <v>29</v>
      </c>
      <c r="I957" s="16">
        <v>71192</v>
      </c>
      <c r="J957" s="16">
        <v>14238</v>
      </c>
      <c r="K957" s="29">
        <v>80421.790281811467</v>
      </c>
    </row>
    <row r="958" spans="2:11" ht="15.75" x14ac:dyDescent="0.25">
      <c r="B958" s="28"/>
      <c r="C958" s="11" t="s">
        <v>580</v>
      </c>
      <c r="D958" s="11" t="s">
        <v>1223</v>
      </c>
      <c r="E958" s="11">
        <v>2010</v>
      </c>
      <c r="F958" s="11">
        <f>E958</f>
        <v>2010</v>
      </c>
      <c r="G958" s="11" t="s">
        <v>582</v>
      </c>
      <c r="H958" s="11" t="s">
        <v>29</v>
      </c>
      <c r="I958" s="16">
        <v>41818</v>
      </c>
      <c r="J958" s="16">
        <v>8364</v>
      </c>
      <c r="K958" s="29">
        <v>47239.555371457354</v>
      </c>
    </row>
    <row r="959" spans="2:11" ht="15.75" x14ac:dyDescent="0.25">
      <c r="B959" s="28"/>
      <c r="C959" s="11" t="s">
        <v>580</v>
      </c>
      <c r="D959" s="11" t="s">
        <v>1224</v>
      </c>
      <c r="E959" s="11">
        <v>2010</v>
      </c>
      <c r="F959" s="11">
        <f>E959</f>
        <v>2010</v>
      </c>
      <c r="G959" s="11" t="s">
        <v>582</v>
      </c>
      <c r="H959" s="11" t="s">
        <v>29</v>
      </c>
      <c r="I959" s="16">
        <v>10046</v>
      </c>
      <c r="J959" s="16">
        <v>2009</v>
      </c>
      <c r="K959" s="29">
        <v>11348.428266814783</v>
      </c>
    </row>
    <row r="960" spans="2:11" x14ac:dyDescent="0.25">
      <c r="B960" s="28"/>
      <c r="C960" s="11" t="s">
        <v>147</v>
      </c>
      <c r="D960" s="11" t="s">
        <v>1082</v>
      </c>
      <c r="E960" s="11">
        <v>2011</v>
      </c>
      <c r="F960" s="11">
        <v>2011</v>
      </c>
      <c r="G960" s="11" t="s">
        <v>743</v>
      </c>
      <c r="H960" s="11" t="s">
        <v>29</v>
      </c>
      <c r="I960" s="16">
        <v>137373</v>
      </c>
      <c r="J960" s="16">
        <v>27475</v>
      </c>
      <c r="K960" s="29">
        <v>149659.29269864902</v>
      </c>
    </row>
    <row r="961" spans="2:11" x14ac:dyDescent="0.25">
      <c r="B961" s="28"/>
      <c r="C961" s="11" t="s">
        <v>76</v>
      </c>
      <c r="D961" s="11" t="s">
        <v>1084</v>
      </c>
      <c r="E961" s="11">
        <v>2011</v>
      </c>
      <c r="F961" s="17">
        <v>2011</v>
      </c>
      <c r="G961" s="11" t="s">
        <v>76</v>
      </c>
      <c r="H961" s="11" t="s">
        <v>51</v>
      </c>
      <c r="I961" s="16">
        <v>269100</v>
      </c>
      <c r="J961" s="16">
        <v>50000</v>
      </c>
      <c r="K961" s="29">
        <v>293167.62147733872</v>
      </c>
    </row>
    <row r="962" spans="2:11" x14ac:dyDescent="0.25">
      <c r="B962" s="28"/>
      <c r="C962" s="11" t="s">
        <v>76</v>
      </c>
      <c r="D962" s="11" t="s">
        <v>1083</v>
      </c>
      <c r="E962" s="11">
        <v>2011</v>
      </c>
      <c r="F962" s="17">
        <v>2011</v>
      </c>
      <c r="G962" s="11" t="s">
        <v>76</v>
      </c>
      <c r="H962" s="11" t="s">
        <v>51</v>
      </c>
      <c r="I962" s="16">
        <v>265000</v>
      </c>
      <c r="J962" s="16">
        <v>50000</v>
      </c>
      <c r="K962" s="29">
        <v>288700.92787623475</v>
      </c>
    </row>
    <row r="963" spans="2:11" x14ac:dyDescent="0.25">
      <c r="B963" s="28"/>
      <c r="C963" s="11" t="s">
        <v>76</v>
      </c>
      <c r="D963" s="11" t="s">
        <v>1087</v>
      </c>
      <c r="E963" s="11">
        <v>2011</v>
      </c>
      <c r="F963" s="17">
        <v>2011</v>
      </c>
      <c r="G963" s="11" t="s">
        <v>76</v>
      </c>
      <c r="H963" s="11" t="s">
        <v>29</v>
      </c>
      <c r="I963" s="16">
        <v>258185</v>
      </c>
      <c r="J963" s="16">
        <v>50000</v>
      </c>
      <c r="K963" s="29">
        <v>281276.41156122898</v>
      </c>
    </row>
    <row r="964" spans="2:11" x14ac:dyDescent="0.25">
      <c r="B964" s="28"/>
      <c r="C964" s="11" t="s">
        <v>76</v>
      </c>
      <c r="D964" s="11" t="s">
        <v>1085</v>
      </c>
      <c r="E964" s="11">
        <v>2011</v>
      </c>
      <c r="F964" s="17">
        <v>2011</v>
      </c>
      <c r="G964" s="11" t="s">
        <v>76</v>
      </c>
      <c r="H964" s="11" t="s">
        <v>51</v>
      </c>
      <c r="I964" s="16">
        <v>129488</v>
      </c>
      <c r="J964" s="16">
        <v>25897</v>
      </c>
      <c r="K964" s="29">
        <v>141069.07829750146</v>
      </c>
    </row>
    <row r="965" spans="2:11" x14ac:dyDescent="0.25">
      <c r="B965" s="28"/>
      <c r="C965" s="11" t="s">
        <v>76</v>
      </c>
      <c r="D965" s="11" t="s">
        <v>1086</v>
      </c>
      <c r="E965" s="11">
        <v>2011</v>
      </c>
      <c r="F965" s="17">
        <v>2011</v>
      </c>
      <c r="G965" s="11" t="s">
        <v>76</v>
      </c>
      <c r="H965" s="11" t="s">
        <v>29</v>
      </c>
      <c r="I965" s="16">
        <v>32075</v>
      </c>
      <c r="J965" s="16">
        <v>6415</v>
      </c>
      <c r="K965" s="29">
        <v>34943.706647661238</v>
      </c>
    </row>
    <row r="966" spans="2:11" x14ac:dyDescent="0.25">
      <c r="B966" s="28"/>
      <c r="C966" s="11" t="s">
        <v>76</v>
      </c>
      <c r="D966" s="11" t="s">
        <v>1094</v>
      </c>
      <c r="E966" s="11">
        <v>2011</v>
      </c>
      <c r="F966" s="17">
        <v>2011</v>
      </c>
      <c r="G966" s="11" t="s">
        <v>137</v>
      </c>
      <c r="H966" s="11" t="s">
        <v>29</v>
      </c>
      <c r="I966" s="16">
        <v>29950</v>
      </c>
      <c r="J966" s="16">
        <v>5990</v>
      </c>
      <c r="K966" s="29">
        <v>32628.652037332944</v>
      </c>
    </row>
    <row r="967" spans="2:11" x14ac:dyDescent="0.25">
      <c r="B967" s="28"/>
      <c r="C967" s="11" t="s">
        <v>76</v>
      </c>
      <c r="D967" s="11" t="s">
        <v>1088</v>
      </c>
      <c r="E967" s="11">
        <v>2011</v>
      </c>
      <c r="F967" s="17">
        <v>2011</v>
      </c>
      <c r="G967" s="11" t="s">
        <v>1089</v>
      </c>
      <c r="H967" s="11" t="s">
        <v>51</v>
      </c>
      <c r="I967" s="16">
        <v>21457</v>
      </c>
      <c r="J967" s="16">
        <v>4291</v>
      </c>
      <c r="K967" s="29">
        <v>23376.059658265545</v>
      </c>
    </row>
    <row r="968" spans="2:11" x14ac:dyDescent="0.25">
      <c r="B968" s="28"/>
      <c r="C968" s="11" t="s">
        <v>76</v>
      </c>
      <c r="D968" s="11" t="s">
        <v>1091</v>
      </c>
      <c r="E968" s="11">
        <v>2011</v>
      </c>
      <c r="F968" s="17">
        <v>2011</v>
      </c>
      <c r="G968" s="11" t="s">
        <v>137</v>
      </c>
      <c r="H968" s="11" t="s">
        <v>29</v>
      </c>
      <c r="I968" s="16">
        <v>18278</v>
      </c>
      <c r="J968" s="16">
        <v>3656</v>
      </c>
      <c r="K968" s="29">
        <v>19912.737961214407</v>
      </c>
    </row>
    <row r="969" spans="2:11" x14ac:dyDescent="0.25">
      <c r="B969" s="28"/>
      <c r="C969" s="11" t="s">
        <v>76</v>
      </c>
      <c r="D969" s="11" t="s">
        <v>1095</v>
      </c>
      <c r="E969" s="11">
        <v>2011</v>
      </c>
      <c r="F969" s="11">
        <v>2011</v>
      </c>
      <c r="G969" s="11" t="s">
        <v>266</v>
      </c>
      <c r="H969" s="11" t="s">
        <v>29</v>
      </c>
      <c r="I969" s="16">
        <v>17769</v>
      </c>
      <c r="J969" s="16">
        <v>3554</v>
      </c>
      <c r="K969" s="29">
        <v>19358.214292199304</v>
      </c>
    </row>
    <row r="970" spans="2:11" x14ac:dyDescent="0.25">
      <c r="B970" s="28"/>
      <c r="C970" s="11" t="s">
        <v>76</v>
      </c>
      <c r="D970" s="11" t="s">
        <v>1090</v>
      </c>
      <c r="E970" s="11">
        <v>2011</v>
      </c>
      <c r="F970" s="17">
        <v>2011</v>
      </c>
      <c r="G970" s="11" t="s">
        <v>137</v>
      </c>
      <c r="H970" s="11" t="s">
        <v>29</v>
      </c>
      <c r="I970" s="16">
        <v>15350</v>
      </c>
      <c r="J970" s="16">
        <v>3070</v>
      </c>
      <c r="K970" s="29">
        <v>16722.865067547937</v>
      </c>
    </row>
    <row r="971" spans="2:11" x14ac:dyDescent="0.25">
      <c r="B971" s="28"/>
      <c r="C971" s="11" t="s">
        <v>76</v>
      </c>
      <c r="D971" s="11" t="s">
        <v>1092</v>
      </c>
      <c r="E971" s="11">
        <v>2011</v>
      </c>
      <c r="F971" s="17">
        <v>2011</v>
      </c>
      <c r="G971" s="11" t="s">
        <v>137</v>
      </c>
      <c r="H971" s="11" t="s">
        <v>29</v>
      </c>
      <c r="I971" s="16">
        <v>9549</v>
      </c>
      <c r="J971" s="16">
        <v>1910</v>
      </c>
      <c r="K971" s="29">
        <v>10403.038340717607</v>
      </c>
    </row>
    <row r="972" spans="2:11" x14ac:dyDescent="0.25">
      <c r="B972" s="28"/>
      <c r="C972" s="11" t="s">
        <v>76</v>
      </c>
      <c r="D972" s="11" t="s">
        <v>1093</v>
      </c>
      <c r="E972" s="11">
        <v>2011</v>
      </c>
      <c r="F972" s="17">
        <v>2011</v>
      </c>
      <c r="G972" s="11" t="s">
        <v>137</v>
      </c>
      <c r="H972" s="11" t="s">
        <v>29</v>
      </c>
      <c r="I972" s="16">
        <v>6336</v>
      </c>
      <c r="J972" s="16">
        <v>1267</v>
      </c>
      <c r="K972" s="29">
        <v>6902.6757699012205</v>
      </c>
    </row>
    <row r="973" spans="2:11" x14ac:dyDescent="0.25">
      <c r="B973" s="28"/>
      <c r="C973" s="11" t="s">
        <v>44</v>
      </c>
      <c r="D973" s="11" t="s">
        <v>1096</v>
      </c>
      <c r="E973" s="11">
        <v>2011</v>
      </c>
      <c r="F973" s="17">
        <v>2011</v>
      </c>
      <c r="G973" s="11" t="s">
        <v>49</v>
      </c>
      <c r="H973" s="11" t="s">
        <v>29</v>
      </c>
      <c r="I973" s="16">
        <v>68241</v>
      </c>
      <c r="J973" s="16">
        <v>50000</v>
      </c>
      <c r="K973" s="29">
        <v>74344.301959253338</v>
      </c>
    </row>
    <row r="974" spans="2:11" x14ac:dyDescent="0.25">
      <c r="B974" s="28"/>
      <c r="C974" s="11" t="s">
        <v>27</v>
      </c>
      <c r="D974" s="11" t="s">
        <v>1097</v>
      </c>
      <c r="E974" s="11">
        <v>2011</v>
      </c>
      <c r="F974" s="17">
        <v>2011</v>
      </c>
      <c r="G974" s="11" t="s">
        <v>27</v>
      </c>
      <c r="H974" s="11" t="s">
        <v>51</v>
      </c>
      <c r="I974" s="16">
        <v>1795803</v>
      </c>
      <c r="J974" s="16">
        <v>50000</v>
      </c>
      <c r="K974" s="29">
        <v>1956415.0655959472</v>
      </c>
    </row>
    <row r="975" spans="2:11" x14ac:dyDescent="0.25">
      <c r="B975" s="28"/>
      <c r="C975" s="11" t="s">
        <v>27</v>
      </c>
      <c r="D975" s="11" t="s">
        <v>1100</v>
      </c>
      <c r="E975" s="11">
        <v>2011</v>
      </c>
      <c r="F975" s="17">
        <v>2011</v>
      </c>
      <c r="G975" s="11" t="s">
        <v>27</v>
      </c>
      <c r="H975" s="11" t="s">
        <v>51</v>
      </c>
      <c r="I975" s="16">
        <v>250000</v>
      </c>
      <c r="J975" s="16">
        <v>50000</v>
      </c>
      <c r="K975" s="29">
        <v>272359.36592097615</v>
      </c>
    </row>
    <row r="976" spans="2:11" x14ac:dyDescent="0.25">
      <c r="B976" s="28"/>
      <c r="C976" s="11" t="s">
        <v>27</v>
      </c>
      <c r="D976" s="11" t="s">
        <v>1107</v>
      </c>
      <c r="E976" s="11">
        <v>2011</v>
      </c>
      <c r="F976" s="17">
        <v>2011</v>
      </c>
      <c r="G976" s="11" t="s">
        <v>27</v>
      </c>
      <c r="H976" s="11" t="s">
        <v>51</v>
      </c>
      <c r="I976" s="16">
        <v>250000</v>
      </c>
      <c r="J976" s="16">
        <v>50000</v>
      </c>
      <c r="K976" s="29">
        <v>272359.36592097615</v>
      </c>
    </row>
    <row r="977" spans="2:11" x14ac:dyDescent="0.25">
      <c r="B977" s="28"/>
      <c r="C977" s="11" t="s">
        <v>27</v>
      </c>
      <c r="D977" s="11" t="s">
        <v>1111</v>
      </c>
      <c r="E977" s="11">
        <v>2011</v>
      </c>
      <c r="F977" s="17">
        <v>2011</v>
      </c>
      <c r="G977" s="11" t="s">
        <v>27</v>
      </c>
      <c r="H977" s="11" t="s">
        <v>29</v>
      </c>
      <c r="I977" s="16">
        <v>250000</v>
      </c>
      <c r="J977" s="16">
        <v>50000</v>
      </c>
      <c r="K977" s="29">
        <v>272359.36592097615</v>
      </c>
    </row>
    <row r="978" spans="2:11" x14ac:dyDescent="0.25">
      <c r="B978" s="28"/>
      <c r="C978" s="11" t="s">
        <v>27</v>
      </c>
      <c r="D978" s="11" t="s">
        <v>1106</v>
      </c>
      <c r="E978" s="11">
        <v>2011</v>
      </c>
      <c r="F978" s="17">
        <v>2011</v>
      </c>
      <c r="G978" s="11" t="s">
        <v>27</v>
      </c>
      <c r="H978" s="11" t="s">
        <v>29</v>
      </c>
      <c r="I978" s="16">
        <v>161380</v>
      </c>
      <c r="J978" s="16">
        <v>32276</v>
      </c>
      <c r="K978" s="29">
        <v>175813.41788930853</v>
      </c>
    </row>
    <row r="979" spans="2:11" x14ac:dyDescent="0.25">
      <c r="B979" s="28"/>
      <c r="C979" s="11" t="s">
        <v>27</v>
      </c>
      <c r="D979" s="11" t="s">
        <v>1110</v>
      </c>
      <c r="E979" s="11">
        <v>2011</v>
      </c>
      <c r="F979" s="17">
        <v>2011</v>
      </c>
      <c r="G979" s="11" t="s">
        <v>27</v>
      </c>
      <c r="H979" s="11" t="s">
        <v>29</v>
      </c>
      <c r="I979" s="16">
        <v>148632</v>
      </c>
      <c r="J979" s="16">
        <v>29726</v>
      </c>
      <c r="K979" s="29">
        <v>161925.26910226612</v>
      </c>
    </row>
    <row r="980" spans="2:11" x14ac:dyDescent="0.25">
      <c r="B980" s="28"/>
      <c r="C980" s="11" t="s">
        <v>27</v>
      </c>
      <c r="D980" s="11" t="s">
        <v>1102</v>
      </c>
      <c r="E980" s="11">
        <v>2011</v>
      </c>
      <c r="F980" s="17">
        <v>2011</v>
      </c>
      <c r="G980" s="11" t="s">
        <v>27</v>
      </c>
      <c r="H980" s="11" t="s">
        <v>29</v>
      </c>
      <c r="I980" s="16">
        <v>100000</v>
      </c>
      <c r="J980" s="16">
        <v>20000</v>
      </c>
      <c r="K980" s="29">
        <v>108943.74636839046</v>
      </c>
    </row>
    <row r="981" spans="2:11" x14ac:dyDescent="0.25">
      <c r="B981" s="28"/>
      <c r="C981" s="11" t="s">
        <v>27</v>
      </c>
      <c r="D981" s="11" t="s">
        <v>1109</v>
      </c>
      <c r="E981" s="11">
        <v>2011</v>
      </c>
      <c r="F981" s="17">
        <v>2011</v>
      </c>
      <c r="G981" s="11" t="s">
        <v>27</v>
      </c>
      <c r="H981" s="11" t="s">
        <v>29</v>
      </c>
      <c r="I981" s="16">
        <v>90900</v>
      </c>
      <c r="J981" s="16">
        <v>18180</v>
      </c>
      <c r="K981" s="29">
        <v>99029.865448866927</v>
      </c>
    </row>
    <row r="982" spans="2:11" x14ac:dyDescent="0.25">
      <c r="B982" s="28"/>
      <c r="C982" s="11" t="s">
        <v>27</v>
      </c>
      <c r="D982" s="11" t="s">
        <v>1098</v>
      </c>
      <c r="E982" s="11">
        <v>2011</v>
      </c>
      <c r="F982" s="17">
        <v>2011</v>
      </c>
      <c r="G982" s="11" t="s">
        <v>27</v>
      </c>
      <c r="H982" s="11" t="s">
        <v>29</v>
      </c>
      <c r="I982" s="16">
        <v>50000</v>
      </c>
      <c r="J982" s="16">
        <v>10000</v>
      </c>
      <c r="K982" s="29">
        <v>54471.873184195232</v>
      </c>
    </row>
    <row r="983" spans="2:11" x14ac:dyDescent="0.25">
      <c r="B983" s="28"/>
      <c r="C983" s="11" t="s">
        <v>27</v>
      </c>
      <c r="D983" s="11" t="s">
        <v>1112</v>
      </c>
      <c r="E983" s="11">
        <v>2011</v>
      </c>
      <c r="F983" s="17">
        <v>2011</v>
      </c>
      <c r="G983" s="11" t="s">
        <v>27</v>
      </c>
      <c r="H983" s="11" t="s">
        <v>29</v>
      </c>
      <c r="I983" s="16">
        <v>29200</v>
      </c>
      <c r="J983" s="16">
        <v>5840</v>
      </c>
      <c r="K983" s="29">
        <v>31811.573939570015</v>
      </c>
    </row>
    <row r="984" spans="2:11" x14ac:dyDescent="0.25">
      <c r="B984" s="28"/>
      <c r="C984" s="11" t="s">
        <v>27</v>
      </c>
      <c r="D984" s="11" t="s">
        <v>1103</v>
      </c>
      <c r="E984" s="11">
        <v>2011</v>
      </c>
      <c r="F984" s="17">
        <v>2011</v>
      </c>
      <c r="G984" s="11" t="s">
        <v>27</v>
      </c>
      <c r="H984" s="11" t="s">
        <v>29</v>
      </c>
      <c r="I984" s="16">
        <v>23056</v>
      </c>
      <c r="J984" s="16">
        <v>4611</v>
      </c>
      <c r="K984" s="29">
        <v>25118.070162696109</v>
      </c>
    </row>
    <row r="985" spans="2:11" x14ac:dyDescent="0.25">
      <c r="B985" s="28"/>
      <c r="C985" s="11" t="s">
        <v>27</v>
      </c>
      <c r="D985" s="11" t="s">
        <v>1101</v>
      </c>
      <c r="E985" s="11">
        <v>2011</v>
      </c>
      <c r="F985" s="17">
        <v>2011</v>
      </c>
      <c r="G985" s="11" t="s">
        <v>27</v>
      </c>
      <c r="H985" s="11" t="s">
        <v>29</v>
      </c>
      <c r="I985" s="16">
        <v>22278</v>
      </c>
      <c r="J985" s="16">
        <v>4456</v>
      </c>
      <c r="K985" s="29">
        <v>24270.487815950026</v>
      </c>
    </row>
    <row r="986" spans="2:11" x14ac:dyDescent="0.25">
      <c r="B986" s="28"/>
      <c r="C986" s="11" t="s">
        <v>27</v>
      </c>
      <c r="D986" s="11" t="s">
        <v>1105</v>
      </c>
      <c r="E986" s="11">
        <v>2011</v>
      </c>
      <c r="F986" s="17">
        <v>2011</v>
      </c>
      <c r="G986" s="11" t="s">
        <v>27</v>
      </c>
      <c r="H986" s="11" t="s">
        <v>29</v>
      </c>
      <c r="I986" s="16">
        <v>19825</v>
      </c>
      <c r="J986" s="16">
        <v>3965</v>
      </c>
      <c r="K986" s="29">
        <v>21598.097717533408</v>
      </c>
    </row>
    <row r="987" spans="2:11" x14ac:dyDescent="0.25">
      <c r="B987" s="28"/>
      <c r="C987" s="11" t="s">
        <v>27</v>
      </c>
      <c r="D987" s="11" t="s">
        <v>1109</v>
      </c>
      <c r="E987" s="11">
        <v>2011</v>
      </c>
      <c r="F987" s="17">
        <v>2011</v>
      </c>
      <c r="G987" s="11" t="s">
        <v>27</v>
      </c>
      <c r="H987" s="11" t="s">
        <v>29</v>
      </c>
      <c r="I987" s="16">
        <v>19550</v>
      </c>
      <c r="J987" s="16">
        <v>3910</v>
      </c>
      <c r="K987" s="29">
        <v>21298.502415020335</v>
      </c>
    </row>
    <row r="988" spans="2:11" x14ac:dyDescent="0.25">
      <c r="B988" s="28"/>
      <c r="C988" s="11" t="s">
        <v>27</v>
      </c>
      <c r="D988" s="11" t="s">
        <v>1108</v>
      </c>
      <c r="E988" s="11">
        <v>2011</v>
      </c>
      <c r="F988" s="17">
        <v>2011</v>
      </c>
      <c r="G988" s="11" t="s">
        <v>27</v>
      </c>
      <c r="H988" s="11" t="s">
        <v>29</v>
      </c>
      <c r="I988" s="16">
        <v>18974</v>
      </c>
      <c r="J988" s="16">
        <v>3795</v>
      </c>
      <c r="K988" s="29">
        <v>20670.986435938405</v>
      </c>
    </row>
    <row r="989" spans="2:11" x14ac:dyDescent="0.25">
      <c r="B989" s="28"/>
      <c r="C989" s="11" t="s">
        <v>27</v>
      </c>
      <c r="D989" s="11" t="s">
        <v>1104</v>
      </c>
      <c r="E989" s="11">
        <v>2011</v>
      </c>
      <c r="F989" s="17">
        <v>2011</v>
      </c>
      <c r="G989" s="11" t="s">
        <v>27</v>
      </c>
      <c r="H989" s="11" t="s">
        <v>29</v>
      </c>
      <c r="I989" s="16">
        <v>18157</v>
      </c>
      <c r="J989" s="16">
        <v>3631</v>
      </c>
      <c r="K989" s="29">
        <v>19780.916028108655</v>
      </c>
    </row>
    <row r="990" spans="2:11" x14ac:dyDescent="0.25">
      <c r="B990" s="28"/>
      <c r="C990" s="11" t="s">
        <v>27</v>
      </c>
      <c r="D990" s="11" t="s">
        <v>1113</v>
      </c>
      <c r="E990" s="11">
        <v>2011</v>
      </c>
      <c r="F990" s="17">
        <v>2011</v>
      </c>
      <c r="G990" s="11" t="s">
        <v>27</v>
      </c>
      <c r="H990" s="11" t="s">
        <v>51</v>
      </c>
      <c r="I990" s="16">
        <v>13439</v>
      </c>
      <c r="J990" s="16">
        <v>2688</v>
      </c>
      <c r="K990" s="29">
        <v>14640.950074447996</v>
      </c>
    </row>
    <row r="991" spans="2:11" x14ac:dyDescent="0.25">
      <c r="B991" s="28"/>
      <c r="C991" s="11" t="s">
        <v>27</v>
      </c>
      <c r="D991" s="11" t="s">
        <v>1053</v>
      </c>
      <c r="E991" s="11">
        <v>2011</v>
      </c>
      <c r="F991" s="17">
        <v>2011</v>
      </c>
      <c r="G991" s="11" t="s">
        <v>27</v>
      </c>
      <c r="H991" s="11" t="s">
        <v>29</v>
      </c>
      <c r="I991" s="16">
        <v>12410</v>
      </c>
      <c r="J991" s="16">
        <v>2482</v>
      </c>
      <c r="K991" s="29">
        <v>13519.918924317257</v>
      </c>
    </row>
    <row r="992" spans="2:11" x14ac:dyDescent="0.25">
      <c r="B992" s="28"/>
      <c r="C992" s="11" t="s">
        <v>27</v>
      </c>
      <c r="D992" s="11" t="s">
        <v>1099</v>
      </c>
      <c r="E992" s="11">
        <v>2011</v>
      </c>
      <c r="F992" s="17">
        <v>2011</v>
      </c>
      <c r="G992" s="11" t="s">
        <v>27</v>
      </c>
      <c r="H992" s="11" t="s">
        <v>29</v>
      </c>
      <c r="I992" s="16">
        <v>5513</v>
      </c>
      <c r="J992" s="16">
        <v>1103</v>
      </c>
      <c r="K992" s="29">
        <v>6006.0687372893672</v>
      </c>
    </row>
    <row r="993" spans="2:11" x14ac:dyDescent="0.25">
      <c r="B993" s="28"/>
      <c r="C993" s="11" t="s">
        <v>138</v>
      </c>
      <c r="D993" s="11" t="s">
        <v>1115</v>
      </c>
      <c r="E993" s="11">
        <v>2011</v>
      </c>
      <c r="F993" s="11">
        <v>2011</v>
      </c>
      <c r="G993" s="11" t="s">
        <v>166</v>
      </c>
      <c r="H993" s="11" t="s">
        <v>29</v>
      </c>
      <c r="I993" s="16">
        <v>67595</v>
      </c>
      <c r="J993" s="16">
        <v>13519</v>
      </c>
      <c r="K993" s="29">
        <v>73640.525357713545</v>
      </c>
    </row>
    <row r="994" spans="2:11" x14ac:dyDescent="0.25">
      <c r="B994" s="28"/>
      <c r="C994" s="11" t="s">
        <v>138</v>
      </c>
      <c r="D994" s="11" t="s">
        <v>1114</v>
      </c>
      <c r="E994" s="11">
        <v>2011</v>
      </c>
      <c r="F994" s="11">
        <v>2011</v>
      </c>
      <c r="G994" s="11" t="s">
        <v>166</v>
      </c>
      <c r="H994" s="11" t="s">
        <v>29</v>
      </c>
      <c r="I994" s="16">
        <v>27892</v>
      </c>
      <c r="J994" s="16">
        <v>5578</v>
      </c>
      <c r="K994" s="29">
        <v>30386.58973707147</v>
      </c>
    </row>
    <row r="995" spans="2:11" x14ac:dyDescent="0.25">
      <c r="B995" s="28"/>
      <c r="C995" s="11" t="s">
        <v>40</v>
      </c>
      <c r="D995" s="11" t="s">
        <v>1116</v>
      </c>
      <c r="E995" s="11">
        <v>2011</v>
      </c>
      <c r="F995" s="17">
        <v>2011</v>
      </c>
      <c r="G995" s="11" t="s">
        <v>1117</v>
      </c>
      <c r="H995" s="11" t="s">
        <v>29</v>
      </c>
      <c r="I995" s="16">
        <v>17300</v>
      </c>
      <c r="J995" s="16">
        <v>3460</v>
      </c>
      <c r="K995" s="29">
        <v>18847.268121731551</v>
      </c>
    </row>
    <row r="996" spans="2:11" x14ac:dyDescent="0.25">
      <c r="B996" s="28"/>
      <c r="C996" s="11" t="s">
        <v>85</v>
      </c>
      <c r="D996" s="11" t="s">
        <v>1119</v>
      </c>
      <c r="E996" s="11">
        <v>2011</v>
      </c>
      <c r="F996" s="17">
        <v>2011</v>
      </c>
      <c r="G996" s="11" t="s">
        <v>542</v>
      </c>
      <c r="H996" s="11" t="s">
        <v>29</v>
      </c>
      <c r="I996" s="16">
        <v>99712</v>
      </c>
      <c r="J996" s="16">
        <v>19942</v>
      </c>
      <c r="K996" s="29">
        <v>108629.98837884951</v>
      </c>
    </row>
    <row r="997" spans="2:11" x14ac:dyDescent="0.25">
      <c r="B997" s="28"/>
      <c r="C997" s="11" t="s">
        <v>85</v>
      </c>
      <c r="D997" s="11" t="s">
        <v>1118</v>
      </c>
      <c r="E997" s="11">
        <v>2011</v>
      </c>
      <c r="F997" s="17">
        <v>2011</v>
      </c>
      <c r="G997" s="11" t="s">
        <v>542</v>
      </c>
      <c r="H997" s="11" t="s">
        <v>29</v>
      </c>
      <c r="I997" s="16">
        <v>90670</v>
      </c>
      <c r="J997" s="16">
        <v>18134</v>
      </c>
      <c r="K997" s="29">
        <v>98779.294832219632</v>
      </c>
    </row>
    <row r="998" spans="2:11" x14ac:dyDescent="0.25">
      <c r="B998" s="28"/>
      <c r="C998" s="11" t="s">
        <v>55</v>
      </c>
      <c r="D998" s="11" t="s">
        <v>1120</v>
      </c>
      <c r="E998" s="11">
        <v>2011</v>
      </c>
      <c r="F998" s="17">
        <v>2011</v>
      </c>
      <c r="G998" s="11" t="s">
        <v>57</v>
      </c>
      <c r="H998" s="11" t="s">
        <v>29</v>
      </c>
      <c r="I998" s="16">
        <v>24400</v>
      </c>
      <c r="J998" s="16">
        <v>4880</v>
      </c>
      <c r="K998" s="29">
        <v>26582.274113887273</v>
      </c>
    </row>
    <row r="999" spans="2:11" x14ac:dyDescent="0.25">
      <c r="B999" s="28"/>
      <c r="C999" s="11" t="s">
        <v>63</v>
      </c>
      <c r="D999" s="11" t="s">
        <v>1125</v>
      </c>
      <c r="E999" s="11">
        <v>2011</v>
      </c>
      <c r="F999" s="17">
        <v>2011</v>
      </c>
      <c r="G999" s="11" t="s">
        <v>65</v>
      </c>
      <c r="H999" s="11" t="s">
        <v>29</v>
      </c>
      <c r="I999" s="16">
        <v>99689</v>
      </c>
      <c r="J999" s="16">
        <v>19937</v>
      </c>
      <c r="K999" s="29">
        <v>108604.93131718478</v>
      </c>
    </row>
    <row r="1000" spans="2:11" x14ac:dyDescent="0.25">
      <c r="B1000" s="28"/>
      <c r="C1000" s="11" t="s">
        <v>63</v>
      </c>
      <c r="D1000" s="11" t="s">
        <v>1124</v>
      </c>
      <c r="E1000" s="11">
        <v>2011</v>
      </c>
      <c r="F1000" s="17">
        <v>2011</v>
      </c>
      <c r="G1000" s="11" t="s">
        <v>65</v>
      </c>
      <c r="H1000" s="11" t="s">
        <v>51</v>
      </c>
      <c r="I1000" s="16">
        <v>43319</v>
      </c>
      <c r="J1000" s="16">
        <v>8664</v>
      </c>
      <c r="K1000" s="29">
        <v>47193.341489323066</v>
      </c>
    </row>
    <row r="1001" spans="2:11" x14ac:dyDescent="0.25">
      <c r="B1001" s="28"/>
      <c r="C1001" s="11" t="s">
        <v>63</v>
      </c>
      <c r="D1001" s="11" t="s">
        <v>1122</v>
      </c>
      <c r="E1001" s="11">
        <v>2011</v>
      </c>
      <c r="F1001" s="11">
        <v>2011</v>
      </c>
      <c r="G1001" s="11" t="s">
        <v>65</v>
      </c>
      <c r="H1001" s="11" t="s">
        <v>29</v>
      </c>
      <c r="I1001" s="16">
        <v>30600</v>
      </c>
      <c r="J1001" s="16">
        <v>6120</v>
      </c>
      <c r="K1001" s="29">
        <v>33336.78638872748</v>
      </c>
    </row>
    <row r="1002" spans="2:11" x14ac:dyDescent="0.25">
      <c r="B1002" s="28"/>
      <c r="C1002" s="11" t="s">
        <v>63</v>
      </c>
      <c r="D1002" s="11" t="s">
        <v>1037</v>
      </c>
      <c r="E1002" s="11">
        <v>2011</v>
      </c>
      <c r="F1002" s="11">
        <v>2011</v>
      </c>
      <c r="G1002" s="11" t="s">
        <v>65</v>
      </c>
      <c r="H1002" s="11" t="s">
        <v>51</v>
      </c>
      <c r="I1002" s="16">
        <v>25568</v>
      </c>
      <c r="J1002" s="16">
        <v>5114</v>
      </c>
      <c r="K1002" s="29">
        <v>27854.737071470074</v>
      </c>
    </row>
    <row r="1003" spans="2:11" x14ac:dyDescent="0.25">
      <c r="B1003" s="28"/>
      <c r="C1003" s="11" t="s">
        <v>63</v>
      </c>
      <c r="D1003" s="11" t="s">
        <v>1121</v>
      </c>
      <c r="E1003" s="11">
        <v>2011</v>
      </c>
      <c r="F1003" s="11">
        <v>2011</v>
      </c>
      <c r="G1003" s="11" t="s">
        <v>65</v>
      </c>
      <c r="H1003" s="11" t="s">
        <v>51</v>
      </c>
      <c r="I1003" s="16">
        <v>24712</v>
      </c>
      <c r="J1003" s="16">
        <v>4942</v>
      </c>
      <c r="K1003" s="29">
        <v>26922.178602556651</v>
      </c>
    </row>
    <row r="1004" spans="2:11" x14ac:dyDescent="0.25">
      <c r="B1004" s="28"/>
      <c r="C1004" s="11" t="s">
        <v>63</v>
      </c>
      <c r="D1004" s="11" t="s">
        <v>1123</v>
      </c>
      <c r="E1004" s="11">
        <v>2011</v>
      </c>
      <c r="F1004" s="11">
        <v>2011</v>
      </c>
      <c r="G1004" s="11" t="s">
        <v>65</v>
      </c>
      <c r="H1004" s="11" t="s">
        <v>29</v>
      </c>
      <c r="I1004" s="16">
        <v>8000</v>
      </c>
      <c r="J1004" s="16">
        <v>1600</v>
      </c>
      <c r="K1004" s="29">
        <v>8715.499709471238</v>
      </c>
    </row>
    <row r="1005" spans="2:11" x14ac:dyDescent="0.25">
      <c r="B1005" s="28"/>
      <c r="C1005" s="11" t="s">
        <v>31</v>
      </c>
      <c r="D1005" s="11" t="s">
        <v>1126</v>
      </c>
      <c r="E1005" s="11">
        <v>2011</v>
      </c>
      <c r="F1005" s="17">
        <v>2011</v>
      </c>
      <c r="G1005" s="11" t="s">
        <v>33</v>
      </c>
      <c r="H1005" s="11" t="s">
        <v>29</v>
      </c>
      <c r="I1005" s="16">
        <v>58330</v>
      </c>
      <c r="J1005" s="16">
        <v>11666</v>
      </c>
      <c r="K1005" s="29">
        <v>63546.887256682166</v>
      </c>
    </row>
    <row r="1006" spans="2:11" x14ac:dyDescent="0.25">
      <c r="B1006" s="28"/>
      <c r="C1006" s="11" t="s">
        <v>574</v>
      </c>
      <c r="D1006" s="11" t="s">
        <v>1127</v>
      </c>
      <c r="E1006" s="11">
        <v>2011</v>
      </c>
      <c r="F1006" s="11">
        <v>2011</v>
      </c>
      <c r="G1006" s="11" t="s">
        <v>576</v>
      </c>
      <c r="H1006" s="11" t="s">
        <v>29</v>
      </c>
      <c r="I1006" s="16">
        <v>679834</v>
      </c>
      <c r="J1006" s="16">
        <v>50000</v>
      </c>
      <c r="K1006" s="29">
        <v>740636.6286860836</v>
      </c>
    </row>
    <row r="1007" spans="2:11" x14ac:dyDescent="0.25">
      <c r="B1007" s="28"/>
      <c r="C1007" s="11" t="s">
        <v>580</v>
      </c>
      <c r="D1007" s="11" t="s">
        <v>1128</v>
      </c>
      <c r="E1007" s="11">
        <v>2011</v>
      </c>
      <c r="F1007" s="17">
        <v>2011</v>
      </c>
      <c r="G1007" s="11" t="s">
        <v>582</v>
      </c>
      <c r="H1007" s="11" t="s">
        <v>51</v>
      </c>
      <c r="I1007" s="16">
        <v>29536</v>
      </c>
      <c r="J1007" s="16">
        <v>5907</v>
      </c>
      <c r="K1007" s="29">
        <v>32177.624927367811</v>
      </c>
    </row>
    <row r="1008" spans="2:11" x14ac:dyDescent="0.25">
      <c r="B1008" s="28"/>
      <c r="C1008" s="11" t="s">
        <v>76</v>
      </c>
      <c r="D1008" s="24" t="s">
        <v>1130</v>
      </c>
      <c r="E1008" s="11">
        <v>2012</v>
      </c>
      <c r="F1008" s="17">
        <v>2012</v>
      </c>
      <c r="G1008" s="24" t="s">
        <v>76</v>
      </c>
      <c r="H1008" s="24" t="s">
        <v>29</v>
      </c>
      <c r="I1008" s="16">
        <v>390551</v>
      </c>
      <c r="J1008" s="16">
        <v>50000</v>
      </c>
      <c r="K1008" s="29">
        <v>417371.72923123511</v>
      </c>
    </row>
    <row r="1009" spans="2:11" x14ac:dyDescent="0.25">
      <c r="B1009" s="28"/>
      <c r="C1009" s="11" t="s">
        <v>76</v>
      </c>
      <c r="D1009" s="24" t="s">
        <v>1131</v>
      </c>
      <c r="E1009" s="11">
        <v>2012</v>
      </c>
      <c r="F1009" s="17">
        <v>2012</v>
      </c>
      <c r="G1009" s="24" t="s">
        <v>76</v>
      </c>
      <c r="H1009" s="24" t="s">
        <v>51</v>
      </c>
      <c r="I1009" s="16">
        <v>142685</v>
      </c>
      <c r="J1009" s="16">
        <v>28537</v>
      </c>
      <c r="K1009" s="29">
        <v>152483.76059812616</v>
      </c>
    </row>
    <row r="1010" spans="2:11" x14ac:dyDescent="0.25">
      <c r="B1010" s="28"/>
      <c r="C1010" s="11" t="s">
        <v>76</v>
      </c>
      <c r="D1010" s="24" t="s">
        <v>1133</v>
      </c>
      <c r="E1010" s="11">
        <v>2012</v>
      </c>
      <c r="F1010" s="17">
        <v>2012</v>
      </c>
      <c r="G1010" s="24" t="s">
        <v>137</v>
      </c>
      <c r="H1010" s="24" t="s">
        <v>29</v>
      </c>
      <c r="I1010" s="16">
        <v>42142</v>
      </c>
      <c r="J1010" s="16">
        <v>8428</v>
      </c>
      <c r="K1010" s="29">
        <v>45036.062929713939</v>
      </c>
    </row>
    <row r="1011" spans="2:11" x14ac:dyDescent="0.25">
      <c r="B1011" s="28"/>
      <c r="C1011" s="11" t="s">
        <v>76</v>
      </c>
      <c r="D1011" s="24" t="s">
        <v>1129</v>
      </c>
      <c r="E1011" s="11">
        <v>2012</v>
      </c>
      <c r="F1011" s="17">
        <v>2012</v>
      </c>
      <c r="G1011" s="24" t="s">
        <v>76</v>
      </c>
      <c r="H1011" s="24" t="s">
        <v>29</v>
      </c>
      <c r="I1011" s="16">
        <v>28941</v>
      </c>
      <c r="J1011" s="16">
        <v>5788</v>
      </c>
      <c r="K1011" s="29">
        <v>30928.496446510631</v>
      </c>
    </row>
    <row r="1012" spans="2:11" x14ac:dyDescent="0.25">
      <c r="B1012" s="28"/>
      <c r="C1012" s="11" t="s">
        <v>76</v>
      </c>
      <c r="D1012" s="11" t="s">
        <v>1132</v>
      </c>
      <c r="E1012" s="11">
        <v>2012</v>
      </c>
      <c r="F1012" s="17">
        <v>2012</v>
      </c>
      <c r="G1012" s="11" t="s">
        <v>748</v>
      </c>
      <c r="H1012" s="11" t="s">
        <v>29</v>
      </c>
      <c r="I1012" s="16">
        <v>26528</v>
      </c>
      <c r="J1012" s="16">
        <v>5306</v>
      </c>
      <c r="K1012" s="29">
        <v>28349.785900039187</v>
      </c>
    </row>
    <row r="1013" spans="2:11" x14ac:dyDescent="0.25">
      <c r="B1013" s="28"/>
      <c r="C1013" s="11" t="s">
        <v>44</v>
      </c>
      <c r="D1013" s="24" t="s">
        <v>1134</v>
      </c>
      <c r="E1013" s="11">
        <v>2012</v>
      </c>
      <c r="F1013" s="17">
        <v>2012</v>
      </c>
      <c r="G1013" s="24" t="s">
        <v>49</v>
      </c>
      <c r="H1013" s="24" t="s">
        <v>51</v>
      </c>
      <c r="I1013" s="16">
        <v>98000</v>
      </c>
      <c r="J1013" s="16">
        <v>19600</v>
      </c>
      <c r="K1013" s="29">
        <v>104730.05949200242</v>
      </c>
    </row>
    <row r="1014" spans="2:11" x14ac:dyDescent="0.25">
      <c r="B1014" s="28"/>
      <c r="C1014" s="11" t="s">
        <v>27</v>
      </c>
      <c r="D1014" s="24" t="s">
        <v>1136</v>
      </c>
      <c r="E1014" s="11">
        <v>2012</v>
      </c>
      <c r="F1014" s="17">
        <v>2012</v>
      </c>
      <c r="G1014" s="24" t="s">
        <v>27</v>
      </c>
      <c r="H1014" s="24" t="s">
        <v>51</v>
      </c>
      <c r="I1014" s="16">
        <v>7800000</v>
      </c>
      <c r="J1014" s="16">
        <v>50000</v>
      </c>
      <c r="K1014" s="29">
        <v>8335657.7963022329</v>
      </c>
    </row>
    <row r="1015" spans="2:11" x14ac:dyDescent="0.25">
      <c r="B1015" s="28"/>
      <c r="C1015" s="11" t="s">
        <v>27</v>
      </c>
      <c r="D1015" s="24" t="s">
        <v>1135</v>
      </c>
      <c r="E1015" s="11">
        <v>2012</v>
      </c>
      <c r="F1015" s="17">
        <v>2012</v>
      </c>
      <c r="G1015" s="24" t="s">
        <v>27</v>
      </c>
      <c r="H1015" s="24" t="s">
        <v>51</v>
      </c>
      <c r="I1015" s="16">
        <v>1795803</v>
      </c>
      <c r="J1015" s="16">
        <v>50000</v>
      </c>
      <c r="K1015" s="29">
        <v>1919128.1125093512</v>
      </c>
    </row>
    <row r="1016" spans="2:11" x14ac:dyDescent="0.25">
      <c r="B1016" s="28"/>
      <c r="C1016" s="11" t="s">
        <v>27</v>
      </c>
      <c r="D1016" s="24" t="s">
        <v>1137</v>
      </c>
      <c r="E1016" s="11">
        <v>2012</v>
      </c>
      <c r="F1016" s="17">
        <v>2012</v>
      </c>
      <c r="G1016" s="24" t="s">
        <v>27</v>
      </c>
      <c r="H1016" s="24" t="s">
        <v>29</v>
      </c>
      <c r="I1016" s="16">
        <v>250000</v>
      </c>
      <c r="J1016" s="16">
        <v>50000</v>
      </c>
      <c r="K1016" s="29">
        <v>267168.51911225106</v>
      </c>
    </row>
    <row r="1017" spans="2:11" x14ac:dyDescent="0.25">
      <c r="B1017" s="28"/>
      <c r="C1017" s="11" t="s">
        <v>27</v>
      </c>
      <c r="D1017" s="24" t="s">
        <v>1141</v>
      </c>
      <c r="E1017" s="11">
        <v>2012</v>
      </c>
      <c r="F1017" s="17">
        <v>2012</v>
      </c>
      <c r="G1017" s="24" t="s">
        <v>27</v>
      </c>
      <c r="H1017" s="24" t="s">
        <v>29</v>
      </c>
      <c r="I1017" s="16">
        <v>250000</v>
      </c>
      <c r="J1017" s="16">
        <v>50000</v>
      </c>
      <c r="K1017" s="29">
        <v>267168.51911225106</v>
      </c>
    </row>
    <row r="1018" spans="2:11" x14ac:dyDescent="0.25">
      <c r="B1018" s="28"/>
      <c r="C1018" s="11" t="s">
        <v>27</v>
      </c>
      <c r="D1018" s="11" t="s">
        <v>733</v>
      </c>
      <c r="E1018" s="11">
        <v>2012</v>
      </c>
      <c r="F1018" s="17">
        <v>2012</v>
      </c>
      <c r="G1018" s="11" t="s">
        <v>27</v>
      </c>
      <c r="H1018" s="11" t="s">
        <v>29</v>
      </c>
      <c r="I1018" s="16">
        <v>225301</v>
      </c>
      <c r="J1018" s="16">
        <v>45060</v>
      </c>
      <c r="K1018" s="29">
        <v>240773.33809803711</v>
      </c>
    </row>
    <row r="1019" spans="2:11" x14ac:dyDescent="0.25">
      <c r="B1019" s="28"/>
      <c r="C1019" s="11" t="s">
        <v>27</v>
      </c>
      <c r="D1019" s="24" t="s">
        <v>1138</v>
      </c>
      <c r="E1019" s="11">
        <v>2012</v>
      </c>
      <c r="F1019" s="17">
        <v>2012</v>
      </c>
      <c r="G1019" s="24" t="s">
        <v>27</v>
      </c>
      <c r="H1019" s="24" t="s">
        <v>29</v>
      </c>
      <c r="I1019" s="16">
        <v>52543</v>
      </c>
      <c r="J1019" s="16">
        <v>10509</v>
      </c>
      <c r="K1019" s="29">
        <v>56151.341998860029</v>
      </c>
    </row>
    <row r="1020" spans="2:11" x14ac:dyDescent="0.25">
      <c r="B1020" s="28"/>
      <c r="C1020" s="11" t="s">
        <v>27</v>
      </c>
      <c r="D1020" s="24" t="s">
        <v>1142</v>
      </c>
      <c r="E1020" s="11">
        <v>2012</v>
      </c>
      <c r="F1020" s="17">
        <v>2012</v>
      </c>
      <c r="G1020" s="24" t="s">
        <v>27</v>
      </c>
      <c r="H1020" s="24" t="s">
        <v>29</v>
      </c>
      <c r="I1020" s="16">
        <v>49524</v>
      </c>
      <c r="J1020" s="16">
        <v>9904</v>
      </c>
      <c r="K1020" s="29">
        <v>52925.014962060486</v>
      </c>
    </row>
    <row r="1021" spans="2:11" x14ac:dyDescent="0.25">
      <c r="B1021" s="28"/>
      <c r="C1021" s="11" t="s">
        <v>27</v>
      </c>
      <c r="D1021" s="24" t="s">
        <v>1140</v>
      </c>
      <c r="E1021" s="11">
        <v>2012</v>
      </c>
      <c r="F1021" s="17">
        <v>2012</v>
      </c>
      <c r="G1021" s="24" t="s">
        <v>27</v>
      </c>
      <c r="H1021" s="24" t="s">
        <v>29</v>
      </c>
      <c r="I1021" s="16">
        <v>21589</v>
      </c>
      <c r="J1021" s="16">
        <v>4317</v>
      </c>
      <c r="K1021" s="29">
        <v>23071.604636457556</v>
      </c>
    </row>
    <row r="1022" spans="2:11" x14ac:dyDescent="0.25">
      <c r="B1022" s="28"/>
      <c r="C1022" s="11" t="s">
        <v>27</v>
      </c>
      <c r="D1022" s="24" t="s">
        <v>1143</v>
      </c>
      <c r="E1022" s="11">
        <v>2012</v>
      </c>
      <c r="F1022" s="17">
        <v>2012</v>
      </c>
      <c r="G1022" s="24" t="s">
        <v>27</v>
      </c>
      <c r="H1022" s="24" t="s">
        <v>29</v>
      </c>
      <c r="I1022" s="16">
        <v>13820</v>
      </c>
      <c r="J1022" s="16">
        <v>2764</v>
      </c>
      <c r="K1022" s="29">
        <v>14769.075736525239</v>
      </c>
    </row>
    <row r="1023" spans="2:11" x14ac:dyDescent="0.25">
      <c r="B1023" s="28"/>
      <c r="C1023" s="11" t="s">
        <v>27</v>
      </c>
      <c r="D1023" s="24" t="s">
        <v>1139</v>
      </c>
      <c r="E1023" s="11">
        <v>2012</v>
      </c>
      <c r="F1023" s="17">
        <v>2012</v>
      </c>
      <c r="G1023" s="24" t="s">
        <v>27</v>
      </c>
      <c r="H1023" s="24" t="s">
        <v>29</v>
      </c>
      <c r="I1023" s="16">
        <v>10240</v>
      </c>
      <c r="J1023" s="16">
        <v>2048</v>
      </c>
      <c r="K1023" s="29">
        <v>10943.222542837804</v>
      </c>
    </row>
    <row r="1024" spans="2:11" x14ac:dyDescent="0.25">
      <c r="B1024" s="28"/>
      <c r="C1024" s="11" t="s">
        <v>138</v>
      </c>
      <c r="D1024" s="11" t="s">
        <v>1145</v>
      </c>
      <c r="E1024" s="11">
        <v>2012</v>
      </c>
      <c r="F1024" s="17">
        <v>2012</v>
      </c>
      <c r="G1024" s="11" t="s">
        <v>166</v>
      </c>
      <c r="H1024" s="11" t="s">
        <v>51</v>
      </c>
      <c r="I1024" s="16">
        <v>260000</v>
      </c>
      <c r="J1024" s="16">
        <v>50000</v>
      </c>
      <c r="K1024" s="29">
        <v>277855.2598767411</v>
      </c>
    </row>
    <row r="1025" spans="2:11" x14ac:dyDescent="0.25">
      <c r="B1025" s="28"/>
      <c r="C1025" s="11" t="s">
        <v>138</v>
      </c>
      <c r="D1025" s="11" t="s">
        <v>1144</v>
      </c>
      <c r="E1025" s="11">
        <v>2012</v>
      </c>
      <c r="F1025" s="17">
        <v>2012</v>
      </c>
      <c r="G1025" s="11" t="s">
        <v>166</v>
      </c>
      <c r="H1025" s="11" t="s">
        <v>29</v>
      </c>
      <c r="I1025" s="16">
        <v>78382</v>
      </c>
      <c r="J1025" s="16">
        <v>15676</v>
      </c>
      <c r="K1025" s="29">
        <v>83764.811460225843</v>
      </c>
    </row>
    <row r="1026" spans="2:11" x14ac:dyDescent="0.25">
      <c r="B1026" s="28"/>
      <c r="C1026" s="11" t="s">
        <v>138</v>
      </c>
      <c r="D1026" s="11" t="s">
        <v>1028</v>
      </c>
      <c r="E1026" s="11">
        <v>2012</v>
      </c>
      <c r="F1026" s="17">
        <v>2012</v>
      </c>
      <c r="G1026" s="11" t="s">
        <v>166</v>
      </c>
      <c r="H1026" s="11" t="s">
        <v>29</v>
      </c>
      <c r="I1026" s="16">
        <v>8298</v>
      </c>
      <c r="J1026" s="16">
        <v>1660</v>
      </c>
      <c r="K1026" s="29">
        <v>8867.8574863738377</v>
      </c>
    </row>
    <row r="1027" spans="2:11" x14ac:dyDescent="0.25">
      <c r="B1027" s="28"/>
      <c r="C1027" s="11" t="s">
        <v>40</v>
      </c>
      <c r="D1027" s="24" t="s">
        <v>1146</v>
      </c>
      <c r="E1027" s="11">
        <v>2012</v>
      </c>
      <c r="F1027" s="17">
        <v>2012</v>
      </c>
      <c r="G1027" s="24" t="s">
        <v>1117</v>
      </c>
      <c r="H1027" s="24" t="s">
        <v>29</v>
      </c>
      <c r="I1027" s="16">
        <v>21290</v>
      </c>
      <c r="J1027" s="16">
        <v>4258</v>
      </c>
      <c r="K1027" s="29">
        <v>22752.071087599303</v>
      </c>
    </row>
    <row r="1028" spans="2:11" x14ac:dyDescent="0.25">
      <c r="B1028" s="28"/>
      <c r="C1028" s="11" t="s">
        <v>85</v>
      </c>
      <c r="D1028" s="24" t="s">
        <v>1147</v>
      </c>
      <c r="E1028" s="11">
        <v>2012</v>
      </c>
      <c r="F1028" s="17">
        <v>2012</v>
      </c>
      <c r="G1028" s="24" t="s">
        <v>542</v>
      </c>
      <c r="H1028" s="24" t="s">
        <v>29</v>
      </c>
      <c r="I1028" s="16">
        <v>64051</v>
      </c>
      <c r="J1028" s="16">
        <v>8132</v>
      </c>
      <c r="K1028" s="29">
        <v>68449.643270635177</v>
      </c>
    </row>
    <row r="1029" spans="2:11" x14ac:dyDescent="0.25">
      <c r="B1029" s="28"/>
      <c r="C1029" s="11" t="s">
        <v>85</v>
      </c>
      <c r="D1029" s="24" t="s">
        <v>1148</v>
      </c>
      <c r="E1029" s="11">
        <v>2012</v>
      </c>
      <c r="F1029" s="17">
        <v>2012</v>
      </c>
      <c r="G1029" s="24" t="s">
        <v>542</v>
      </c>
      <c r="H1029" s="24" t="s">
        <v>29</v>
      </c>
      <c r="I1029" s="16">
        <v>12810</v>
      </c>
      <c r="J1029" s="16">
        <v>1626</v>
      </c>
      <c r="K1029" s="29">
        <v>13689.714919311744</v>
      </c>
    </row>
    <row r="1030" spans="2:11" x14ac:dyDescent="0.25">
      <c r="B1030" s="28"/>
      <c r="C1030" s="11" t="s">
        <v>55</v>
      </c>
      <c r="D1030" s="11" t="s">
        <v>1149</v>
      </c>
      <c r="E1030" s="11">
        <v>2012</v>
      </c>
      <c r="F1030" s="17">
        <v>2012</v>
      </c>
      <c r="G1030" s="11" t="s">
        <v>57</v>
      </c>
      <c r="H1030" s="11" t="s">
        <v>29</v>
      </c>
      <c r="I1030" s="16">
        <v>161044</v>
      </c>
      <c r="J1030" s="16">
        <v>32209</v>
      </c>
      <c r="K1030" s="29">
        <v>172103.54796765346</v>
      </c>
    </row>
    <row r="1031" spans="2:11" x14ac:dyDescent="0.25">
      <c r="B1031" s="28"/>
      <c r="C1031" s="11" t="s">
        <v>63</v>
      </c>
      <c r="D1031" s="11" t="s">
        <v>1150</v>
      </c>
      <c r="E1031" s="11">
        <v>2012</v>
      </c>
      <c r="F1031" s="17">
        <v>2012</v>
      </c>
      <c r="G1031" s="11" t="s">
        <v>65</v>
      </c>
      <c r="H1031" s="11" t="s">
        <v>29</v>
      </c>
      <c r="I1031" s="16">
        <v>7085</v>
      </c>
      <c r="J1031" s="16">
        <v>1417</v>
      </c>
      <c r="K1031" s="29">
        <v>7571.5558316411962</v>
      </c>
    </row>
    <row r="1032" spans="2:11" x14ac:dyDescent="0.25">
      <c r="B1032" s="28"/>
      <c r="C1032" s="11" t="s">
        <v>31</v>
      </c>
      <c r="D1032" s="24" t="s">
        <v>1126</v>
      </c>
      <c r="E1032" s="11">
        <v>2012</v>
      </c>
      <c r="F1032" s="17">
        <v>2012</v>
      </c>
      <c r="G1032" s="24" t="s">
        <v>33</v>
      </c>
      <c r="H1032" s="24" t="s">
        <v>29</v>
      </c>
      <c r="I1032" s="16">
        <v>5370</v>
      </c>
      <c r="J1032" s="16">
        <v>1074</v>
      </c>
      <c r="K1032" s="29">
        <v>5738.7797905311527</v>
      </c>
    </row>
    <row r="1033" spans="2:11" x14ac:dyDescent="0.25">
      <c r="B1033" s="28"/>
      <c r="C1033" s="11" t="s">
        <v>574</v>
      </c>
      <c r="D1033" s="11" t="s">
        <v>1151</v>
      </c>
      <c r="E1033" s="11">
        <v>2012</v>
      </c>
      <c r="F1033" s="17">
        <v>2012</v>
      </c>
      <c r="G1033" s="11" t="s">
        <v>576</v>
      </c>
      <c r="H1033" s="11" t="s">
        <v>51</v>
      </c>
      <c r="I1033" s="16">
        <v>157010</v>
      </c>
      <c r="J1033" s="16">
        <v>31402</v>
      </c>
      <c r="K1033" s="29">
        <v>167792.51674325817</v>
      </c>
    </row>
    <row r="1034" spans="2:11" x14ac:dyDescent="0.25">
      <c r="B1034" s="28"/>
      <c r="C1034" s="11" t="s">
        <v>580</v>
      </c>
      <c r="D1034" s="24" t="s">
        <v>1155</v>
      </c>
      <c r="E1034" s="11">
        <v>2012</v>
      </c>
      <c r="F1034" s="17">
        <v>2012</v>
      </c>
      <c r="G1034" s="24" t="s">
        <v>582</v>
      </c>
      <c r="H1034" s="24" t="s">
        <v>51</v>
      </c>
      <c r="I1034" s="16">
        <v>73287</v>
      </c>
      <c r="J1034" s="16">
        <v>14567</v>
      </c>
      <c r="K1034" s="29">
        <v>78319.917040718166</v>
      </c>
    </row>
    <row r="1035" spans="2:11" x14ac:dyDescent="0.25">
      <c r="B1035" s="28"/>
      <c r="C1035" s="11" t="s">
        <v>580</v>
      </c>
      <c r="D1035" s="24" t="s">
        <v>1152</v>
      </c>
      <c r="E1035" s="11">
        <v>2012</v>
      </c>
      <c r="F1035" s="17">
        <v>2012</v>
      </c>
      <c r="G1035" s="24" t="s">
        <v>582</v>
      </c>
      <c r="H1035" s="24" t="s">
        <v>29</v>
      </c>
      <c r="I1035" s="16">
        <v>70524</v>
      </c>
      <c r="J1035" s="16">
        <v>14105</v>
      </c>
      <c r="K1035" s="29">
        <v>75367.170567489578</v>
      </c>
    </row>
    <row r="1036" spans="2:11" x14ac:dyDescent="0.25">
      <c r="B1036" s="28"/>
      <c r="C1036" s="11" t="s">
        <v>580</v>
      </c>
      <c r="D1036" s="24" t="s">
        <v>1153</v>
      </c>
      <c r="E1036" s="11">
        <v>2012</v>
      </c>
      <c r="F1036" s="17">
        <v>2012</v>
      </c>
      <c r="G1036" s="24" t="s">
        <v>582</v>
      </c>
      <c r="H1036" s="24" t="s">
        <v>29</v>
      </c>
      <c r="I1036" s="16">
        <v>70239</v>
      </c>
      <c r="J1036" s="16">
        <v>14048</v>
      </c>
      <c r="K1036" s="29">
        <v>75062.598455701605</v>
      </c>
    </row>
    <row r="1037" spans="2:11" x14ac:dyDescent="0.25">
      <c r="B1037" s="28"/>
      <c r="C1037" s="11" t="s">
        <v>580</v>
      </c>
      <c r="D1037" s="24" t="s">
        <v>1155</v>
      </c>
      <c r="E1037" s="11">
        <v>2012</v>
      </c>
      <c r="F1037" s="17">
        <v>2012</v>
      </c>
      <c r="G1037" s="24" t="s">
        <v>582</v>
      </c>
      <c r="H1037" s="24" t="s">
        <v>51</v>
      </c>
      <c r="I1037" s="16">
        <v>39900</v>
      </c>
      <c r="J1037" s="16">
        <v>7980</v>
      </c>
      <c r="K1037" s="29">
        <v>42640.09565031527</v>
      </c>
    </row>
    <row r="1038" spans="2:11" x14ac:dyDescent="0.25">
      <c r="B1038" s="28"/>
      <c r="C1038" s="11" t="s">
        <v>580</v>
      </c>
      <c r="D1038" s="24" t="s">
        <v>1154</v>
      </c>
      <c r="E1038" s="11">
        <v>2012</v>
      </c>
      <c r="F1038" s="17">
        <v>2012</v>
      </c>
      <c r="G1038" s="24" t="s">
        <v>582</v>
      </c>
      <c r="H1038" s="24" t="s">
        <v>51</v>
      </c>
      <c r="I1038" s="16">
        <v>37575</v>
      </c>
      <c r="J1038" s="16">
        <v>7515</v>
      </c>
      <c r="K1038" s="29">
        <v>40155.428422571335</v>
      </c>
    </row>
    <row r="1039" spans="2:11" x14ac:dyDescent="0.25">
      <c r="B1039" s="28"/>
      <c r="C1039" s="11" t="s">
        <v>580</v>
      </c>
      <c r="D1039" s="24" t="s">
        <v>1201</v>
      </c>
      <c r="E1039" s="11">
        <v>2012</v>
      </c>
      <c r="F1039" s="17">
        <v>2012</v>
      </c>
      <c r="G1039" s="24" t="s">
        <v>582</v>
      </c>
      <c r="H1039" s="24" t="s">
        <v>51</v>
      </c>
      <c r="I1039" s="16">
        <v>10192</v>
      </c>
      <c r="J1039" s="16">
        <v>2038</v>
      </c>
      <c r="K1039" s="29">
        <v>10891.926187168252</v>
      </c>
    </row>
    <row r="1040" spans="2:11" x14ac:dyDescent="0.25">
      <c r="B1040" s="28"/>
      <c r="C1040" s="11" t="s">
        <v>147</v>
      </c>
      <c r="D1040" s="24" t="s">
        <v>1156</v>
      </c>
      <c r="E1040" s="11">
        <v>2013</v>
      </c>
      <c r="F1040" s="11">
        <v>2013</v>
      </c>
      <c r="G1040" s="24" t="s">
        <v>149</v>
      </c>
      <c r="H1040" s="24" t="s">
        <v>51</v>
      </c>
      <c r="I1040" s="16">
        <v>879584</v>
      </c>
      <c r="J1040" s="16">
        <v>50000</v>
      </c>
      <c r="K1040" s="29">
        <v>914642.9633737884</v>
      </c>
    </row>
    <row r="1041" spans="2:11" x14ac:dyDescent="0.25">
      <c r="B1041" s="28"/>
      <c r="C1041" s="11" t="s">
        <v>76</v>
      </c>
      <c r="D1041" s="24" t="s">
        <v>1093</v>
      </c>
      <c r="E1041" s="11">
        <v>2013</v>
      </c>
      <c r="F1041" s="11">
        <v>2013</v>
      </c>
      <c r="G1041" s="24" t="s">
        <v>137</v>
      </c>
      <c r="H1041" s="24" t="s">
        <v>29</v>
      </c>
      <c r="I1041" s="16">
        <v>36591</v>
      </c>
      <c r="J1041" s="16">
        <v>7318</v>
      </c>
      <c r="K1041" s="29">
        <v>38049.465057129608</v>
      </c>
    </row>
    <row r="1042" spans="2:11" x14ac:dyDescent="0.25">
      <c r="B1042" s="28"/>
      <c r="C1042" s="11" t="s">
        <v>76</v>
      </c>
      <c r="D1042" s="24" t="s">
        <v>1093</v>
      </c>
      <c r="E1042" s="11">
        <v>2013</v>
      </c>
      <c r="F1042" s="11">
        <v>2013</v>
      </c>
      <c r="G1042" s="24" t="s">
        <v>137</v>
      </c>
      <c r="H1042" s="24" t="s">
        <v>29</v>
      </c>
      <c r="I1042" s="16">
        <v>26311</v>
      </c>
      <c r="J1042" s="16">
        <v>5262</v>
      </c>
      <c r="K1042" s="29">
        <v>27359.718923181583</v>
      </c>
    </row>
    <row r="1043" spans="2:11" x14ac:dyDescent="0.25">
      <c r="B1043" s="28"/>
      <c r="C1043" s="11" t="s">
        <v>76</v>
      </c>
      <c r="D1043" s="24" t="s">
        <v>1203</v>
      </c>
      <c r="E1043" s="11">
        <v>2013</v>
      </c>
      <c r="F1043" s="11">
        <v>2013</v>
      </c>
      <c r="G1043" s="24" t="s">
        <v>137</v>
      </c>
      <c r="H1043" s="24" t="s">
        <v>29</v>
      </c>
      <c r="I1043" s="16">
        <v>15350</v>
      </c>
      <c r="J1043" s="16">
        <v>3070</v>
      </c>
      <c r="K1043" s="29">
        <v>15961.82910078816</v>
      </c>
    </row>
    <row r="1044" spans="2:11" x14ac:dyDescent="0.25">
      <c r="B1044" s="28"/>
      <c r="C1044" s="11" t="s">
        <v>27</v>
      </c>
      <c r="D1044" s="24" t="s">
        <v>1204</v>
      </c>
      <c r="E1044" s="17">
        <v>2013</v>
      </c>
      <c r="F1044" s="17">
        <v>2013</v>
      </c>
      <c r="G1044" s="24" t="s">
        <v>27</v>
      </c>
      <c r="H1044" s="24" t="s">
        <v>29</v>
      </c>
      <c r="I1044" s="16">
        <v>114112</v>
      </c>
      <c r="J1044" s="16">
        <v>22822</v>
      </c>
      <c r="K1044" s="29">
        <v>118660.34152111653</v>
      </c>
    </row>
    <row r="1045" spans="2:11" x14ac:dyDescent="0.25">
      <c r="B1045" s="28"/>
      <c r="C1045" s="11" t="s">
        <v>27</v>
      </c>
      <c r="D1045" s="24" t="s">
        <v>1159</v>
      </c>
      <c r="E1045" s="11">
        <v>2013</v>
      </c>
      <c r="F1045" s="11">
        <v>2013</v>
      </c>
      <c r="G1045" s="24" t="s">
        <v>27</v>
      </c>
      <c r="H1045" s="24" t="s">
        <v>29</v>
      </c>
      <c r="I1045" s="16">
        <v>70933</v>
      </c>
      <c r="J1045" s="16">
        <v>14186</v>
      </c>
      <c r="K1045" s="29">
        <v>73760.288182814766</v>
      </c>
    </row>
    <row r="1046" spans="2:11" x14ac:dyDescent="0.25">
      <c r="B1046" s="28"/>
      <c r="C1046" s="11" t="s">
        <v>27</v>
      </c>
      <c r="D1046" s="24" t="s">
        <v>1205</v>
      </c>
      <c r="E1046" s="11">
        <v>2013</v>
      </c>
      <c r="F1046" s="11">
        <v>2013</v>
      </c>
      <c r="G1046" s="24" t="s">
        <v>27</v>
      </c>
      <c r="H1046" s="24" t="s">
        <v>29</v>
      </c>
      <c r="I1046" s="16">
        <v>21792</v>
      </c>
      <c r="J1046" s="16">
        <v>4358</v>
      </c>
      <c r="K1046" s="29">
        <v>22660.59803025248</v>
      </c>
    </row>
    <row r="1047" spans="2:11" x14ac:dyDescent="0.25">
      <c r="B1047" s="28"/>
      <c r="C1047" s="11" t="s">
        <v>27</v>
      </c>
      <c r="D1047" s="24" t="s">
        <v>1207</v>
      </c>
      <c r="E1047" s="11">
        <v>2013</v>
      </c>
      <c r="F1047" s="11">
        <v>2013</v>
      </c>
      <c r="G1047" s="24" t="s">
        <v>27</v>
      </c>
      <c r="H1047" s="24" t="s">
        <v>29</v>
      </c>
      <c r="I1047" s="16">
        <v>19782</v>
      </c>
      <c r="J1047" s="16">
        <v>3956</v>
      </c>
      <c r="K1047" s="29">
        <v>20570.482297836574</v>
      </c>
    </row>
    <row r="1048" spans="2:11" x14ac:dyDescent="0.25">
      <c r="B1048" s="28"/>
      <c r="C1048" s="11" t="s">
        <v>27</v>
      </c>
      <c r="D1048" s="24" t="s">
        <v>1158</v>
      </c>
      <c r="E1048" s="11">
        <v>2013</v>
      </c>
      <c r="F1048" s="11">
        <v>2013</v>
      </c>
      <c r="G1048" s="24" t="s">
        <v>27</v>
      </c>
      <c r="H1048" s="24" t="s">
        <v>29</v>
      </c>
      <c r="I1048" s="16">
        <v>18216</v>
      </c>
      <c r="J1048" s="16">
        <v>3643</v>
      </c>
      <c r="K1048" s="29">
        <v>18942.063771984176</v>
      </c>
    </row>
    <row r="1049" spans="2:11" x14ac:dyDescent="0.25">
      <c r="B1049" s="28"/>
      <c r="C1049" s="11" t="s">
        <v>27</v>
      </c>
      <c r="D1049" s="24" t="s">
        <v>1160</v>
      </c>
      <c r="E1049" s="11">
        <v>2013</v>
      </c>
      <c r="F1049" s="11">
        <v>2013</v>
      </c>
      <c r="G1049" s="24" t="s">
        <v>27</v>
      </c>
      <c r="H1049" s="24" t="s">
        <v>29</v>
      </c>
      <c r="I1049" s="16">
        <v>17231</v>
      </c>
      <c r="J1049" s="16">
        <v>3446</v>
      </c>
      <c r="K1049" s="29">
        <v>17917.803077243047</v>
      </c>
    </row>
    <row r="1050" spans="2:11" x14ac:dyDescent="0.25">
      <c r="B1050" s="28"/>
      <c r="C1050" s="11" t="s">
        <v>27</v>
      </c>
      <c r="D1050" s="24" t="s">
        <v>1157</v>
      </c>
      <c r="E1050" s="11">
        <v>2013</v>
      </c>
      <c r="F1050" s="11">
        <v>2013</v>
      </c>
      <c r="G1050" s="24" t="s">
        <v>27</v>
      </c>
      <c r="H1050" s="24" t="s">
        <v>29</v>
      </c>
      <c r="I1050" s="16">
        <v>13627</v>
      </c>
      <c r="J1050" s="16">
        <v>2725</v>
      </c>
      <c r="K1050" s="29">
        <v>14170.152778921189</v>
      </c>
    </row>
    <row r="1051" spans="2:11" x14ac:dyDescent="0.25">
      <c r="B1051" s="28"/>
      <c r="C1051" s="11" t="s">
        <v>27</v>
      </c>
      <c r="D1051" s="24" t="s">
        <v>1206</v>
      </c>
      <c r="E1051" s="11">
        <v>2013</v>
      </c>
      <c r="F1051" s="11">
        <v>2013</v>
      </c>
      <c r="G1051" s="24" t="s">
        <v>27</v>
      </c>
      <c r="H1051" s="24" t="s">
        <v>29</v>
      </c>
      <c r="I1051" s="16">
        <v>10887</v>
      </c>
      <c r="J1051" s="16">
        <v>2177</v>
      </c>
      <c r="K1051" s="29">
        <v>11320.940287966168</v>
      </c>
    </row>
    <row r="1052" spans="2:11" x14ac:dyDescent="0.25">
      <c r="B1052" s="28"/>
      <c r="C1052" s="11" t="s">
        <v>138</v>
      </c>
      <c r="D1052" s="24" t="s">
        <v>1162</v>
      </c>
      <c r="E1052" s="11">
        <v>2013</v>
      </c>
      <c r="F1052" s="17">
        <v>2013</v>
      </c>
      <c r="G1052" s="24" t="s">
        <v>166</v>
      </c>
      <c r="H1052" s="24" t="s">
        <v>29</v>
      </c>
      <c r="I1052" s="16">
        <v>223800</v>
      </c>
      <c r="J1052" s="16">
        <v>44760</v>
      </c>
      <c r="K1052" s="29">
        <v>232720.34871377132</v>
      </c>
    </row>
    <row r="1053" spans="2:11" x14ac:dyDescent="0.25">
      <c r="B1053" s="28"/>
      <c r="C1053" s="11" t="s">
        <v>138</v>
      </c>
      <c r="D1053" s="24" t="s">
        <v>1161</v>
      </c>
      <c r="E1053" s="11">
        <v>2013</v>
      </c>
      <c r="F1053" s="17">
        <v>2013</v>
      </c>
      <c r="G1053" s="24" t="s">
        <v>166</v>
      </c>
      <c r="H1053" s="11" t="s">
        <v>29</v>
      </c>
      <c r="I1053" s="16">
        <v>118549</v>
      </c>
      <c r="J1053" s="16">
        <v>23710</v>
      </c>
      <c r="K1053" s="29">
        <v>123274.19401103164</v>
      </c>
    </row>
    <row r="1054" spans="2:11" x14ac:dyDescent="0.25">
      <c r="B1054" s="28"/>
      <c r="C1054" s="11" t="s">
        <v>1163</v>
      </c>
      <c r="D1054" s="24" t="s">
        <v>1164</v>
      </c>
      <c r="E1054" s="11">
        <v>2013</v>
      </c>
      <c r="F1054" s="17">
        <v>2013</v>
      </c>
      <c r="G1054" s="24" t="s">
        <v>1165</v>
      </c>
      <c r="H1054" s="24" t="s">
        <v>51</v>
      </c>
      <c r="I1054" s="16">
        <v>53000</v>
      </c>
      <c r="J1054" s="16">
        <v>10600</v>
      </c>
      <c r="K1054" s="29">
        <v>55112.504387086155</v>
      </c>
    </row>
    <row r="1055" spans="2:11" x14ac:dyDescent="0.25">
      <c r="B1055" s="28"/>
      <c r="C1055" s="11" t="s">
        <v>85</v>
      </c>
      <c r="D1055" s="24" t="s">
        <v>1166</v>
      </c>
      <c r="E1055" s="11">
        <v>2013</v>
      </c>
      <c r="F1055" s="11">
        <v>2013</v>
      </c>
      <c r="G1055" s="24" t="s">
        <v>1167</v>
      </c>
      <c r="H1055" s="24" t="s">
        <v>51</v>
      </c>
      <c r="I1055" s="16">
        <v>4272440</v>
      </c>
      <c r="J1055" s="16">
        <v>50000</v>
      </c>
      <c r="K1055" s="29">
        <v>4442733.363086082</v>
      </c>
    </row>
    <row r="1056" spans="2:11" x14ac:dyDescent="0.25">
      <c r="B1056" s="28"/>
      <c r="C1056" s="11" t="s">
        <v>55</v>
      </c>
      <c r="D1056" s="24" t="s">
        <v>1208</v>
      </c>
      <c r="E1056" s="11">
        <v>2013</v>
      </c>
      <c r="F1056" s="11">
        <v>2013</v>
      </c>
      <c r="G1056" s="24" t="s">
        <v>57</v>
      </c>
      <c r="H1056" s="24" t="s">
        <v>29</v>
      </c>
      <c r="I1056" s="16">
        <v>42813</v>
      </c>
      <c r="J1056" s="16">
        <v>8563</v>
      </c>
      <c r="K1056" s="29">
        <v>44519.46510045886</v>
      </c>
    </row>
    <row r="1057" spans="2:11" x14ac:dyDescent="0.25">
      <c r="B1057" s="28"/>
      <c r="C1057" s="11" t="s">
        <v>55</v>
      </c>
      <c r="D1057" s="24" t="s">
        <v>1168</v>
      </c>
      <c r="E1057" s="11">
        <v>2013</v>
      </c>
      <c r="F1057" s="11">
        <v>2013</v>
      </c>
      <c r="G1057" s="24" t="s">
        <v>57</v>
      </c>
      <c r="H1057" s="24" t="s">
        <v>51</v>
      </c>
      <c r="I1057" s="16">
        <v>7879</v>
      </c>
      <c r="J1057" s="16">
        <v>1576</v>
      </c>
      <c r="K1057" s="29">
        <v>8193.0456993556945</v>
      </c>
    </row>
    <row r="1058" spans="2:11" x14ac:dyDescent="0.25">
      <c r="B1058" s="28"/>
      <c r="C1058" s="11" t="s">
        <v>55</v>
      </c>
      <c r="D1058" s="24" t="s">
        <v>1209</v>
      </c>
      <c r="E1058" s="11">
        <v>2013</v>
      </c>
      <c r="F1058" s="11">
        <v>2013</v>
      </c>
      <c r="G1058" s="24" t="s">
        <v>57</v>
      </c>
      <c r="H1058" s="24" t="s">
        <v>29</v>
      </c>
      <c r="I1058" s="25" t="s">
        <v>1169</v>
      </c>
      <c r="J1058" s="25" t="s">
        <v>1169</v>
      </c>
      <c r="K1058" s="29"/>
    </row>
    <row r="1059" spans="2:11" x14ac:dyDescent="0.25">
      <c r="B1059" s="28"/>
      <c r="C1059" s="11" t="s">
        <v>63</v>
      </c>
      <c r="D1059" s="24" t="s">
        <v>1123</v>
      </c>
      <c r="E1059" s="17">
        <v>2013</v>
      </c>
      <c r="F1059" s="17">
        <v>2013</v>
      </c>
      <c r="G1059" s="24" t="s">
        <v>65</v>
      </c>
      <c r="H1059" s="24" t="s">
        <v>29</v>
      </c>
      <c r="I1059" s="16">
        <v>79447</v>
      </c>
      <c r="J1059" s="16">
        <v>15889</v>
      </c>
      <c r="K1059" s="29">
        <v>82613.644076242141</v>
      </c>
    </row>
    <row r="1060" spans="2:11" x14ac:dyDescent="0.25">
      <c r="B1060" s="28"/>
      <c r="C1060" s="11" t="s">
        <v>63</v>
      </c>
      <c r="D1060" s="24" t="s">
        <v>1170</v>
      </c>
      <c r="E1060" s="17">
        <v>2013</v>
      </c>
      <c r="F1060" s="17">
        <v>2013</v>
      </c>
      <c r="G1060" s="24" t="s">
        <v>65</v>
      </c>
      <c r="H1060" s="24" t="s">
        <v>29</v>
      </c>
      <c r="I1060" s="16">
        <v>38534</v>
      </c>
      <c r="J1060" s="16">
        <v>7709</v>
      </c>
      <c r="K1060" s="29">
        <v>40069.910265131657</v>
      </c>
    </row>
    <row r="1061" spans="2:11" x14ac:dyDescent="0.25">
      <c r="B1061" s="28"/>
      <c r="C1061" s="11" t="s">
        <v>63</v>
      </c>
      <c r="D1061" s="24" t="s">
        <v>1171</v>
      </c>
      <c r="E1061" s="17">
        <v>2013</v>
      </c>
      <c r="F1061" s="17">
        <v>2013</v>
      </c>
      <c r="G1061" s="24" t="s">
        <v>65</v>
      </c>
      <c r="H1061" s="24" t="s">
        <v>29</v>
      </c>
      <c r="I1061" s="16">
        <v>35722</v>
      </c>
      <c r="J1061" s="16">
        <v>7144</v>
      </c>
      <c r="K1061" s="29">
        <v>37145.827956896072</v>
      </c>
    </row>
    <row r="1062" spans="2:11" ht="15.75" x14ac:dyDescent="0.25">
      <c r="B1062" s="28"/>
      <c r="C1062" s="11" t="s">
        <v>63</v>
      </c>
      <c r="D1062" s="11" t="s">
        <v>1210</v>
      </c>
      <c r="E1062" s="17">
        <v>2013</v>
      </c>
      <c r="F1062" s="17">
        <v>2013</v>
      </c>
      <c r="G1062" s="11" t="s">
        <v>684</v>
      </c>
      <c r="H1062" s="11" t="s">
        <v>51</v>
      </c>
      <c r="I1062" s="16">
        <v>18600</v>
      </c>
      <c r="J1062" s="16">
        <v>3720</v>
      </c>
      <c r="K1062" s="29">
        <v>19341.369464147218</v>
      </c>
    </row>
    <row r="1063" spans="2:11" x14ac:dyDescent="0.25">
      <c r="B1063" s="28"/>
      <c r="C1063" s="11" t="s">
        <v>63</v>
      </c>
      <c r="D1063" s="24" t="s">
        <v>1172</v>
      </c>
      <c r="E1063" s="17">
        <v>2013</v>
      </c>
      <c r="F1063" s="17">
        <v>2013</v>
      </c>
      <c r="G1063" s="24" t="s">
        <v>65</v>
      </c>
      <c r="H1063" s="24" t="s">
        <v>29</v>
      </c>
      <c r="I1063" s="16">
        <v>13044</v>
      </c>
      <c r="J1063" s="16">
        <v>2609</v>
      </c>
      <c r="K1063" s="29">
        <v>13563.91523066324</v>
      </c>
    </row>
    <row r="1064" spans="2:11" x14ac:dyDescent="0.25">
      <c r="B1064" s="28"/>
      <c r="C1064" s="11" t="s">
        <v>31</v>
      </c>
      <c r="D1064" s="24" t="s">
        <v>1173</v>
      </c>
      <c r="E1064" s="17">
        <v>2013</v>
      </c>
      <c r="F1064" s="17">
        <v>2013</v>
      </c>
      <c r="G1064" s="24" t="s">
        <v>33</v>
      </c>
      <c r="H1064" s="24" t="s">
        <v>51</v>
      </c>
      <c r="I1064" s="16">
        <v>20509716</v>
      </c>
      <c r="J1064" s="16">
        <v>50000</v>
      </c>
      <c r="K1064" s="29">
        <v>21327204.01939417</v>
      </c>
    </row>
    <row r="1065" spans="2:11" x14ac:dyDescent="0.25">
      <c r="B1065" s="28"/>
      <c r="C1065" s="11" t="s">
        <v>544</v>
      </c>
      <c r="D1065" s="24" t="s">
        <v>1174</v>
      </c>
      <c r="E1065" s="11">
        <v>2013</v>
      </c>
      <c r="F1065" s="11">
        <v>2013</v>
      </c>
      <c r="G1065" s="24" t="s">
        <v>886</v>
      </c>
      <c r="H1065" s="24" t="s">
        <v>51</v>
      </c>
      <c r="I1065" s="16">
        <v>20992</v>
      </c>
      <c r="J1065" s="16">
        <v>4198</v>
      </c>
      <c r="K1065" s="29">
        <v>21828.711171579482</v>
      </c>
    </row>
    <row r="1066" spans="2:11" x14ac:dyDescent="0.25">
      <c r="B1066" s="28"/>
      <c r="C1066" s="11" t="s">
        <v>112</v>
      </c>
      <c r="D1066" s="24" t="s">
        <v>1175</v>
      </c>
      <c r="E1066" s="11">
        <v>2013</v>
      </c>
      <c r="F1066" s="11">
        <v>2013</v>
      </c>
      <c r="G1066" s="24" t="s">
        <v>114</v>
      </c>
      <c r="H1066" s="24" t="s">
        <v>51</v>
      </c>
      <c r="I1066" s="16">
        <v>5392.1620000000003</v>
      </c>
      <c r="J1066" s="16">
        <v>50000</v>
      </c>
      <c r="K1066" s="29">
        <v>5607.085884544892</v>
      </c>
    </row>
    <row r="1067" spans="2:11" x14ac:dyDescent="0.25">
      <c r="B1067" s="28"/>
      <c r="C1067" s="11" t="s">
        <v>574</v>
      </c>
      <c r="D1067" s="24" t="s">
        <v>1176</v>
      </c>
      <c r="E1067" s="17">
        <v>2013</v>
      </c>
      <c r="F1067" s="17">
        <v>2013</v>
      </c>
      <c r="G1067" s="24" t="s">
        <v>576</v>
      </c>
      <c r="H1067" s="24" t="s">
        <v>51</v>
      </c>
      <c r="I1067" s="16">
        <v>329000</v>
      </c>
      <c r="J1067" s="16">
        <v>50000</v>
      </c>
      <c r="K1067" s="29">
        <v>342113.47062927065</v>
      </c>
    </row>
    <row r="1068" spans="2:11" x14ac:dyDescent="0.25">
      <c r="B1068" s="28"/>
      <c r="C1068" s="11" t="s">
        <v>580</v>
      </c>
      <c r="D1068" s="24" t="s">
        <v>1154</v>
      </c>
      <c r="E1068" s="11">
        <v>2013</v>
      </c>
      <c r="F1068" s="11">
        <v>2013</v>
      </c>
      <c r="G1068" s="24" t="s">
        <v>582</v>
      </c>
      <c r="H1068" s="24" t="s">
        <v>51</v>
      </c>
      <c r="I1068" s="16">
        <v>7004</v>
      </c>
      <c r="J1068" s="16">
        <v>1401</v>
      </c>
      <c r="K1068" s="29">
        <v>7283.1694476821021</v>
      </c>
    </row>
    <row r="1069" spans="2:11" x14ac:dyDescent="0.25">
      <c r="B1069" s="28"/>
      <c r="C1069" s="11" t="s">
        <v>580</v>
      </c>
      <c r="D1069" s="24" t="s">
        <v>1211</v>
      </c>
      <c r="E1069" s="11">
        <v>2013</v>
      </c>
      <c r="F1069" s="11">
        <v>2013</v>
      </c>
      <c r="G1069" s="24" t="s">
        <v>582</v>
      </c>
      <c r="H1069" s="24" t="s">
        <v>51</v>
      </c>
      <c r="I1069" s="16">
        <v>5575</v>
      </c>
      <c r="J1069" s="16">
        <v>1115</v>
      </c>
      <c r="K1069" s="29">
        <v>5797.211546377458</v>
      </c>
    </row>
  </sheetData>
  <autoFilter ref="B4:K4"/>
  <sortState ref="B5:K1069">
    <sortCondition ref="E5:E1069"/>
    <sortCondition ref="C5:C1069"/>
    <sortCondition descending="1" ref="K5:K1069"/>
  </sortState>
  <mergeCells count="6">
    <mergeCell ref="B1:K1"/>
    <mergeCell ref="AG3:AZ3"/>
    <mergeCell ref="M3:AF3"/>
    <mergeCell ref="BA3:BT3"/>
    <mergeCell ref="M2:BT2"/>
    <mergeCell ref="B3:K3"/>
  </mergeCells>
  <pageMargins left="0.7" right="0.7" top="0.75" bottom="0.75" header="0.3" footer="0.3"/>
  <pageSetup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CE63"/>
    <pageSetUpPr fitToPage="1"/>
  </sheetPr>
  <dimension ref="B1:Z4324"/>
  <sheetViews>
    <sheetView workbookViewId="0">
      <pane ySplit="5" topLeftCell="A6" activePane="bottomLeft" state="frozen"/>
      <selection pane="bottomLeft"/>
    </sheetView>
  </sheetViews>
  <sheetFormatPr defaultRowHeight="15" x14ac:dyDescent="0.25"/>
  <cols>
    <col min="1" max="1" width="3.140625" customWidth="1"/>
    <col min="2" max="2" width="9" bestFit="1" customWidth="1"/>
    <col min="3" max="3" width="8.42578125" bestFit="1" customWidth="1"/>
    <col min="4" max="4" width="15.85546875" bestFit="1" customWidth="1"/>
    <col min="5" max="5" width="9.7109375" bestFit="1" customWidth="1"/>
    <col min="6" max="6" width="59.5703125" bestFit="1" customWidth="1"/>
    <col min="7" max="7" width="45.42578125" bestFit="1" customWidth="1"/>
    <col min="8" max="8" width="13.85546875" bestFit="1" customWidth="1"/>
    <col min="9" max="9" width="12.140625" bestFit="1" customWidth="1"/>
    <col min="10" max="10" width="12.28515625" bestFit="1" customWidth="1"/>
    <col min="11" max="11" width="15.28515625" bestFit="1" customWidth="1"/>
    <col min="12" max="12" width="11" bestFit="1" customWidth="1"/>
    <col min="13" max="13" width="14.7109375" bestFit="1" customWidth="1"/>
    <col min="15" max="15" width="10.5703125" bestFit="1" customWidth="1"/>
    <col min="16" max="16" width="4.42578125" bestFit="1" customWidth="1"/>
    <col min="17" max="17" width="15.85546875" bestFit="1" customWidth="1"/>
    <col min="18" max="18" width="9.140625" bestFit="1" customWidth="1"/>
    <col min="19" max="19" width="53.28515625" customWidth="1"/>
    <col min="20" max="20" width="45.42578125" bestFit="1" customWidth="1"/>
    <col min="21" max="21" width="13.85546875" bestFit="1" customWidth="1"/>
    <col min="22" max="25" width="10.85546875" bestFit="1" customWidth="1"/>
    <col min="26" max="26" width="14.7109375" bestFit="1" customWidth="1"/>
  </cols>
  <sheetData>
    <row r="1" spans="2:26" ht="16.5" x14ac:dyDescent="0.3">
      <c r="B1" s="261" t="s">
        <v>10562</v>
      </c>
      <c r="C1" s="261"/>
      <c r="D1" s="261"/>
      <c r="E1" s="261"/>
      <c r="F1" s="261"/>
      <c r="G1" s="261"/>
      <c r="H1" s="261"/>
      <c r="I1" s="261"/>
      <c r="J1" s="261"/>
      <c r="K1" s="261"/>
    </row>
    <row r="4" spans="2:26" ht="17.25" x14ac:dyDescent="0.25">
      <c r="B4" s="271" t="s">
        <v>1306</v>
      </c>
      <c r="C4" s="272"/>
      <c r="D4" s="272"/>
      <c r="E4" s="272"/>
      <c r="F4" s="272"/>
      <c r="G4" s="272"/>
      <c r="H4" s="272"/>
      <c r="I4" s="272"/>
      <c r="J4" s="272"/>
      <c r="K4" s="272"/>
      <c r="L4" s="272"/>
      <c r="M4" s="273"/>
      <c r="O4" s="271" t="s">
        <v>6079</v>
      </c>
      <c r="P4" s="272"/>
      <c r="Q4" s="272"/>
      <c r="R4" s="272"/>
      <c r="S4" s="272"/>
      <c r="T4" s="272"/>
      <c r="U4" s="272"/>
      <c r="V4" s="272"/>
      <c r="W4" s="272"/>
      <c r="X4" s="272"/>
      <c r="Y4" s="272"/>
      <c r="Z4" s="273"/>
    </row>
    <row r="5" spans="2:26" x14ac:dyDescent="0.25">
      <c r="B5" s="77" t="s">
        <v>1307</v>
      </c>
      <c r="C5" s="54" t="s">
        <v>1308</v>
      </c>
      <c r="D5" s="54" t="s">
        <v>1309</v>
      </c>
      <c r="E5" s="54" t="s">
        <v>19</v>
      </c>
      <c r="F5" s="55" t="s">
        <v>20</v>
      </c>
      <c r="G5" s="54" t="s">
        <v>1310</v>
      </c>
      <c r="H5" s="56" t="s">
        <v>1311</v>
      </c>
      <c r="I5" s="54" t="s">
        <v>1312</v>
      </c>
      <c r="J5" s="54" t="s">
        <v>1313</v>
      </c>
      <c r="K5" s="54" t="s">
        <v>1314</v>
      </c>
      <c r="L5" s="54" t="s">
        <v>1315</v>
      </c>
      <c r="M5" s="78" t="s">
        <v>1316</v>
      </c>
      <c r="O5" s="77" t="s">
        <v>1307</v>
      </c>
      <c r="P5" s="54" t="s">
        <v>1308</v>
      </c>
      <c r="Q5" s="54" t="s">
        <v>1309</v>
      </c>
      <c r="R5" s="54" t="s">
        <v>19</v>
      </c>
      <c r="S5" s="55" t="s">
        <v>20</v>
      </c>
      <c r="T5" s="54" t="s">
        <v>1310</v>
      </c>
      <c r="U5" s="56" t="s">
        <v>1311</v>
      </c>
      <c r="V5" s="54" t="s">
        <v>1312</v>
      </c>
      <c r="W5" s="54" t="s">
        <v>1313</v>
      </c>
      <c r="X5" s="54" t="s">
        <v>1314</v>
      </c>
      <c r="Y5" s="54" t="s">
        <v>1315</v>
      </c>
      <c r="Z5" s="78" t="s">
        <v>1316</v>
      </c>
    </row>
    <row r="6" spans="2:26" x14ac:dyDescent="0.25">
      <c r="B6" s="79" t="s">
        <v>1472</v>
      </c>
      <c r="C6" s="58">
        <v>1993</v>
      </c>
      <c r="D6" s="57" t="s">
        <v>1318</v>
      </c>
      <c r="E6" s="57" t="s">
        <v>147</v>
      </c>
      <c r="F6" s="59" t="s">
        <v>1473</v>
      </c>
      <c r="G6" s="57" t="s">
        <v>1473</v>
      </c>
      <c r="H6" s="57" t="s">
        <v>1474</v>
      </c>
      <c r="I6" s="60">
        <v>63875</v>
      </c>
      <c r="J6" s="61">
        <v>63875</v>
      </c>
      <c r="K6" s="61">
        <v>59655</v>
      </c>
      <c r="L6" s="62">
        <v>123530</v>
      </c>
      <c r="M6" s="80">
        <v>112881.8943298969</v>
      </c>
      <c r="O6" s="81" t="s">
        <v>6140</v>
      </c>
      <c r="P6" s="64">
        <v>1993</v>
      </c>
      <c r="Q6" s="63" t="s">
        <v>6081</v>
      </c>
      <c r="R6" s="63" t="s">
        <v>1247</v>
      </c>
      <c r="S6" s="65" t="s">
        <v>6141</v>
      </c>
      <c r="T6" s="63" t="s">
        <v>6142</v>
      </c>
      <c r="U6" s="63" t="s">
        <v>1474</v>
      </c>
      <c r="V6" s="66">
        <v>2485</v>
      </c>
      <c r="W6" s="67">
        <v>2485</v>
      </c>
      <c r="X6" s="67">
        <v>10395</v>
      </c>
      <c r="Y6" s="68">
        <v>12880</v>
      </c>
      <c r="Z6" s="82">
        <v>4391.5695876288655</v>
      </c>
    </row>
    <row r="7" spans="2:26" x14ac:dyDescent="0.25">
      <c r="B7" s="81" t="s">
        <v>1508</v>
      </c>
      <c r="C7" s="64">
        <v>1993</v>
      </c>
      <c r="D7" s="63" t="s">
        <v>1318</v>
      </c>
      <c r="E7" s="63" t="s">
        <v>147</v>
      </c>
      <c r="F7" s="65" t="s">
        <v>1374</v>
      </c>
      <c r="G7" s="63" t="s">
        <v>1509</v>
      </c>
      <c r="H7" s="63" t="s">
        <v>149</v>
      </c>
      <c r="I7" s="66">
        <v>50000</v>
      </c>
      <c r="J7" s="67">
        <v>30000</v>
      </c>
      <c r="K7" s="67">
        <v>57500</v>
      </c>
      <c r="L7" s="68">
        <v>87500</v>
      </c>
      <c r="M7" s="82">
        <v>53016.936671575844</v>
      </c>
      <c r="O7" s="81" t="s">
        <v>1472</v>
      </c>
      <c r="P7" s="64">
        <v>1993</v>
      </c>
      <c r="Q7" s="63" t="s">
        <v>1318</v>
      </c>
      <c r="R7" s="63" t="s">
        <v>147</v>
      </c>
      <c r="S7" s="65" t="s">
        <v>1473</v>
      </c>
      <c r="T7" s="63" t="s">
        <v>1473</v>
      </c>
      <c r="U7" s="63" t="s">
        <v>1474</v>
      </c>
      <c r="V7" s="66">
        <v>63875</v>
      </c>
      <c r="W7" s="67">
        <v>63875</v>
      </c>
      <c r="X7" s="67">
        <v>59655</v>
      </c>
      <c r="Y7" s="68">
        <v>123530</v>
      </c>
      <c r="Z7" s="82">
        <v>112881.8943298969</v>
      </c>
    </row>
    <row r="8" spans="2:26" x14ac:dyDescent="0.25">
      <c r="B8" s="81" t="s">
        <v>1373</v>
      </c>
      <c r="C8" s="64">
        <v>1993</v>
      </c>
      <c r="D8" s="63" t="s">
        <v>1318</v>
      </c>
      <c r="E8" s="63" t="s">
        <v>147</v>
      </c>
      <c r="F8" s="65" t="s">
        <v>1374</v>
      </c>
      <c r="G8" s="63" t="s">
        <v>1375</v>
      </c>
      <c r="H8" s="63" t="s">
        <v>149</v>
      </c>
      <c r="I8" s="66">
        <v>50000</v>
      </c>
      <c r="J8" s="67">
        <v>10000</v>
      </c>
      <c r="K8" s="67">
        <v>57500</v>
      </c>
      <c r="L8" s="68">
        <v>67500</v>
      </c>
      <c r="M8" s="82">
        <v>17672.312223858615</v>
      </c>
      <c r="O8" s="81" t="s">
        <v>1508</v>
      </c>
      <c r="P8" s="64">
        <v>1993</v>
      </c>
      <c r="Q8" s="63" t="s">
        <v>1318</v>
      </c>
      <c r="R8" s="63" t="s">
        <v>147</v>
      </c>
      <c r="S8" s="65" t="s">
        <v>1374</v>
      </c>
      <c r="T8" s="63" t="s">
        <v>1509</v>
      </c>
      <c r="U8" s="63" t="s">
        <v>149</v>
      </c>
      <c r="V8" s="66">
        <v>50000</v>
      </c>
      <c r="W8" s="67">
        <v>30000</v>
      </c>
      <c r="X8" s="67">
        <v>57500</v>
      </c>
      <c r="Y8" s="68">
        <v>87500</v>
      </c>
      <c r="Z8" s="82">
        <v>53016.936671575844</v>
      </c>
    </row>
    <row r="9" spans="2:26" x14ac:dyDescent="0.25">
      <c r="B9" s="81" t="s">
        <v>1537</v>
      </c>
      <c r="C9" s="64">
        <v>1993</v>
      </c>
      <c r="D9" s="63" t="s">
        <v>1318</v>
      </c>
      <c r="E9" s="63" t="s">
        <v>1345</v>
      </c>
      <c r="F9" s="65" t="s">
        <v>1346</v>
      </c>
      <c r="G9" s="63" t="s">
        <v>1538</v>
      </c>
      <c r="H9" s="63" t="s">
        <v>1078</v>
      </c>
      <c r="I9" s="66">
        <v>50039</v>
      </c>
      <c r="J9" s="67">
        <v>50039</v>
      </c>
      <c r="K9" s="67">
        <v>21248</v>
      </c>
      <c r="L9" s="68">
        <v>71287</v>
      </c>
      <c r="M9" s="82">
        <v>88430.483136966126</v>
      </c>
      <c r="O9" s="81" t="s">
        <v>1373</v>
      </c>
      <c r="P9" s="64">
        <v>1993</v>
      </c>
      <c r="Q9" s="63" t="s">
        <v>1318</v>
      </c>
      <c r="R9" s="63" t="s">
        <v>147</v>
      </c>
      <c r="S9" s="65" t="s">
        <v>1374</v>
      </c>
      <c r="T9" s="63" t="s">
        <v>1375</v>
      </c>
      <c r="U9" s="63" t="s">
        <v>149</v>
      </c>
      <c r="V9" s="66">
        <v>50000</v>
      </c>
      <c r="W9" s="67">
        <v>10000</v>
      </c>
      <c r="X9" s="67">
        <v>57500</v>
      </c>
      <c r="Y9" s="68">
        <v>67500</v>
      </c>
      <c r="Z9" s="82">
        <v>17672.312223858615</v>
      </c>
    </row>
    <row r="10" spans="2:26" x14ac:dyDescent="0.25">
      <c r="B10" s="81" t="s">
        <v>1344</v>
      </c>
      <c r="C10" s="64">
        <v>1993</v>
      </c>
      <c r="D10" s="63" t="s">
        <v>1318</v>
      </c>
      <c r="E10" s="63" t="s">
        <v>1345</v>
      </c>
      <c r="F10" s="65" t="s">
        <v>1346</v>
      </c>
      <c r="G10" s="63" t="s">
        <v>1347</v>
      </c>
      <c r="H10" s="63" t="s">
        <v>1078</v>
      </c>
      <c r="I10" s="66">
        <v>75000</v>
      </c>
      <c r="J10" s="67">
        <v>50000</v>
      </c>
      <c r="K10" s="67">
        <v>38040</v>
      </c>
      <c r="L10" s="68">
        <v>88040</v>
      </c>
      <c r="M10" s="82">
        <v>88361.561119293066</v>
      </c>
      <c r="O10" s="81" t="s">
        <v>1537</v>
      </c>
      <c r="P10" s="64">
        <v>1993</v>
      </c>
      <c r="Q10" s="63" t="s">
        <v>1318</v>
      </c>
      <c r="R10" s="63" t="s">
        <v>1345</v>
      </c>
      <c r="S10" s="65" t="s">
        <v>1346</v>
      </c>
      <c r="T10" s="63" t="s">
        <v>1538</v>
      </c>
      <c r="U10" s="63" t="s">
        <v>1078</v>
      </c>
      <c r="V10" s="66">
        <v>50039</v>
      </c>
      <c r="W10" s="67">
        <v>50039</v>
      </c>
      <c r="X10" s="67">
        <v>21248</v>
      </c>
      <c r="Y10" s="68">
        <v>71287</v>
      </c>
      <c r="Z10" s="82">
        <v>88430.483136966126</v>
      </c>
    </row>
    <row r="11" spans="2:26" x14ac:dyDescent="0.25">
      <c r="B11" s="81" t="s">
        <v>1487</v>
      </c>
      <c r="C11" s="64">
        <v>1993</v>
      </c>
      <c r="D11" s="63" t="s">
        <v>1318</v>
      </c>
      <c r="E11" s="63" t="s">
        <v>76</v>
      </c>
      <c r="F11" s="65" t="s">
        <v>1488</v>
      </c>
      <c r="G11" s="63" t="s">
        <v>1489</v>
      </c>
      <c r="H11" s="63" t="s">
        <v>76</v>
      </c>
      <c r="I11" s="66">
        <v>36200</v>
      </c>
      <c r="J11" s="67">
        <v>36200</v>
      </c>
      <c r="K11" s="67">
        <v>36000</v>
      </c>
      <c r="L11" s="68">
        <v>72200</v>
      </c>
      <c r="M11" s="82">
        <v>63973.770250368187</v>
      </c>
      <c r="O11" s="81" t="s">
        <v>1344</v>
      </c>
      <c r="P11" s="64">
        <v>1993</v>
      </c>
      <c r="Q11" s="63" t="s">
        <v>1318</v>
      </c>
      <c r="R11" s="63" t="s">
        <v>1345</v>
      </c>
      <c r="S11" s="65" t="s">
        <v>1346</v>
      </c>
      <c r="T11" s="63" t="s">
        <v>1347</v>
      </c>
      <c r="U11" s="63" t="s">
        <v>1078</v>
      </c>
      <c r="V11" s="66">
        <v>75000</v>
      </c>
      <c r="W11" s="67">
        <v>50000</v>
      </c>
      <c r="X11" s="67">
        <v>38040</v>
      </c>
      <c r="Y11" s="68">
        <v>88040</v>
      </c>
      <c r="Z11" s="82">
        <v>88361.561119293066</v>
      </c>
    </row>
    <row r="12" spans="2:26" x14ac:dyDescent="0.25">
      <c r="B12" s="81" t="s">
        <v>1515</v>
      </c>
      <c r="C12" s="64">
        <v>1993</v>
      </c>
      <c r="D12" s="63" t="s">
        <v>1318</v>
      </c>
      <c r="E12" s="63" t="s">
        <v>76</v>
      </c>
      <c r="F12" s="65" t="s">
        <v>1516</v>
      </c>
      <c r="G12" s="63" t="s">
        <v>1517</v>
      </c>
      <c r="H12" s="63" t="s">
        <v>76</v>
      </c>
      <c r="I12" s="66">
        <v>29292</v>
      </c>
      <c r="J12" s="67">
        <v>29292</v>
      </c>
      <c r="K12" s="67">
        <v>17400</v>
      </c>
      <c r="L12" s="68">
        <v>46692</v>
      </c>
      <c r="M12" s="82">
        <v>51765.736966126657</v>
      </c>
      <c r="O12" s="81" t="s">
        <v>1487</v>
      </c>
      <c r="P12" s="64">
        <v>1993</v>
      </c>
      <c r="Q12" s="63" t="s">
        <v>1318</v>
      </c>
      <c r="R12" s="63" t="s">
        <v>76</v>
      </c>
      <c r="S12" s="65" t="s">
        <v>1488</v>
      </c>
      <c r="T12" s="63" t="s">
        <v>1489</v>
      </c>
      <c r="U12" s="63" t="s">
        <v>76</v>
      </c>
      <c r="V12" s="66">
        <v>36200</v>
      </c>
      <c r="W12" s="67">
        <v>36200</v>
      </c>
      <c r="X12" s="67">
        <v>36000</v>
      </c>
      <c r="Y12" s="68">
        <v>72200</v>
      </c>
      <c r="Z12" s="82">
        <v>63973.770250368187</v>
      </c>
    </row>
    <row r="13" spans="2:26" x14ac:dyDescent="0.25">
      <c r="B13" s="81" t="s">
        <v>1326</v>
      </c>
      <c r="C13" s="64">
        <v>1993</v>
      </c>
      <c r="D13" s="63" t="s">
        <v>1318</v>
      </c>
      <c r="E13" s="63" t="s">
        <v>76</v>
      </c>
      <c r="F13" s="65" t="s">
        <v>1327</v>
      </c>
      <c r="G13" s="63" t="s">
        <v>1328</v>
      </c>
      <c r="H13" s="63" t="s">
        <v>76</v>
      </c>
      <c r="I13" s="66">
        <v>31532</v>
      </c>
      <c r="J13" s="67">
        <v>17000</v>
      </c>
      <c r="K13" s="67">
        <v>2803</v>
      </c>
      <c r="L13" s="68">
        <v>19803</v>
      </c>
      <c r="M13" s="82">
        <v>30042.930780559644</v>
      </c>
      <c r="O13" s="81" t="s">
        <v>6150</v>
      </c>
      <c r="P13" s="64">
        <v>1993</v>
      </c>
      <c r="Q13" s="63" t="s">
        <v>6081</v>
      </c>
      <c r="R13" s="63" t="s">
        <v>76</v>
      </c>
      <c r="S13" s="65" t="s">
        <v>1859</v>
      </c>
      <c r="T13" s="63" t="s">
        <v>6151</v>
      </c>
      <c r="U13" s="63" t="s">
        <v>76</v>
      </c>
      <c r="V13" s="66">
        <v>35000</v>
      </c>
      <c r="W13" s="67">
        <v>35000</v>
      </c>
      <c r="X13" s="67">
        <v>35300</v>
      </c>
      <c r="Y13" s="68">
        <v>70300</v>
      </c>
      <c r="Z13" s="82">
        <v>61853.092783505148</v>
      </c>
    </row>
    <row r="14" spans="2:26" x14ac:dyDescent="0.25">
      <c r="B14" s="81" t="s">
        <v>1357</v>
      </c>
      <c r="C14" s="64">
        <v>1993</v>
      </c>
      <c r="D14" s="63" t="s">
        <v>1318</v>
      </c>
      <c r="E14" s="63" t="s">
        <v>76</v>
      </c>
      <c r="F14" s="65" t="s">
        <v>1358</v>
      </c>
      <c r="G14" s="63" t="s">
        <v>1359</v>
      </c>
      <c r="H14" s="63" t="s">
        <v>76</v>
      </c>
      <c r="I14" s="66">
        <v>33000</v>
      </c>
      <c r="J14" s="67">
        <v>16500</v>
      </c>
      <c r="K14" s="67">
        <v>14200</v>
      </c>
      <c r="L14" s="68">
        <v>30700</v>
      </c>
      <c r="M14" s="82">
        <v>29159.315169366713</v>
      </c>
      <c r="O14" s="81" t="s">
        <v>6176</v>
      </c>
      <c r="P14" s="64">
        <v>1993</v>
      </c>
      <c r="Q14" s="63" t="s">
        <v>6081</v>
      </c>
      <c r="R14" s="63" t="s">
        <v>76</v>
      </c>
      <c r="S14" s="65" t="s">
        <v>6177</v>
      </c>
      <c r="T14" s="63" t="s">
        <v>6178</v>
      </c>
      <c r="U14" s="63" t="s">
        <v>76</v>
      </c>
      <c r="V14" s="66">
        <v>35000</v>
      </c>
      <c r="W14" s="67">
        <v>35000</v>
      </c>
      <c r="X14" s="67">
        <v>15000</v>
      </c>
      <c r="Y14" s="68">
        <v>50000</v>
      </c>
      <c r="Z14" s="82">
        <v>61853.092783505148</v>
      </c>
    </row>
    <row r="15" spans="2:26" x14ac:dyDescent="0.25">
      <c r="B15" s="81" t="s">
        <v>1518</v>
      </c>
      <c r="C15" s="64">
        <v>1993</v>
      </c>
      <c r="D15" s="63" t="s">
        <v>1318</v>
      </c>
      <c r="E15" s="63" t="s">
        <v>76</v>
      </c>
      <c r="F15" s="65" t="s">
        <v>1519</v>
      </c>
      <c r="G15" s="63" t="s">
        <v>1520</v>
      </c>
      <c r="H15" s="63" t="s">
        <v>137</v>
      </c>
      <c r="I15" s="66">
        <v>2400</v>
      </c>
      <c r="J15" s="67">
        <v>2400</v>
      </c>
      <c r="K15" s="67">
        <v>144000</v>
      </c>
      <c r="L15" s="68">
        <v>146400</v>
      </c>
      <c r="M15" s="82">
        <v>4241.3549337260674</v>
      </c>
      <c r="O15" s="81" t="s">
        <v>1515</v>
      </c>
      <c r="P15" s="64">
        <v>1993</v>
      </c>
      <c r="Q15" s="63" t="s">
        <v>1318</v>
      </c>
      <c r="R15" s="63" t="s">
        <v>76</v>
      </c>
      <c r="S15" s="65" t="s">
        <v>1516</v>
      </c>
      <c r="T15" s="63" t="s">
        <v>1517</v>
      </c>
      <c r="U15" s="63" t="s">
        <v>76</v>
      </c>
      <c r="V15" s="66">
        <v>29292</v>
      </c>
      <c r="W15" s="67">
        <v>29292</v>
      </c>
      <c r="X15" s="67">
        <v>17400</v>
      </c>
      <c r="Y15" s="68">
        <v>46692</v>
      </c>
      <c r="Z15" s="82">
        <v>51765.736966126657</v>
      </c>
    </row>
    <row r="16" spans="2:26" x14ac:dyDescent="0.25">
      <c r="B16" s="81" t="s">
        <v>1463</v>
      </c>
      <c r="C16" s="64">
        <v>1993</v>
      </c>
      <c r="D16" s="63" t="s">
        <v>1318</v>
      </c>
      <c r="E16" s="63" t="s">
        <v>76</v>
      </c>
      <c r="F16" s="65" t="s">
        <v>1464</v>
      </c>
      <c r="G16" s="63" t="s">
        <v>1465</v>
      </c>
      <c r="H16" s="63" t="s">
        <v>137</v>
      </c>
      <c r="I16" s="66">
        <v>12524</v>
      </c>
      <c r="J16" s="67">
        <v>2200</v>
      </c>
      <c r="K16" s="67">
        <v>73435</v>
      </c>
      <c r="L16" s="68">
        <v>75635</v>
      </c>
      <c r="M16" s="82">
        <v>3887.9086892488949</v>
      </c>
      <c r="O16" s="81" t="s">
        <v>1326</v>
      </c>
      <c r="P16" s="64">
        <v>1993</v>
      </c>
      <c r="Q16" s="63" t="s">
        <v>1318</v>
      </c>
      <c r="R16" s="63" t="s">
        <v>76</v>
      </c>
      <c r="S16" s="65" t="s">
        <v>1327</v>
      </c>
      <c r="T16" s="63" t="s">
        <v>1328</v>
      </c>
      <c r="U16" s="63" t="s">
        <v>76</v>
      </c>
      <c r="V16" s="66">
        <v>31532</v>
      </c>
      <c r="W16" s="67">
        <v>17000</v>
      </c>
      <c r="X16" s="67">
        <v>2803</v>
      </c>
      <c r="Y16" s="68">
        <v>19803</v>
      </c>
      <c r="Z16" s="82">
        <v>30042.930780559644</v>
      </c>
    </row>
    <row r="17" spans="2:26" x14ac:dyDescent="0.25">
      <c r="B17" s="81" t="s">
        <v>1451</v>
      </c>
      <c r="C17" s="64">
        <v>1993</v>
      </c>
      <c r="D17" s="63" t="s">
        <v>1318</v>
      </c>
      <c r="E17" s="63" t="s">
        <v>444</v>
      </c>
      <c r="F17" s="65" t="s">
        <v>1452</v>
      </c>
      <c r="G17" s="63" t="s">
        <v>1453</v>
      </c>
      <c r="H17" s="63" t="s">
        <v>584</v>
      </c>
      <c r="I17" s="66">
        <v>66075</v>
      </c>
      <c r="J17" s="67">
        <v>66075</v>
      </c>
      <c r="K17" s="67">
        <v>20692</v>
      </c>
      <c r="L17" s="68">
        <v>86767</v>
      </c>
      <c r="M17" s="82">
        <v>116769.80301914579</v>
      </c>
      <c r="O17" s="81" t="s">
        <v>1357</v>
      </c>
      <c r="P17" s="64">
        <v>1993</v>
      </c>
      <c r="Q17" s="63" t="s">
        <v>1318</v>
      </c>
      <c r="R17" s="63" t="s">
        <v>76</v>
      </c>
      <c r="S17" s="65" t="s">
        <v>1358</v>
      </c>
      <c r="T17" s="63" t="s">
        <v>1359</v>
      </c>
      <c r="U17" s="63" t="s">
        <v>76</v>
      </c>
      <c r="V17" s="66">
        <v>33000</v>
      </c>
      <c r="W17" s="67">
        <v>16500</v>
      </c>
      <c r="X17" s="67">
        <v>14200</v>
      </c>
      <c r="Y17" s="68">
        <v>30700</v>
      </c>
      <c r="Z17" s="82">
        <v>29159.315169366713</v>
      </c>
    </row>
    <row r="18" spans="2:26" x14ac:dyDescent="0.25">
      <c r="B18" s="81" t="s">
        <v>1434</v>
      </c>
      <c r="C18" s="64">
        <v>1993</v>
      </c>
      <c r="D18" s="63" t="s">
        <v>1318</v>
      </c>
      <c r="E18" s="63" t="s">
        <v>444</v>
      </c>
      <c r="F18" s="65" t="s">
        <v>1435</v>
      </c>
      <c r="G18" s="63" t="s">
        <v>1436</v>
      </c>
      <c r="H18" s="63" t="s">
        <v>446</v>
      </c>
      <c r="I18" s="66">
        <v>74920</v>
      </c>
      <c r="J18" s="67">
        <v>50000</v>
      </c>
      <c r="K18" s="67">
        <v>36482</v>
      </c>
      <c r="L18" s="68">
        <v>86482</v>
      </c>
      <c r="M18" s="82">
        <v>88361.561119293066</v>
      </c>
      <c r="O18" s="81" t="s">
        <v>6195</v>
      </c>
      <c r="P18" s="64">
        <v>1993</v>
      </c>
      <c r="Q18" s="63" t="s">
        <v>6081</v>
      </c>
      <c r="R18" s="63" t="s">
        <v>76</v>
      </c>
      <c r="S18" s="65" t="s">
        <v>6196</v>
      </c>
      <c r="T18" s="63" t="s">
        <v>6197</v>
      </c>
      <c r="U18" s="63" t="s">
        <v>76</v>
      </c>
      <c r="V18" s="66">
        <v>12200</v>
      </c>
      <c r="W18" s="67">
        <v>12200</v>
      </c>
      <c r="X18" s="67">
        <v>22900</v>
      </c>
      <c r="Y18" s="68">
        <v>35100</v>
      </c>
      <c r="Z18" s="82">
        <v>21560.220913107511</v>
      </c>
    </row>
    <row r="19" spans="2:26" x14ac:dyDescent="0.25">
      <c r="B19" s="81" t="s">
        <v>1576</v>
      </c>
      <c r="C19" s="64">
        <v>1993</v>
      </c>
      <c r="D19" s="63" t="s">
        <v>1318</v>
      </c>
      <c r="E19" s="63" t="s">
        <v>444</v>
      </c>
      <c r="F19" s="65" t="s">
        <v>1577</v>
      </c>
      <c r="G19" s="63" t="s">
        <v>1578</v>
      </c>
      <c r="H19" s="63" t="s">
        <v>584</v>
      </c>
      <c r="I19" s="66">
        <v>9767.0499999999993</v>
      </c>
      <c r="J19" s="67">
        <v>9767</v>
      </c>
      <c r="K19" s="67">
        <v>9767.0499999999993</v>
      </c>
      <c r="L19" s="68">
        <v>19534.05</v>
      </c>
      <c r="M19" s="82">
        <v>17260.54734904271</v>
      </c>
      <c r="O19" s="81" t="s">
        <v>1518</v>
      </c>
      <c r="P19" s="64">
        <v>1993</v>
      </c>
      <c r="Q19" s="63" t="s">
        <v>1318</v>
      </c>
      <c r="R19" s="63" t="s">
        <v>76</v>
      </c>
      <c r="S19" s="65" t="s">
        <v>1519</v>
      </c>
      <c r="T19" s="63" t="s">
        <v>1520</v>
      </c>
      <c r="U19" s="63" t="s">
        <v>137</v>
      </c>
      <c r="V19" s="66">
        <v>2400</v>
      </c>
      <c r="W19" s="67">
        <v>2400</v>
      </c>
      <c r="X19" s="67">
        <v>144000</v>
      </c>
      <c r="Y19" s="68">
        <v>146400</v>
      </c>
      <c r="Z19" s="82">
        <v>4241.3549337260674</v>
      </c>
    </row>
    <row r="20" spans="2:26" x14ac:dyDescent="0.25">
      <c r="B20" s="81" t="s">
        <v>1590</v>
      </c>
      <c r="C20" s="64">
        <v>1993</v>
      </c>
      <c r="D20" s="63" t="s">
        <v>1318</v>
      </c>
      <c r="E20" s="63" t="s">
        <v>44</v>
      </c>
      <c r="F20" s="65" t="s">
        <v>1591</v>
      </c>
      <c r="G20" s="63" t="s">
        <v>1592</v>
      </c>
      <c r="H20" s="63" t="s">
        <v>49</v>
      </c>
      <c r="I20" s="66">
        <v>45000</v>
      </c>
      <c r="J20" s="67">
        <v>45000</v>
      </c>
      <c r="K20" s="67">
        <v>175000</v>
      </c>
      <c r="L20" s="68">
        <v>220000</v>
      </c>
      <c r="M20" s="82">
        <v>79525.405007363763</v>
      </c>
      <c r="O20" s="81" t="s">
        <v>1463</v>
      </c>
      <c r="P20" s="64">
        <v>1993</v>
      </c>
      <c r="Q20" s="63" t="s">
        <v>1318</v>
      </c>
      <c r="R20" s="63" t="s">
        <v>76</v>
      </c>
      <c r="S20" s="65" t="s">
        <v>1464</v>
      </c>
      <c r="T20" s="63" t="s">
        <v>1465</v>
      </c>
      <c r="U20" s="63" t="s">
        <v>137</v>
      </c>
      <c r="V20" s="66">
        <v>12524</v>
      </c>
      <c r="W20" s="67">
        <v>2200</v>
      </c>
      <c r="X20" s="67">
        <v>73435</v>
      </c>
      <c r="Y20" s="68">
        <v>75635</v>
      </c>
      <c r="Z20" s="82">
        <v>3887.9086892488949</v>
      </c>
    </row>
    <row r="21" spans="2:26" x14ac:dyDescent="0.25">
      <c r="B21" s="81" t="s">
        <v>1360</v>
      </c>
      <c r="C21" s="64">
        <v>1993</v>
      </c>
      <c r="D21" s="63" t="s">
        <v>1318</v>
      </c>
      <c r="E21" s="63" t="s">
        <v>44</v>
      </c>
      <c r="F21" s="65" t="s">
        <v>1361</v>
      </c>
      <c r="G21" s="63" t="s">
        <v>1362</v>
      </c>
      <c r="H21" s="63" t="s">
        <v>49</v>
      </c>
      <c r="I21" s="66">
        <v>75000</v>
      </c>
      <c r="J21" s="67">
        <v>20000</v>
      </c>
      <c r="K21" s="67">
        <v>0</v>
      </c>
      <c r="L21" s="68">
        <v>20000</v>
      </c>
      <c r="M21" s="82">
        <v>35344.624447717229</v>
      </c>
      <c r="O21" s="81" t="s">
        <v>1451</v>
      </c>
      <c r="P21" s="64">
        <v>1993</v>
      </c>
      <c r="Q21" s="63" t="s">
        <v>1318</v>
      </c>
      <c r="R21" s="63" t="s">
        <v>444</v>
      </c>
      <c r="S21" s="65" t="s">
        <v>1452</v>
      </c>
      <c r="T21" s="63" t="s">
        <v>1453</v>
      </c>
      <c r="U21" s="63" t="s">
        <v>584</v>
      </c>
      <c r="V21" s="66">
        <v>66075</v>
      </c>
      <c r="W21" s="67">
        <v>66075</v>
      </c>
      <c r="X21" s="67">
        <v>20692</v>
      </c>
      <c r="Y21" s="68">
        <v>86767</v>
      </c>
      <c r="Z21" s="82">
        <v>116769.80301914579</v>
      </c>
    </row>
    <row r="22" spans="2:26" x14ac:dyDescent="0.25">
      <c r="B22" s="81" t="s">
        <v>1512</v>
      </c>
      <c r="C22" s="64">
        <v>1993</v>
      </c>
      <c r="D22" s="63" t="s">
        <v>1318</v>
      </c>
      <c r="E22" s="63" t="s">
        <v>44</v>
      </c>
      <c r="F22" s="65" t="s">
        <v>1513</v>
      </c>
      <c r="G22" s="63" t="s">
        <v>1514</v>
      </c>
      <c r="H22" s="63" t="s">
        <v>49</v>
      </c>
      <c r="I22" s="66">
        <v>5400</v>
      </c>
      <c r="J22" s="67">
        <v>3500</v>
      </c>
      <c r="K22" s="67">
        <v>1600</v>
      </c>
      <c r="L22" s="68">
        <v>5100</v>
      </c>
      <c r="M22" s="82">
        <v>6185.3092783505153</v>
      </c>
      <c r="O22" s="81" t="s">
        <v>1434</v>
      </c>
      <c r="P22" s="64">
        <v>1993</v>
      </c>
      <c r="Q22" s="63" t="s">
        <v>1318</v>
      </c>
      <c r="R22" s="63" t="s">
        <v>444</v>
      </c>
      <c r="S22" s="65" t="s">
        <v>1435</v>
      </c>
      <c r="T22" s="63" t="s">
        <v>1436</v>
      </c>
      <c r="U22" s="63" t="s">
        <v>446</v>
      </c>
      <c r="V22" s="66">
        <v>74920</v>
      </c>
      <c r="W22" s="67">
        <v>50000</v>
      </c>
      <c r="X22" s="67">
        <v>36482</v>
      </c>
      <c r="Y22" s="68">
        <v>86482</v>
      </c>
      <c r="Z22" s="82">
        <v>88361.561119293066</v>
      </c>
    </row>
    <row r="23" spans="2:26" x14ac:dyDescent="0.25">
      <c r="B23" s="81" t="s">
        <v>1594</v>
      </c>
      <c r="C23" s="64">
        <v>1993</v>
      </c>
      <c r="D23" s="63" t="s">
        <v>1318</v>
      </c>
      <c r="E23" s="63" t="s">
        <v>44</v>
      </c>
      <c r="F23" s="65" t="s">
        <v>1595</v>
      </c>
      <c r="G23" s="63" t="s">
        <v>1596</v>
      </c>
      <c r="H23" s="63" t="s">
        <v>49</v>
      </c>
      <c r="I23" s="66">
        <v>3000</v>
      </c>
      <c r="J23" s="67">
        <v>3000</v>
      </c>
      <c r="K23" s="67">
        <v>0</v>
      </c>
      <c r="L23" s="68">
        <v>3000</v>
      </c>
      <c r="M23" s="82">
        <v>5301.6936671575841</v>
      </c>
      <c r="O23" s="81" t="s">
        <v>1576</v>
      </c>
      <c r="P23" s="64">
        <v>1993</v>
      </c>
      <c r="Q23" s="63" t="s">
        <v>1318</v>
      </c>
      <c r="R23" s="63" t="s">
        <v>444</v>
      </c>
      <c r="S23" s="65" t="s">
        <v>1577</v>
      </c>
      <c r="T23" s="63" t="s">
        <v>1578</v>
      </c>
      <c r="U23" s="63" t="s">
        <v>584</v>
      </c>
      <c r="V23" s="66">
        <v>9767.0499999999993</v>
      </c>
      <c r="W23" s="67">
        <v>9767</v>
      </c>
      <c r="X23" s="67">
        <v>9767.0499999999993</v>
      </c>
      <c r="Y23" s="68">
        <v>19534.05</v>
      </c>
      <c r="Z23" s="82">
        <v>17260.54734904271</v>
      </c>
    </row>
    <row r="24" spans="2:26" x14ac:dyDescent="0.25">
      <c r="B24" s="81" t="s">
        <v>1557</v>
      </c>
      <c r="C24" s="64">
        <v>1993</v>
      </c>
      <c r="D24" s="63" t="s">
        <v>1318</v>
      </c>
      <c r="E24" s="63" t="s">
        <v>1558</v>
      </c>
      <c r="F24" s="65" t="s">
        <v>1559</v>
      </c>
      <c r="G24" s="63" t="s">
        <v>1560</v>
      </c>
      <c r="H24" s="63" t="s">
        <v>1561</v>
      </c>
      <c r="I24" s="66">
        <v>18060.48</v>
      </c>
      <c r="J24" s="67">
        <v>18060</v>
      </c>
      <c r="K24" s="67">
        <v>11460</v>
      </c>
      <c r="L24" s="68">
        <v>29520</v>
      </c>
      <c r="M24" s="82">
        <v>31916.195876288661</v>
      </c>
      <c r="O24" s="81" t="s">
        <v>1590</v>
      </c>
      <c r="P24" s="64">
        <v>1993</v>
      </c>
      <c r="Q24" s="63" t="s">
        <v>1318</v>
      </c>
      <c r="R24" s="63" t="s">
        <v>44</v>
      </c>
      <c r="S24" s="65" t="s">
        <v>1591</v>
      </c>
      <c r="T24" s="63" t="s">
        <v>1592</v>
      </c>
      <c r="U24" s="63" t="s">
        <v>49</v>
      </c>
      <c r="V24" s="66">
        <v>45000</v>
      </c>
      <c r="W24" s="67">
        <v>45000</v>
      </c>
      <c r="X24" s="67">
        <v>175000</v>
      </c>
      <c r="Y24" s="68">
        <v>220000</v>
      </c>
      <c r="Z24" s="82">
        <v>79525.405007363763</v>
      </c>
    </row>
    <row r="25" spans="2:26" x14ac:dyDescent="0.25">
      <c r="B25" s="81" t="s">
        <v>1572</v>
      </c>
      <c r="C25" s="64">
        <v>1993</v>
      </c>
      <c r="D25" s="63" t="s">
        <v>1318</v>
      </c>
      <c r="E25" s="63" t="s">
        <v>1573</v>
      </c>
      <c r="F25" s="65" t="s">
        <v>1574</v>
      </c>
      <c r="G25" s="63" t="s">
        <v>1575</v>
      </c>
      <c r="H25" s="63" t="s">
        <v>1573</v>
      </c>
      <c r="I25" s="66">
        <v>50000</v>
      </c>
      <c r="J25" s="67">
        <v>47500</v>
      </c>
      <c r="K25" s="67">
        <v>31531</v>
      </c>
      <c r="L25" s="68">
        <v>79031</v>
      </c>
      <c r="M25" s="82">
        <v>83943.483063328415</v>
      </c>
      <c r="O25" s="81" t="s">
        <v>1360</v>
      </c>
      <c r="P25" s="64">
        <v>1993</v>
      </c>
      <c r="Q25" s="63" t="s">
        <v>1318</v>
      </c>
      <c r="R25" s="63" t="s">
        <v>44</v>
      </c>
      <c r="S25" s="65" t="s">
        <v>1361</v>
      </c>
      <c r="T25" s="63" t="s">
        <v>1362</v>
      </c>
      <c r="U25" s="63" t="s">
        <v>49</v>
      </c>
      <c r="V25" s="66">
        <v>75000</v>
      </c>
      <c r="W25" s="67">
        <v>20000</v>
      </c>
      <c r="X25" s="67">
        <v>0</v>
      </c>
      <c r="Y25" s="68">
        <v>20000</v>
      </c>
      <c r="Z25" s="82">
        <v>35344.624447717229</v>
      </c>
    </row>
    <row r="26" spans="2:26" x14ac:dyDescent="0.25">
      <c r="B26" s="81" t="s">
        <v>1317</v>
      </c>
      <c r="C26" s="64">
        <v>1993</v>
      </c>
      <c r="D26" s="63" t="s">
        <v>1318</v>
      </c>
      <c r="E26" s="63" t="s">
        <v>1050</v>
      </c>
      <c r="F26" s="65" t="s">
        <v>1319</v>
      </c>
      <c r="G26" s="63" t="s">
        <v>1320</v>
      </c>
      <c r="H26" s="63" t="s">
        <v>1321</v>
      </c>
      <c r="I26" s="66">
        <v>36752</v>
      </c>
      <c r="J26" s="67">
        <v>13500</v>
      </c>
      <c r="K26" s="67">
        <v>4650</v>
      </c>
      <c r="L26" s="68">
        <v>18150</v>
      </c>
      <c r="M26" s="82">
        <v>23857.621502209127</v>
      </c>
      <c r="O26" s="81" t="s">
        <v>1512</v>
      </c>
      <c r="P26" s="64">
        <v>1993</v>
      </c>
      <c r="Q26" s="63" t="s">
        <v>1318</v>
      </c>
      <c r="R26" s="63" t="s">
        <v>44</v>
      </c>
      <c r="S26" s="65" t="s">
        <v>1513</v>
      </c>
      <c r="T26" s="63" t="s">
        <v>1514</v>
      </c>
      <c r="U26" s="63" t="s">
        <v>49</v>
      </c>
      <c r="V26" s="66">
        <v>5400</v>
      </c>
      <c r="W26" s="67">
        <v>3500</v>
      </c>
      <c r="X26" s="67">
        <v>1600</v>
      </c>
      <c r="Y26" s="68">
        <v>5100</v>
      </c>
      <c r="Z26" s="82">
        <v>6185.3092783505153</v>
      </c>
    </row>
    <row r="27" spans="2:26" x14ac:dyDescent="0.25">
      <c r="B27" s="81" t="s">
        <v>1470</v>
      </c>
      <c r="C27" s="64">
        <v>1993</v>
      </c>
      <c r="D27" s="63" t="s">
        <v>1318</v>
      </c>
      <c r="E27" s="63" t="s">
        <v>27</v>
      </c>
      <c r="F27" s="65" t="s">
        <v>1349</v>
      </c>
      <c r="G27" s="63" t="s">
        <v>1471</v>
      </c>
      <c r="H27" s="63" t="s">
        <v>27</v>
      </c>
      <c r="I27" s="66">
        <v>75000</v>
      </c>
      <c r="J27" s="67">
        <v>75000</v>
      </c>
      <c r="K27" s="67">
        <v>458320</v>
      </c>
      <c r="L27" s="68">
        <v>533320</v>
      </c>
      <c r="M27" s="82">
        <v>132542.34167893961</v>
      </c>
      <c r="O27" s="81" t="s">
        <v>1594</v>
      </c>
      <c r="P27" s="64">
        <v>1993</v>
      </c>
      <c r="Q27" s="63" t="s">
        <v>1318</v>
      </c>
      <c r="R27" s="63" t="s">
        <v>44</v>
      </c>
      <c r="S27" s="65" t="s">
        <v>1595</v>
      </c>
      <c r="T27" s="63" t="s">
        <v>1596</v>
      </c>
      <c r="U27" s="63" t="s">
        <v>49</v>
      </c>
      <c r="V27" s="66">
        <v>3000</v>
      </c>
      <c r="W27" s="67">
        <v>3000</v>
      </c>
      <c r="X27" s="67">
        <v>0</v>
      </c>
      <c r="Y27" s="68">
        <v>3000</v>
      </c>
      <c r="Z27" s="82">
        <v>5301.6936671575841</v>
      </c>
    </row>
    <row r="28" spans="2:26" x14ac:dyDescent="0.25">
      <c r="B28" s="81" t="s">
        <v>1506</v>
      </c>
      <c r="C28" s="64">
        <v>1993</v>
      </c>
      <c r="D28" s="63" t="s">
        <v>1318</v>
      </c>
      <c r="E28" s="63" t="s">
        <v>27</v>
      </c>
      <c r="F28" s="65" t="s">
        <v>1507</v>
      </c>
      <c r="G28" s="63" t="s">
        <v>1507</v>
      </c>
      <c r="H28" s="63" t="s">
        <v>27</v>
      </c>
      <c r="I28" s="66">
        <v>75000</v>
      </c>
      <c r="J28" s="67">
        <v>75000</v>
      </c>
      <c r="K28" s="67">
        <v>225000</v>
      </c>
      <c r="L28" s="68">
        <v>300000</v>
      </c>
      <c r="M28" s="82">
        <v>132542.34167893961</v>
      </c>
      <c r="O28" s="81" t="s">
        <v>1557</v>
      </c>
      <c r="P28" s="64">
        <v>1993</v>
      </c>
      <c r="Q28" s="63" t="s">
        <v>1318</v>
      </c>
      <c r="R28" s="63" t="s">
        <v>1558</v>
      </c>
      <c r="S28" s="65" t="s">
        <v>1559</v>
      </c>
      <c r="T28" s="63" t="s">
        <v>1560</v>
      </c>
      <c r="U28" s="63" t="s">
        <v>1561</v>
      </c>
      <c r="V28" s="66">
        <v>18060.48</v>
      </c>
      <c r="W28" s="67">
        <v>18060</v>
      </c>
      <c r="X28" s="67">
        <v>11460</v>
      </c>
      <c r="Y28" s="68">
        <v>29520</v>
      </c>
      <c r="Z28" s="82">
        <v>31916.195876288661</v>
      </c>
    </row>
    <row r="29" spans="2:26" x14ac:dyDescent="0.25">
      <c r="B29" s="81" t="s">
        <v>1348</v>
      </c>
      <c r="C29" s="64">
        <v>1993</v>
      </c>
      <c r="D29" s="63" t="s">
        <v>1318</v>
      </c>
      <c r="E29" s="63" t="s">
        <v>27</v>
      </c>
      <c r="F29" s="65" t="s">
        <v>1349</v>
      </c>
      <c r="G29" s="63" t="s">
        <v>1350</v>
      </c>
      <c r="H29" s="63" t="s">
        <v>27</v>
      </c>
      <c r="I29" s="66">
        <v>75000</v>
      </c>
      <c r="J29" s="67">
        <v>60000</v>
      </c>
      <c r="K29" s="67">
        <v>398270</v>
      </c>
      <c r="L29" s="68">
        <v>458270</v>
      </c>
      <c r="M29" s="82">
        <v>106033.87334315169</v>
      </c>
      <c r="O29" s="81" t="s">
        <v>6131</v>
      </c>
      <c r="P29" s="64">
        <v>1993</v>
      </c>
      <c r="Q29" s="63" t="s">
        <v>6084</v>
      </c>
      <c r="R29" s="63" t="s">
        <v>1558</v>
      </c>
      <c r="S29" s="65" t="s">
        <v>6132</v>
      </c>
      <c r="T29" s="63" t="s">
        <v>6133</v>
      </c>
      <c r="U29" s="63" t="s">
        <v>6134</v>
      </c>
      <c r="V29" s="66">
        <v>2500</v>
      </c>
      <c r="W29" s="67">
        <v>2500</v>
      </c>
      <c r="X29" s="67">
        <v>4000</v>
      </c>
      <c r="Y29" s="68">
        <v>6500</v>
      </c>
      <c r="Z29" s="82">
        <v>4418.0780559646537</v>
      </c>
    </row>
    <row r="30" spans="2:26" x14ac:dyDescent="0.25">
      <c r="B30" s="81" t="s">
        <v>1387</v>
      </c>
      <c r="C30" s="64">
        <v>1993</v>
      </c>
      <c r="D30" s="63" t="s">
        <v>1318</v>
      </c>
      <c r="E30" s="63" t="s">
        <v>27</v>
      </c>
      <c r="F30" s="65" t="s">
        <v>1388</v>
      </c>
      <c r="G30" s="63" t="s">
        <v>1389</v>
      </c>
      <c r="H30" s="63" t="s">
        <v>27</v>
      </c>
      <c r="I30" s="66">
        <v>75000</v>
      </c>
      <c r="J30" s="67">
        <v>60000</v>
      </c>
      <c r="K30" s="67">
        <v>859000</v>
      </c>
      <c r="L30" s="68">
        <v>919000</v>
      </c>
      <c r="M30" s="82">
        <v>106033.87334315169</v>
      </c>
      <c r="O30" s="81" t="s">
        <v>1572</v>
      </c>
      <c r="P30" s="64">
        <v>1993</v>
      </c>
      <c r="Q30" s="63" t="s">
        <v>1318</v>
      </c>
      <c r="R30" s="63" t="s">
        <v>1573</v>
      </c>
      <c r="S30" s="65" t="s">
        <v>1574</v>
      </c>
      <c r="T30" s="63" t="s">
        <v>1575</v>
      </c>
      <c r="U30" s="63" t="s">
        <v>1573</v>
      </c>
      <c r="V30" s="66">
        <v>50000</v>
      </c>
      <c r="W30" s="67">
        <v>47500</v>
      </c>
      <c r="X30" s="67">
        <v>31531</v>
      </c>
      <c r="Y30" s="68">
        <v>79031</v>
      </c>
      <c r="Z30" s="82">
        <v>83943.483063328415</v>
      </c>
    </row>
    <row r="31" spans="2:26" x14ac:dyDescent="0.25">
      <c r="B31" s="81" t="s">
        <v>1460</v>
      </c>
      <c r="C31" s="64">
        <v>1993</v>
      </c>
      <c r="D31" s="63" t="s">
        <v>1318</v>
      </c>
      <c r="E31" s="63" t="s">
        <v>27</v>
      </c>
      <c r="F31" s="65" t="s">
        <v>1461</v>
      </c>
      <c r="G31" s="63" t="s">
        <v>1462</v>
      </c>
      <c r="H31" s="63" t="s">
        <v>27</v>
      </c>
      <c r="I31" s="66">
        <v>75000</v>
      </c>
      <c r="J31" s="67">
        <v>50440</v>
      </c>
      <c r="K31" s="67">
        <v>23356</v>
      </c>
      <c r="L31" s="68">
        <v>73796</v>
      </c>
      <c r="M31" s="82">
        <v>89139.142857142841</v>
      </c>
      <c r="O31" s="81" t="s">
        <v>1317</v>
      </c>
      <c r="P31" s="64">
        <v>1993</v>
      </c>
      <c r="Q31" s="63" t="s">
        <v>1318</v>
      </c>
      <c r="R31" s="63" t="s">
        <v>1050</v>
      </c>
      <c r="S31" s="65" t="s">
        <v>1319</v>
      </c>
      <c r="T31" s="63" t="s">
        <v>1320</v>
      </c>
      <c r="U31" s="63" t="s">
        <v>1321</v>
      </c>
      <c r="V31" s="66">
        <v>36752</v>
      </c>
      <c r="W31" s="67">
        <v>13500</v>
      </c>
      <c r="X31" s="67">
        <v>4650</v>
      </c>
      <c r="Y31" s="68">
        <v>18150</v>
      </c>
      <c r="Z31" s="82">
        <v>23857.621502209127</v>
      </c>
    </row>
    <row r="32" spans="2:26" x14ac:dyDescent="0.25">
      <c r="B32" s="81" t="s">
        <v>1500</v>
      </c>
      <c r="C32" s="64">
        <v>1993</v>
      </c>
      <c r="D32" s="63" t="s">
        <v>1318</v>
      </c>
      <c r="E32" s="63" t="s">
        <v>27</v>
      </c>
      <c r="F32" s="65" t="s">
        <v>1501</v>
      </c>
      <c r="G32" s="63" t="s">
        <v>1502</v>
      </c>
      <c r="H32" s="63" t="s">
        <v>27</v>
      </c>
      <c r="I32" s="66">
        <v>29500</v>
      </c>
      <c r="J32" s="67">
        <v>29500</v>
      </c>
      <c r="K32" s="67">
        <v>34600</v>
      </c>
      <c r="L32" s="68">
        <v>64100</v>
      </c>
      <c r="M32" s="82">
        <v>52133.321060382914</v>
      </c>
      <c r="O32" s="81" t="s">
        <v>6092</v>
      </c>
      <c r="P32" s="64">
        <v>1993</v>
      </c>
      <c r="Q32" s="63" t="s">
        <v>6081</v>
      </c>
      <c r="R32" s="63" t="s">
        <v>1757</v>
      </c>
      <c r="S32" s="65" t="s">
        <v>1859</v>
      </c>
      <c r="T32" s="63" t="s">
        <v>6093</v>
      </c>
      <c r="U32" s="63" t="s">
        <v>1757</v>
      </c>
      <c r="V32" s="66">
        <v>2070</v>
      </c>
      <c r="W32" s="67">
        <v>2070</v>
      </c>
      <c r="X32" s="67">
        <v>3500</v>
      </c>
      <c r="Y32" s="68">
        <v>5570</v>
      </c>
      <c r="Z32" s="82">
        <v>3658.1686303387337</v>
      </c>
    </row>
    <row r="33" spans="2:26" x14ac:dyDescent="0.25">
      <c r="B33" s="81" t="s">
        <v>1503</v>
      </c>
      <c r="C33" s="64">
        <v>1993</v>
      </c>
      <c r="D33" s="63" t="s">
        <v>1318</v>
      </c>
      <c r="E33" s="63" t="s">
        <v>27</v>
      </c>
      <c r="F33" s="65" t="s">
        <v>1504</v>
      </c>
      <c r="G33" s="63" t="s">
        <v>1505</v>
      </c>
      <c r="H33" s="63" t="s">
        <v>27</v>
      </c>
      <c r="I33" s="66">
        <v>75000</v>
      </c>
      <c r="J33" s="67">
        <v>25000</v>
      </c>
      <c r="K33" s="67">
        <v>10000</v>
      </c>
      <c r="L33" s="68">
        <v>35000</v>
      </c>
      <c r="M33" s="82">
        <v>44180.780559646533</v>
      </c>
      <c r="O33" s="81" t="s">
        <v>1470</v>
      </c>
      <c r="P33" s="64">
        <v>1993</v>
      </c>
      <c r="Q33" s="63" t="s">
        <v>1318</v>
      </c>
      <c r="R33" s="63" t="s">
        <v>27</v>
      </c>
      <c r="S33" s="65" t="s">
        <v>1349</v>
      </c>
      <c r="T33" s="63" t="s">
        <v>1471</v>
      </c>
      <c r="U33" s="63" t="s">
        <v>27</v>
      </c>
      <c r="V33" s="66">
        <v>75000</v>
      </c>
      <c r="W33" s="67">
        <v>75000</v>
      </c>
      <c r="X33" s="67">
        <v>458320</v>
      </c>
      <c r="Y33" s="68">
        <v>533320</v>
      </c>
      <c r="Z33" s="82">
        <v>132542.34167893961</v>
      </c>
    </row>
    <row r="34" spans="2:26" x14ac:dyDescent="0.25">
      <c r="B34" s="81" t="s">
        <v>1457</v>
      </c>
      <c r="C34" s="64">
        <v>1993</v>
      </c>
      <c r="D34" s="63" t="s">
        <v>1318</v>
      </c>
      <c r="E34" s="63" t="s">
        <v>27</v>
      </c>
      <c r="F34" s="65" t="s">
        <v>1364</v>
      </c>
      <c r="G34" s="63" t="s">
        <v>1365</v>
      </c>
      <c r="H34" s="63" t="s">
        <v>27</v>
      </c>
      <c r="I34" s="66">
        <v>23000</v>
      </c>
      <c r="J34" s="67">
        <v>23000</v>
      </c>
      <c r="K34" s="67">
        <v>25225</v>
      </c>
      <c r="L34" s="68">
        <v>48225</v>
      </c>
      <c r="M34" s="82">
        <v>40646.318114874812</v>
      </c>
      <c r="O34" s="81" t="s">
        <v>1506</v>
      </c>
      <c r="P34" s="64">
        <v>1993</v>
      </c>
      <c r="Q34" s="63" t="s">
        <v>1318</v>
      </c>
      <c r="R34" s="63" t="s">
        <v>27</v>
      </c>
      <c r="S34" s="65" t="s">
        <v>1507</v>
      </c>
      <c r="T34" s="63" t="s">
        <v>1507</v>
      </c>
      <c r="U34" s="63" t="s">
        <v>27</v>
      </c>
      <c r="V34" s="66">
        <v>75000</v>
      </c>
      <c r="W34" s="67">
        <v>75000</v>
      </c>
      <c r="X34" s="67">
        <v>225000</v>
      </c>
      <c r="Y34" s="68">
        <v>300000</v>
      </c>
      <c r="Z34" s="82">
        <v>132542.34167893961</v>
      </c>
    </row>
    <row r="35" spans="2:26" x14ac:dyDescent="0.25">
      <c r="B35" s="81" t="s">
        <v>1363</v>
      </c>
      <c r="C35" s="64">
        <v>1993</v>
      </c>
      <c r="D35" s="63" t="s">
        <v>1318</v>
      </c>
      <c r="E35" s="63" t="s">
        <v>27</v>
      </c>
      <c r="F35" s="65" t="s">
        <v>1364</v>
      </c>
      <c r="G35" s="63" t="s">
        <v>1365</v>
      </c>
      <c r="H35" s="63" t="s">
        <v>27</v>
      </c>
      <c r="I35" s="66">
        <v>24775</v>
      </c>
      <c r="J35" s="67">
        <v>20000</v>
      </c>
      <c r="K35" s="67">
        <v>25225</v>
      </c>
      <c r="L35" s="68">
        <v>45225</v>
      </c>
      <c r="M35" s="82">
        <v>35344.624447717229</v>
      </c>
      <c r="O35" s="81" t="s">
        <v>1348</v>
      </c>
      <c r="P35" s="64">
        <v>1993</v>
      </c>
      <c r="Q35" s="63" t="s">
        <v>1318</v>
      </c>
      <c r="R35" s="63" t="s">
        <v>27</v>
      </c>
      <c r="S35" s="65" t="s">
        <v>1349</v>
      </c>
      <c r="T35" s="63" t="s">
        <v>1350</v>
      </c>
      <c r="U35" s="63" t="s">
        <v>27</v>
      </c>
      <c r="V35" s="66">
        <v>75000</v>
      </c>
      <c r="W35" s="67">
        <v>60000</v>
      </c>
      <c r="X35" s="67">
        <v>398270</v>
      </c>
      <c r="Y35" s="68">
        <v>458270</v>
      </c>
      <c r="Z35" s="82">
        <v>106033.87334315169</v>
      </c>
    </row>
    <row r="36" spans="2:26" x14ac:dyDescent="0.25">
      <c r="B36" s="81" t="s">
        <v>1497</v>
      </c>
      <c r="C36" s="64">
        <v>1993</v>
      </c>
      <c r="D36" s="63" t="s">
        <v>1318</v>
      </c>
      <c r="E36" s="63" t="s">
        <v>27</v>
      </c>
      <c r="F36" s="65" t="s">
        <v>1498</v>
      </c>
      <c r="G36" s="63" t="s">
        <v>1499</v>
      </c>
      <c r="H36" s="63" t="s">
        <v>27</v>
      </c>
      <c r="I36" s="66">
        <v>75000</v>
      </c>
      <c r="J36" s="67">
        <v>12000</v>
      </c>
      <c r="K36" s="67">
        <v>5500</v>
      </c>
      <c r="L36" s="68">
        <v>17500</v>
      </c>
      <c r="M36" s="82">
        <v>21206.774668630336</v>
      </c>
      <c r="O36" s="81" t="s">
        <v>1387</v>
      </c>
      <c r="P36" s="64">
        <v>1993</v>
      </c>
      <c r="Q36" s="63" t="s">
        <v>1318</v>
      </c>
      <c r="R36" s="63" t="s">
        <v>27</v>
      </c>
      <c r="S36" s="65" t="s">
        <v>1388</v>
      </c>
      <c r="T36" s="63" t="s">
        <v>1389</v>
      </c>
      <c r="U36" s="63" t="s">
        <v>27</v>
      </c>
      <c r="V36" s="66">
        <v>75000</v>
      </c>
      <c r="W36" s="67">
        <v>60000</v>
      </c>
      <c r="X36" s="67">
        <v>859000</v>
      </c>
      <c r="Y36" s="68">
        <v>919000</v>
      </c>
      <c r="Z36" s="82">
        <v>106033.87334315169</v>
      </c>
    </row>
    <row r="37" spans="2:26" x14ac:dyDescent="0.25">
      <c r="B37" s="81" t="s">
        <v>1416</v>
      </c>
      <c r="C37" s="64">
        <v>1993</v>
      </c>
      <c r="D37" s="63" t="s">
        <v>1318</v>
      </c>
      <c r="E37" s="63" t="s">
        <v>27</v>
      </c>
      <c r="F37" s="65" t="s">
        <v>1417</v>
      </c>
      <c r="G37" s="63" t="s">
        <v>1418</v>
      </c>
      <c r="H37" s="63" t="s">
        <v>27</v>
      </c>
      <c r="I37" s="66">
        <v>31000</v>
      </c>
      <c r="J37" s="67">
        <v>6000</v>
      </c>
      <c r="K37" s="67">
        <v>20090</v>
      </c>
      <c r="L37" s="68">
        <v>26090</v>
      </c>
      <c r="M37" s="82">
        <v>10603.387334315168</v>
      </c>
      <c r="O37" s="81" t="s">
        <v>1460</v>
      </c>
      <c r="P37" s="64">
        <v>1993</v>
      </c>
      <c r="Q37" s="63" t="s">
        <v>1318</v>
      </c>
      <c r="R37" s="63" t="s">
        <v>27</v>
      </c>
      <c r="S37" s="65" t="s">
        <v>1461</v>
      </c>
      <c r="T37" s="63" t="s">
        <v>1462</v>
      </c>
      <c r="U37" s="63" t="s">
        <v>27</v>
      </c>
      <c r="V37" s="66">
        <v>75000</v>
      </c>
      <c r="W37" s="67">
        <v>50440</v>
      </c>
      <c r="X37" s="67">
        <v>23356</v>
      </c>
      <c r="Y37" s="68">
        <v>73796</v>
      </c>
      <c r="Z37" s="82">
        <v>89139.142857142841</v>
      </c>
    </row>
    <row r="38" spans="2:26" x14ac:dyDescent="0.25">
      <c r="B38" s="81" t="s">
        <v>1510</v>
      </c>
      <c r="C38" s="64">
        <v>1993</v>
      </c>
      <c r="D38" s="63" t="s">
        <v>1318</v>
      </c>
      <c r="E38" s="63" t="s">
        <v>27</v>
      </c>
      <c r="F38" s="65" t="s">
        <v>1511</v>
      </c>
      <c r="G38" s="63" t="s">
        <v>1511</v>
      </c>
      <c r="H38" s="63" t="s">
        <v>27</v>
      </c>
      <c r="I38" s="66">
        <v>2500</v>
      </c>
      <c r="J38" s="67">
        <v>2500</v>
      </c>
      <c r="K38" s="67">
        <v>3501</v>
      </c>
      <c r="L38" s="68">
        <v>6001</v>
      </c>
      <c r="M38" s="82">
        <v>4418.0780559646537</v>
      </c>
      <c r="O38" s="81" t="s">
        <v>6174</v>
      </c>
      <c r="P38" s="64">
        <v>1993</v>
      </c>
      <c r="Q38" s="63" t="s">
        <v>6081</v>
      </c>
      <c r="R38" s="63" t="s">
        <v>27</v>
      </c>
      <c r="S38" s="65" t="s">
        <v>6088</v>
      </c>
      <c r="T38" s="63" t="s">
        <v>6175</v>
      </c>
      <c r="U38" s="63" t="s">
        <v>27</v>
      </c>
      <c r="V38" s="66">
        <v>35000</v>
      </c>
      <c r="W38" s="67">
        <v>35000</v>
      </c>
      <c r="X38" s="67">
        <v>27500</v>
      </c>
      <c r="Y38" s="68">
        <v>62500</v>
      </c>
      <c r="Z38" s="82">
        <v>61853.092783505148</v>
      </c>
    </row>
    <row r="39" spans="2:26" x14ac:dyDescent="0.25">
      <c r="B39" s="81" t="s">
        <v>1414</v>
      </c>
      <c r="C39" s="64">
        <v>1993</v>
      </c>
      <c r="D39" s="63" t="s">
        <v>1318</v>
      </c>
      <c r="E39" s="63" t="s">
        <v>978</v>
      </c>
      <c r="F39" s="65" t="s">
        <v>1411</v>
      </c>
      <c r="G39" s="63" t="s">
        <v>1415</v>
      </c>
      <c r="H39" s="63" t="s">
        <v>1413</v>
      </c>
      <c r="I39" s="66">
        <v>18993.2</v>
      </c>
      <c r="J39" s="67">
        <v>18993</v>
      </c>
      <c r="K39" s="67">
        <v>7020</v>
      </c>
      <c r="L39" s="68">
        <v>26013</v>
      </c>
      <c r="M39" s="82">
        <v>33565.02260677467</v>
      </c>
      <c r="O39" s="81" t="s">
        <v>6166</v>
      </c>
      <c r="P39" s="64">
        <v>1993</v>
      </c>
      <c r="Q39" s="63" t="s">
        <v>6081</v>
      </c>
      <c r="R39" s="63" t="s">
        <v>27</v>
      </c>
      <c r="S39" s="65" t="s">
        <v>6167</v>
      </c>
      <c r="T39" s="63" t="s">
        <v>6168</v>
      </c>
      <c r="U39" s="63" t="s">
        <v>27</v>
      </c>
      <c r="V39" s="66">
        <v>34316</v>
      </c>
      <c r="W39" s="67">
        <v>34316</v>
      </c>
      <c r="X39" s="67">
        <v>811938</v>
      </c>
      <c r="Y39" s="68">
        <v>846254</v>
      </c>
      <c r="Z39" s="82">
        <v>60644.30662739322</v>
      </c>
    </row>
    <row r="40" spans="2:26" x14ac:dyDescent="0.25">
      <c r="B40" s="81" t="s">
        <v>1410</v>
      </c>
      <c r="C40" s="64">
        <v>1993</v>
      </c>
      <c r="D40" s="63" t="s">
        <v>1318</v>
      </c>
      <c r="E40" s="63" t="s">
        <v>978</v>
      </c>
      <c r="F40" s="65" t="s">
        <v>1411</v>
      </c>
      <c r="G40" s="63" t="s">
        <v>1412</v>
      </c>
      <c r="H40" s="63" t="s">
        <v>1413</v>
      </c>
      <c r="I40" s="66">
        <v>7040</v>
      </c>
      <c r="J40" s="67">
        <v>7040</v>
      </c>
      <c r="K40" s="67">
        <v>4600</v>
      </c>
      <c r="L40" s="68">
        <v>11640</v>
      </c>
      <c r="M40" s="82">
        <v>12441.307805596465</v>
      </c>
      <c r="O40" s="81" t="s">
        <v>1500</v>
      </c>
      <c r="P40" s="64">
        <v>1993</v>
      </c>
      <c r="Q40" s="63" t="s">
        <v>1318</v>
      </c>
      <c r="R40" s="63" t="s">
        <v>27</v>
      </c>
      <c r="S40" s="65" t="s">
        <v>1501</v>
      </c>
      <c r="T40" s="63" t="s">
        <v>1502</v>
      </c>
      <c r="U40" s="63" t="s">
        <v>27</v>
      </c>
      <c r="V40" s="66">
        <v>29500</v>
      </c>
      <c r="W40" s="67">
        <v>29500</v>
      </c>
      <c r="X40" s="67">
        <v>34600</v>
      </c>
      <c r="Y40" s="68">
        <v>64100</v>
      </c>
      <c r="Z40" s="82">
        <v>52133.321060382914</v>
      </c>
    </row>
    <row r="41" spans="2:26" x14ac:dyDescent="0.25">
      <c r="B41" s="81" t="s">
        <v>1483</v>
      </c>
      <c r="C41" s="64">
        <v>1993</v>
      </c>
      <c r="D41" s="63" t="s">
        <v>1318</v>
      </c>
      <c r="E41" s="63" t="s">
        <v>138</v>
      </c>
      <c r="F41" s="65" t="s">
        <v>1484</v>
      </c>
      <c r="G41" s="63" t="s">
        <v>1485</v>
      </c>
      <c r="H41" s="63" t="s">
        <v>1486</v>
      </c>
      <c r="I41" s="66">
        <v>74363</v>
      </c>
      <c r="J41" s="67">
        <v>38826</v>
      </c>
      <c r="K41" s="67">
        <v>64926</v>
      </c>
      <c r="L41" s="68">
        <v>103752</v>
      </c>
      <c r="M41" s="82">
        <v>68614.519440353455</v>
      </c>
      <c r="O41" s="81" t="s">
        <v>6090</v>
      </c>
      <c r="P41" s="64">
        <v>1993</v>
      </c>
      <c r="Q41" s="63" t="s">
        <v>6081</v>
      </c>
      <c r="R41" s="63" t="s">
        <v>27</v>
      </c>
      <c r="S41" s="65" t="s">
        <v>1859</v>
      </c>
      <c r="T41" s="63" t="s">
        <v>6091</v>
      </c>
      <c r="U41" s="63" t="s">
        <v>27</v>
      </c>
      <c r="V41" s="66">
        <v>75000</v>
      </c>
      <c r="W41" s="67">
        <v>25000</v>
      </c>
      <c r="X41" s="67">
        <v>75000</v>
      </c>
      <c r="Y41" s="68">
        <v>100000</v>
      </c>
      <c r="Z41" s="82">
        <v>44180.780559646533</v>
      </c>
    </row>
    <row r="42" spans="2:26" x14ac:dyDescent="0.25">
      <c r="B42" s="81" t="s">
        <v>1579</v>
      </c>
      <c r="C42" s="64">
        <v>1993</v>
      </c>
      <c r="D42" s="63" t="s">
        <v>1318</v>
      </c>
      <c r="E42" s="63" t="s">
        <v>138</v>
      </c>
      <c r="F42" s="65" t="s">
        <v>1580</v>
      </c>
      <c r="G42" s="63" t="s">
        <v>1581</v>
      </c>
      <c r="H42" s="63" t="s">
        <v>1486</v>
      </c>
      <c r="I42" s="66">
        <v>69950</v>
      </c>
      <c r="J42" s="67">
        <v>34975</v>
      </c>
      <c r="K42" s="67">
        <v>12105</v>
      </c>
      <c r="L42" s="68">
        <v>47080</v>
      </c>
      <c r="M42" s="82">
        <v>61808.912002945501</v>
      </c>
      <c r="O42" s="81" t="s">
        <v>1503</v>
      </c>
      <c r="P42" s="64">
        <v>1993</v>
      </c>
      <c r="Q42" s="63" t="s">
        <v>1318</v>
      </c>
      <c r="R42" s="63" t="s">
        <v>27</v>
      </c>
      <c r="S42" s="65" t="s">
        <v>1504</v>
      </c>
      <c r="T42" s="63" t="s">
        <v>1505</v>
      </c>
      <c r="U42" s="63" t="s">
        <v>27</v>
      </c>
      <c r="V42" s="66">
        <v>75000</v>
      </c>
      <c r="W42" s="67">
        <v>25000</v>
      </c>
      <c r="X42" s="67">
        <v>10000</v>
      </c>
      <c r="Y42" s="68">
        <v>35000</v>
      </c>
      <c r="Z42" s="82">
        <v>44180.780559646533</v>
      </c>
    </row>
    <row r="43" spans="2:26" x14ac:dyDescent="0.25">
      <c r="B43" s="81" t="s">
        <v>1534</v>
      </c>
      <c r="C43" s="64">
        <v>1993</v>
      </c>
      <c r="D43" s="63" t="s">
        <v>1318</v>
      </c>
      <c r="E43" s="63" t="s">
        <v>677</v>
      </c>
      <c r="F43" s="65" t="s">
        <v>1391</v>
      </c>
      <c r="G43" s="63" t="s">
        <v>1535</v>
      </c>
      <c r="H43" s="63" t="s">
        <v>1536</v>
      </c>
      <c r="I43" s="66">
        <v>72828</v>
      </c>
      <c r="J43" s="67">
        <v>37064</v>
      </c>
      <c r="K43" s="67">
        <v>0</v>
      </c>
      <c r="L43" s="68">
        <v>37064</v>
      </c>
      <c r="M43" s="82">
        <v>65500.658026509576</v>
      </c>
      <c r="O43" s="81" t="s">
        <v>1457</v>
      </c>
      <c r="P43" s="64">
        <v>1993</v>
      </c>
      <c r="Q43" s="63" t="s">
        <v>1318</v>
      </c>
      <c r="R43" s="63" t="s">
        <v>27</v>
      </c>
      <c r="S43" s="65" t="s">
        <v>1364</v>
      </c>
      <c r="T43" s="63" t="s">
        <v>1365</v>
      </c>
      <c r="U43" s="63" t="s">
        <v>27</v>
      </c>
      <c r="V43" s="66">
        <v>23000</v>
      </c>
      <c r="W43" s="67">
        <v>23000</v>
      </c>
      <c r="X43" s="67">
        <v>25225</v>
      </c>
      <c r="Y43" s="68">
        <v>48225</v>
      </c>
      <c r="Z43" s="82">
        <v>40646.318114874812</v>
      </c>
    </row>
    <row r="44" spans="2:26" x14ac:dyDescent="0.25">
      <c r="B44" s="81" t="s">
        <v>1407</v>
      </c>
      <c r="C44" s="64">
        <v>1993</v>
      </c>
      <c r="D44" s="63" t="s">
        <v>1318</v>
      </c>
      <c r="E44" s="63" t="s">
        <v>677</v>
      </c>
      <c r="F44" s="65" t="s">
        <v>1408</v>
      </c>
      <c r="G44" s="63" t="s">
        <v>1409</v>
      </c>
      <c r="H44" s="63" t="s">
        <v>679</v>
      </c>
      <c r="I44" s="66">
        <v>50000</v>
      </c>
      <c r="J44" s="67">
        <v>25000</v>
      </c>
      <c r="K44" s="67">
        <v>311564</v>
      </c>
      <c r="L44" s="68">
        <v>336564</v>
      </c>
      <c r="M44" s="82">
        <v>44180.780559646533</v>
      </c>
      <c r="O44" s="81" t="s">
        <v>1363</v>
      </c>
      <c r="P44" s="64">
        <v>1993</v>
      </c>
      <c r="Q44" s="63" t="s">
        <v>1318</v>
      </c>
      <c r="R44" s="63" t="s">
        <v>27</v>
      </c>
      <c r="S44" s="65" t="s">
        <v>1364</v>
      </c>
      <c r="T44" s="63" t="s">
        <v>1365</v>
      </c>
      <c r="U44" s="63" t="s">
        <v>27</v>
      </c>
      <c r="V44" s="66">
        <v>24775</v>
      </c>
      <c r="W44" s="67">
        <v>20000</v>
      </c>
      <c r="X44" s="67">
        <v>25225</v>
      </c>
      <c r="Y44" s="68">
        <v>45225</v>
      </c>
      <c r="Z44" s="82">
        <v>35344.624447717229</v>
      </c>
    </row>
    <row r="45" spans="2:26" x14ac:dyDescent="0.25">
      <c r="B45" s="81" t="s">
        <v>1437</v>
      </c>
      <c r="C45" s="64">
        <v>1993</v>
      </c>
      <c r="D45" s="63" t="s">
        <v>1318</v>
      </c>
      <c r="E45" s="63" t="s">
        <v>677</v>
      </c>
      <c r="F45" s="65" t="s">
        <v>1438</v>
      </c>
      <c r="G45" s="63" t="s">
        <v>1439</v>
      </c>
      <c r="H45" s="63" t="s">
        <v>679</v>
      </c>
      <c r="I45" s="66">
        <v>20000</v>
      </c>
      <c r="J45" s="67">
        <v>20000</v>
      </c>
      <c r="K45" s="67">
        <v>20000</v>
      </c>
      <c r="L45" s="68">
        <v>40000</v>
      </c>
      <c r="M45" s="82">
        <v>35344.624447717229</v>
      </c>
      <c r="O45" s="81" t="s">
        <v>6116</v>
      </c>
      <c r="P45" s="64">
        <v>1993</v>
      </c>
      <c r="Q45" s="63" t="s">
        <v>6081</v>
      </c>
      <c r="R45" s="63" t="s">
        <v>27</v>
      </c>
      <c r="S45" s="65" t="s">
        <v>6114</v>
      </c>
      <c r="T45" s="63" t="s">
        <v>6117</v>
      </c>
      <c r="U45" s="63" t="s">
        <v>27</v>
      </c>
      <c r="V45" s="66">
        <v>40000</v>
      </c>
      <c r="W45" s="67">
        <v>20000</v>
      </c>
      <c r="X45" s="67">
        <v>90000</v>
      </c>
      <c r="Y45" s="68">
        <v>110000</v>
      </c>
      <c r="Z45" s="82">
        <v>35344.624447717229</v>
      </c>
    </row>
    <row r="46" spans="2:26" x14ac:dyDescent="0.25">
      <c r="B46" s="81" t="s">
        <v>1376</v>
      </c>
      <c r="C46" s="64">
        <v>1993</v>
      </c>
      <c r="D46" s="63" t="s">
        <v>1318</v>
      </c>
      <c r="E46" s="63" t="s">
        <v>177</v>
      </c>
      <c r="F46" s="65" t="s">
        <v>1377</v>
      </c>
      <c r="G46" s="63" t="s">
        <v>1378</v>
      </c>
      <c r="H46" s="63" t="s">
        <v>1379</v>
      </c>
      <c r="I46" s="66">
        <v>10560</v>
      </c>
      <c r="J46" s="67">
        <v>4560</v>
      </c>
      <c r="K46" s="67">
        <v>8010</v>
      </c>
      <c r="L46" s="68">
        <v>12570</v>
      </c>
      <c r="M46" s="82">
        <v>8058.5743740795288</v>
      </c>
      <c r="O46" s="81" t="s">
        <v>1497</v>
      </c>
      <c r="P46" s="64">
        <v>1993</v>
      </c>
      <c r="Q46" s="63" t="s">
        <v>1318</v>
      </c>
      <c r="R46" s="63" t="s">
        <v>27</v>
      </c>
      <c r="S46" s="65" t="s">
        <v>1498</v>
      </c>
      <c r="T46" s="63" t="s">
        <v>1499</v>
      </c>
      <c r="U46" s="63" t="s">
        <v>27</v>
      </c>
      <c r="V46" s="66">
        <v>75000</v>
      </c>
      <c r="W46" s="67">
        <v>12000</v>
      </c>
      <c r="X46" s="67">
        <v>5500</v>
      </c>
      <c r="Y46" s="68">
        <v>17500</v>
      </c>
      <c r="Z46" s="82">
        <v>21206.774668630336</v>
      </c>
    </row>
    <row r="47" spans="2:26" x14ac:dyDescent="0.25">
      <c r="B47" s="81" t="s">
        <v>1490</v>
      </c>
      <c r="C47" s="64">
        <v>1993</v>
      </c>
      <c r="D47" s="63" t="s">
        <v>1318</v>
      </c>
      <c r="E47" s="63" t="s">
        <v>40</v>
      </c>
      <c r="F47" s="65" t="s">
        <v>1491</v>
      </c>
      <c r="G47" s="63" t="s">
        <v>1492</v>
      </c>
      <c r="H47" s="63" t="s">
        <v>42</v>
      </c>
      <c r="I47" s="66">
        <v>75000</v>
      </c>
      <c r="J47" s="67">
        <v>75000</v>
      </c>
      <c r="K47" s="67">
        <v>196000</v>
      </c>
      <c r="L47" s="68">
        <v>271000</v>
      </c>
      <c r="M47" s="82">
        <v>132542.34167893961</v>
      </c>
      <c r="O47" s="81" t="s">
        <v>6172</v>
      </c>
      <c r="P47" s="64">
        <v>1993</v>
      </c>
      <c r="Q47" s="63" t="s">
        <v>6081</v>
      </c>
      <c r="R47" s="63" t="s">
        <v>27</v>
      </c>
      <c r="S47" s="65" t="s">
        <v>2115</v>
      </c>
      <c r="T47" s="63" t="s">
        <v>6173</v>
      </c>
      <c r="U47" s="63" t="s">
        <v>27</v>
      </c>
      <c r="V47" s="66">
        <v>7500</v>
      </c>
      <c r="W47" s="67">
        <v>7500</v>
      </c>
      <c r="X47" s="67">
        <v>3500</v>
      </c>
      <c r="Y47" s="68">
        <v>11000</v>
      </c>
      <c r="Z47" s="82">
        <v>13254.234167893961</v>
      </c>
    </row>
    <row r="48" spans="2:26" x14ac:dyDescent="0.25">
      <c r="B48" s="81" t="s">
        <v>1454</v>
      </c>
      <c r="C48" s="64">
        <v>1993</v>
      </c>
      <c r="D48" s="63" t="s">
        <v>1318</v>
      </c>
      <c r="E48" s="63" t="s">
        <v>40</v>
      </c>
      <c r="F48" s="65" t="s">
        <v>1455</v>
      </c>
      <c r="G48" s="63" t="s">
        <v>1456</v>
      </c>
      <c r="H48" s="63" t="s">
        <v>42</v>
      </c>
      <c r="I48" s="66">
        <v>50000</v>
      </c>
      <c r="J48" s="67">
        <v>50000</v>
      </c>
      <c r="K48" s="67">
        <v>57575</v>
      </c>
      <c r="L48" s="68">
        <v>107575</v>
      </c>
      <c r="M48" s="82">
        <v>88361.561119293066</v>
      </c>
      <c r="O48" s="81" t="s">
        <v>1416</v>
      </c>
      <c r="P48" s="64">
        <v>1993</v>
      </c>
      <c r="Q48" s="63" t="s">
        <v>1318</v>
      </c>
      <c r="R48" s="63" t="s">
        <v>27</v>
      </c>
      <c r="S48" s="65" t="s">
        <v>1417</v>
      </c>
      <c r="T48" s="63" t="s">
        <v>1418</v>
      </c>
      <c r="U48" s="63" t="s">
        <v>27</v>
      </c>
      <c r="V48" s="66">
        <v>31000</v>
      </c>
      <c r="W48" s="67">
        <v>6000</v>
      </c>
      <c r="X48" s="67">
        <v>20090</v>
      </c>
      <c r="Y48" s="68">
        <v>26090</v>
      </c>
      <c r="Z48" s="82">
        <v>10603.387334315168</v>
      </c>
    </row>
    <row r="49" spans="2:26" x14ac:dyDescent="0.25">
      <c r="B49" s="81" t="s">
        <v>1604</v>
      </c>
      <c r="C49" s="64">
        <v>1993</v>
      </c>
      <c r="D49" s="63" t="s">
        <v>1318</v>
      </c>
      <c r="E49" s="63" t="s">
        <v>1605</v>
      </c>
      <c r="F49" s="65" t="s">
        <v>1606</v>
      </c>
      <c r="G49" s="63" t="s">
        <v>1607</v>
      </c>
      <c r="H49" s="63" t="s">
        <v>1608</v>
      </c>
      <c r="I49" s="66">
        <v>2400</v>
      </c>
      <c r="J49" s="67">
        <v>2400</v>
      </c>
      <c r="K49" s="67">
        <v>1000</v>
      </c>
      <c r="L49" s="68">
        <v>3400</v>
      </c>
      <c r="M49" s="82">
        <v>4241.3549337260674</v>
      </c>
      <c r="O49" s="81" t="s">
        <v>6087</v>
      </c>
      <c r="P49" s="64">
        <v>1993</v>
      </c>
      <c r="Q49" s="63" t="s">
        <v>6081</v>
      </c>
      <c r="R49" s="63" t="s">
        <v>27</v>
      </c>
      <c r="S49" s="65" t="s">
        <v>6088</v>
      </c>
      <c r="T49" s="63" t="s">
        <v>6089</v>
      </c>
      <c r="U49" s="63" t="s">
        <v>27</v>
      </c>
      <c r="V49" s="66">
        <v>2500</v>
      </c>
      <c r="W49" s="67">
        <v>2500</v>
      </c>
      <c r="X49" s="67">
        <v>2500</v>
      </c>
      <c r="Y49" s="68">
        <v>5000</v>
      </c>
      <c r="Z49" s="82">
        <v>4418.0780559646537</v>
      </c>
    </row>
    <row r="50" spans="2:26" x14ac:dyDescent="0.25">
      <c r="B50" s="81" t="s">
        <v>1551</v>
      </c>
      <c r="C50" s="64">
        <v>1993</v>
      </c>
      <c r="D50" s="63" t="s">
        <v>1318</v>
      </c>
      <c r="E50" s="63" t="s">
        <v>81</v>
      </c>
      <c r="F50" s="65" t="s">
        <v>1552</v>
      </c>
      <c r="G50" s="63" t="s">
        <v>1553</v>
      </c>
      <c r="H50" s="63" t="s">
        <v>81</v>
      </c>
      <c r="I50" s="66">
        <v>73131</v>
      </c>
      <c r="J50" s="67">
        <v>73131</v>
      </c>
      <c r="K50" s="67">
        <v>81531</v>
      </c>
      <c r="L50" s="68">
        <v>154662</v>
      </c>
      <c r="M50" s="82">
        <v>129239.38652430044</v>
      </c>
      <c r="O50" s="81" t="s">
        <v>6169</v>
      </c>
      <c r="P50" s="64">
        <v>1993</v>
      </c>
      <c r="Q50" s="63" t="s">
        <v>6081</v>
      </c>
      <c r="R50" s="63" t="s">
        <v>27</v>
      </c>
      <c r="S50" s="65" t="s">
        <v>6170</v>
      </c>
      <c r="T50" s="63" t="s">
        <v>6171</v>
      </c>
      <c r="U50" s="63" t="s">
        <v>27</v>
      </c>
      <c r="V50" s="66">
        <v>2500</v>
      </c>
      <c r="W50" s="67">
        <v>2500</v>
      </c>
      <c r="X50" s="67">
        <v>5000</v>
      </c>
      <c r="Y50" s="68">
        <v>7500</v>
      </c>
      <c r="Z50" s="82">
        <v>4418.0780559646537</v>
      </c>
    </row>
    <row r="51" spans="2:26" x14ac:dyDescent="0.25">
      <c r="B51" s="81" t="s">
        <v>1393</v>
      </c>
      <c r="C51" s="64">
        <v>1993</v>
      </c>
      <c r="D51" s="63" t="s">
        <v>1318</v>
      </c>
      <c r="E51" s="63" t="s">
        <v>81</v>
      </c>
      <c r="F51" s="65" t="s">
        <v>1394</v>
      </c>
      <c r="G51" s="63" t="s">
        <v>1395</v>
      </c>
      <c r="H51" s="63" t="s">
        <v>83</v>
      </c>
      <c r="I51" s="66">
        <v>45000</v>
      </c>
      <c r="J51" s="67">
        <v>33600</v>
      </c>
      <c r="K51" s="67">
        <v>227848</v>
      </c>
      <c r="L51" s="68">
        <v>261448</v>
      </c>
      <c r="M51" s="82">
        <v>59378.969072164946</v>
      </c>
      <c r="O51" s="81" t="s">
        <v>1510</v>
      </c>
      <c r="P51" s="64">
        <v>1993</v>
      </c>
      <c r="Q51" s="63" t="s">
        <v>1318</v>
      </c>
      <c r="R51" s="63" t="s">
        <v>27</v>
      </c>
      <c r="S51" s="65" t="s">
        <v>1511</v>
      </c>
      <c r="T51" s="63" t="s">
        <v>1511</v>
      </c>
      <c r="U51" s="63" t="s">
        <v>27</v>
      </c>
      <c r="V51" s="66">
        <v>2500</v>
      </c>
      <c r="W51" s="67">
        <v>2500</v>
      </c>
      <c r="X51" s="67">
        <v>3501</v>
      </c>
      <c r="Y51" s="68">
        <v>6001</v>
      </c>
      <c r="Z51" s="82">
        <v>4418.0780559646537</v>
      </c>
    </row>
    <row r="52" spans="2:26" x14ac:dyDescent="0.25">
      <c r="B52" s="81" t="s">
        <v>1543</v>
      </c>
      <c r="C52" s="64">
        <v>1993</v>
      </c>
      <c r="D52" s="63" t="s">
        <v>1318</v>
      </c>
      <c r="E52" s="63" t="s">
        <v>81</v>
      </c>
      <c r="F52" s="65" t="s">
        <v>1544</v>
      </c>
      <c r="G52" s="63" t="s">
        <v>1544</v>
      </c>
      <c r="H52" s="63" t="s">
        <v>31</v>
      </c>
      <c r="I52" s="66">
        <v>3380</v>
      </c>
      <c r="J52" s="67">
        <v>3380</v>
      </c>
      <c r="K52" s="67">
        <v>4870</v>
      </c>
      <c r="L52" s="68">
        <v>8250</v>
      </c>
      <c r="M52" s="82">
        <v>5973.2415316642118</v>
      </c>
      <c r="O52" s="81" t="s">
        <v>6113</v>
      </c>
      <c r="P52" s="64">
        <v>1993</v>
      </c>
      <c r="Q52" s="63" t="s">
        <v>6084</v>
      </c>
      <c r="R52" s="63" t="s">
        <v>27</v>
      </c>
      <c r="S52" s="65" t="s">
        <v>6114</v>
      </c>
      <c r="T52" s="63" t="s">
        <v>6115</v>
      </c>
      <c r="U52" s="63" t="s">
        <v>27</v>
      </c>
      <c r="V52" s="66">
        <v>2420</v>
      </c>
      <c r="W52" s="67">
        <v>2420</v>
      </c>
      <c r="X52" s="67">
        <v>2760</v>
      </c>
      <c r="Y52" s="68">
        <v>5180</v>
      </c>
      <c r="Z52" s="82">
        <v>4276.6995581737847</v>
      </c>
    </row>
    <row r="53" spans="2:26" x14ac:dyDescent="0.25">
      <c r="B53" s="81" t="s">
        <v>1448</v>
      </c>
      <c r="C53" s="64">
        <v>1993</v>
      </c>
      <c r="D53" s="63" t="s">
        <v>1318</v>
      </c>
      <c r="E53" s="63" t="s">
        <v>1163</v>
      </c>
      <c r="F53" s="65" t="s">
        <v>1449</v>
      </c>
      <c r="G53" s="63" t="s">
        <v>1450</v>
      </c>
      <c r="H53" s="63" t="s">
        <v>1165</v>
      </c>
      <c r="I53" s="66">
        <v>4065</v>
      </c>
      <c r="J53" s="67">
        <v>4065</v>
      </c>
      <c r="K53" s="67">
        <v>735</v>
      </c>
      <c r="L53" s="68">
        <v>4800</v>
      </c>
      <c r="M53" s="82">
        <v>7183.7949189985275</v>
      </c>
      <c r="O53" s="81" t="s">
        <v>1414</v>
      </c>
      <c r="P53" s="64">
        <v>1993</v>
      </c>
      <c r="Q53" s="63" t="s">
        <v>1318</v>
      </c>
      <c r="R53" s="63" t="s">
        <v>978</v>
      </c>
      <c r="S53" s="65" t="s">
        <v>1411</v>
      </c>
      <c r="T53" s="63" t="s">
        <v>1415</v>
      </c>
      <c r="U53" s="63" t="s">
        <v>1413</v>
      </c>
      <c r="V53" s="66">
        <v>18993.2</v>
      </c>
      <c r="W53" s="67">
        <v>18993</v>
      </c>
      <c r="X53" s="67">
        <v>7020</v>
      </c>
      <c r="Y53" s="68">
        <v>26013</v>
      </c>
      <c r="Z53" s="82">
        <v>33565.02260677467</v>
      </c>
    </row>
    <row r="54" spans="2:26" x14ac:dyDescent="0.25">
      <c r="B54" s="81" t="s">
        <v>1545</v>
      </c>
      <c r="C54" s="64">
        <v>1993</v>
      </c>
      <c r="D54" s="63" t="s">
        <v>1318</v>
      </c>
      <c r="E54" s="63" t="s">
        <v>1271</v>
      </c>
      <c r="F54" s="65" t="s">
        <v>1546</v>
      </c>
      <c r="G54" s="63" t="s">
        <v>1546</v>
      </c>
      <c r="H54" s="63" t="s">
        <v>1547</v>
      </c>
      <c r="I54" s="66">
        <v>24560</v>
      </c>
      <c r="J54" s="67">
        <v>24560</v>
      </c>
      <c r="K54" s="67">
        <v>7900</v>
      </c>
      <c r="L54" s="68">
        <v>32460</v>
      </c>
      <c r="M54" s="82">
        <v>43403.198821796759</v>
      </c>
      <c r="O54" s="81" t="s">
        <v>1410</v>
      </c>
      <c r="P54" s="64">
        <v>1993</v>
      </c>
      <c r="Q54" s="63" t="s">
        <v>1318</v>
      </c>
      <c r="R54" s="63" t="s">
        <v>978</v>
      </c>
      <c r="S54" s="65" t="s">
        <v>1411</v>
      </c>
      <c r="T54" s="63" t="s">
        <v>1412</v>
      </c>
      <c r="U54" s="63" t="s">
        <v>1413</v>
      </c>
      <c r="V54" s="66">
        <v>7040</v>
      </c>
      <c r="W54" s="67">
        <v>7040</v>
      </c>
      <c r="X54" s="67">
        <v>4600</v>
      </c>
      <c r="Y54" s="68">
        <v>11640</v>
      </c>
      <c r="Z54" s="82">
        <v>12441.307805596465</v>
      </c>
    </row>
    <row r="55" spans="2:26" x14ac:dyDescent="0.25">
      <c r="B55" s="81" t="s">
        <v>1466</v>
      </c>
      <c r="C55" s="64">
        <v>1993</v>
      </c>
      <c r="D55" s="63" t="s">
        <v>1318</v>
      </c>
      <c r="E55" s="63" t="s">
        <v>85</v>
      </c>
      <c r="F55" s="65" t="s">
        <v>1467</v>
      </c>
      <c r="G55" s="63" t="s">
        <v>1468</v>
      </c>
      <c r="H55" s="63" t="s">
        <v>1469</v>
      </c>
      <c r="I55" s="66">
        <v>50000</v>
      </c>
      <c r="J55" s="67">
        <v>30000</v>
      </c>
      <c r="K55" s="67">
        <v>65300</v>
      </c>
      <c r="L55" s="68">
        <v>95300</v>
      </c>
      <c r="M55" s="82">
        <v>53016.936671575844</v>
      </c>
      <c r="O55" s="81" t="s">
        <v>6125</v>
      </c>
      <c r="P55" s="64">
        <v>1993</v>
      </c>
      <c r="Q55" s="63" t="s">
        <v>6081</v>
      </c>
      <c r="R55" s="63" t="s">
        <v>978</v>
      </c>
      <c r="S55" s="65" t="s">
        <v>1859</v>
      </c>
      <c r="T55" s="63" t="s">
        <v>6126</v>
      </c>
      <c r="U55" s="63" t="s">
        <v>1413</v>
      </c>
      <c r="V55" s="66">
        <v>858.5</v>
      </c>
      <c r="W55" s="67">
        <v>858</v>
      </c>
      <c r="X55" s="67">
        <v>4195</v>
      </c>
      <c r="Y55" s="68">
        <v>5053</v>
      </c>
      <c r="Z55" s="82">
        <v>1516.2843888070693</v>
      </c>
    </row>
    <row r="56" spans="2:26" x14ac:dyDescent="0.25">
      <c r="B56" s="81" t="s">
        <v>1370</v>
      </c>
      <c r="C56" s="64">
        <v>1993</v>
      </c>
      <c r="D56" s="63" t="s">
        <v>1318</v>
      </c>
      <c r="E56" s="63" t="s">
        <v>85</v>
      </c>
      <c r="F56" s="65" t="s">
        <v>1371</v>
      </c>
      <c r="G56" s="63" t="s">
        <v>1372</v>
      </c>
      <c r="H56" s="63" t="s">
        <v>542</v>
      </c>
      <c r="I56" s="66">
        <v>33000</v>
      </c>
      <c r="J56" s="67">
        <v>25000</v>
      </c>
      <c r="K56" s="67">
        <v>255000</v>
      </c>
      <c r="L56" s="68">
        <v>280000</v>
      </c>
      <c r="M56" s="82">
        <v>44180.780559646533</v>
      </c>
      <c r="O56" s="81" t="s">
        <v>6098</v>
      </c>
      <c r="P56" s="64">
        <v>1993</v>
      </c>
      <c r="Q56" s="63" t="s">
        <v>6081</v>
      </c>
      <c r="R56" s="63" t="s">
        <v>472</v>
      </c>
      <c r="S56" s="65" t="s">
        <v>1859</v>
      </c>
      <c r="T56" s="63" t="s">
        <v>6099</v>
      </c>
      <c r="U56" s="63" t="s">
        <v>4056</v>
      </c>
      <c r="V56" s="66">
        <v>2500</v>
      </c>
      <c r="W56" s="67">
        <v>2500</v>
      </c>
      <c r="X56" s="67">
        <v>4500</v>
      </c>
      <c r="Y56" s="68">
        <v>7000</v>
      </c>
      <c r="Z56" s="82">
        <v>4418.0780559646537</v>
      </c>
    </row>
    <row r="57" spans="2:26" x14ac:dyDescent="0.25">
      <c r="B57" s="81" t="s">
        <v>1380</v>
      </c>
      <c r="C57" s="64">
        <v>1993</v>
      </c>
      <c r="D57" s="63" t="s">
        <v>1318</v>
      </c>
      <c r="E57" s="63" t="s">
        <v>85</v>
      </c>
      <c r="F57" s="65" t="s">
        <v>1381</v>
      </c>
      <c r="G57" s="63" t="s">
        <v>1382</v>
      </c>
      <c r="H57" s="63" t="s">
        <v>511</v>
      </c>
      <c r="I57" s="66">
        <v>41600</v>
      </c>
      <c r="J57" s="67">
        <v>25000</v>
      </c>
      <c r="K57" s="67">
        <v>24940</v>
      </c>
      <c r="L57" s="68">
        <v>49940</v>
      </c>
      <c r="M57" s="82">
        <v>44180.780559646533</v>
      </c>
      <c r="O57" s="81" t="s">
        <v>6193</v>
      </c>
      <c r="P57" s="64">
        <v>1993</v>
      </c>
      <c r="Q57" s="63" t="s">
        <v>6081</v>
      </c>
      <c r="R57" s="63" t="s">
        <v>472</v>
      </c>
      <c r="S57" s="65" t="s">
        <v>1859</v>
      </c>
      <c r="T57" s="63" t="s">
        <v>6194</v>
      </c>
      <c r="U57" s="63" t="s">
        <v>474</v>
      </c>
      <c r="V57" s="66">
        <v>2500</v>
      </c>
      <c r="W57" s="67">
        <v>2500</v>
      </c>
      <c r="X57" s="67">
        <v>3025</v>
      </c>
      <c r="Y57" s="68">
        <v>5525</v>
      </c>
      <c r="Z57" s="82">
        <v>4418.0780559646537</v>
      </c>
    </row>
    <row r="58" spans="2:26" x14ac:dyDescent="0.25">
      <c r="B58" s="81" t="s">
        <v>1493</v>
      </c>
      <c r="C58" s="64">
        <v>1993</v>
      </c>
      <c r="D58" s="63" t="s">
        <v>1318</v>
      </c>
      <c r="E58" s="63" t="s">
        <v>85</v>
      </c>
      <c r="F58" s="65" t="s">
        <v>1494</v>
      </c>
      <c r="G58" s="63" t="s">
        <v>1495</v>
      </c>
      <c r="H58" s="63" t="s">
        <v>1496</v>
      </c>
      <c r="I58" s="66">
        <v>11060</v>
      </c>
      <c r="J58" s="67">
        <v>2285</v>
      </c>
      <c r="K58" s="67">
        <v>11060</v>
      </c>
      <c r="L58" s="68">
        <v>13345</v>
      </c>
      <c r="M58" s="82">
        <v>4038.1233431516935</v>
      </c>
      <c r="O58" s="81" t="s">
        <v>6110</v>
      </c>
      <c r="P58" s="64">
        <v>1993</v>
      </c>
      <c r="Q58" s="63" t="s">
        <v>6081</v>
      </c>
      <c r="R58" s="63" t="s">
        <v>138</v>
      </c>
      <c r="S58" s="65" t="s">
        <v>6111</v>
      </c>
      <c r="T58" s="63" t="s">
        <v>6112</v>
      </c>
      <c r="U58" s="63" t="s">
        <v>166</v>
      </c>
      <c r="V58" s="66">
        <v>75000</v>
      </c>
      <c r="W58" s="67">
        <v>50000</v>
      </c>
      <c r="X58" s="67">
        <v>95000</v>
      </c>
      <c r="Y58" s="68">
        <v>145000</v>
      </c>
      <c r="Z58" s="82">
        <v>88361.561119293066</v>
      </c>
    </row>
    <row r="59" spans="2:26" x14ac:dyDescent="0.25">
      <c r="B59" s="81" t="s">
        <v>1366</v>
      </c>
      <c r="C59" s="64">
        <v>1993</v>
      </c>
      <c r="D59" s="63" t="s">
        <v>1318</v>
      </c>
      <c r="E59" s="63" t="s">
        <v>1367</v>
      </c>
      <c r="F59" s="65" t="s">
        <v>1368</v>
      </c>
      <c r="G59" s="63" t="s">
        <v>1368</v>
      </c>
      <c r="H59" s="63" t="s">
        <v>1369</v>
      </c>
      <c r="I59" s="66">
        <v>40000</v>
      </c>
      <c r="J59" s="67">
        <v>40000</v>
      </c>
      <c r="K59" s="67">
        <v>120700</v>
      </c>
      <c r="L59" s="68">
        <v>160700</v>
      </c>
      <c r="M59" s="82">
        <v>70689.248895434459</v>
      </c>
      <c r="O59" s="81" t="s">
        <v>1483</v>
      </c>
      <c r="P59" s="64">
        <v>1993</v>
      </c>
      <c r="Q59" s="63" t="s">
        <v>1318</v>
      </c>
      <c r="R59" s="63" t="s">
        <v>138</v>
      </c>
      <c r="S59" s="65" t="s">
        <v>1484</v>
      </c>
      <c r="T59" s="63" t="s">
        <v>1485</v>
      </c>
      <c r="U59" s="63" t="s">
        <v>1486</v>
      </c>
      <c r="V59" s="66">
        <v>74363</v>
      </c>
      <c r="W59" s="67">
        <v>38826</v>
      </c>
      <c r="X59" s="67">
        <v>64926</v>
      </c>
      <c r="Y59" s="68">
        <v>103752</v>
      </c>
      <c r="Z59" s="82">
        <v>68614.519440353455</v>
      </c>
    </row>
    <row r="60" spans="2:26" x14ac:dyDescent="0.25">
      <c r="B60" s="81" t="s">
        <v>1566</v>
      </c>
      <c r="C60" s="64">
        <v>1993</v>
      </c>
      <c r="D60" s="63" t="s">
        <v>1318</v>
      </c>
      <c r="E60" s="63" t="s">
        <v>1367</v>
      </c>
      <c r="F60" s="65" t="s">
        <v>1567</v>
      </c>
      <c r="G60" s="63" t="s">
        <v>1567</v>
      </c>
      <c r="H60" s="63" t="s">
        <v>1568</v>
      </c>
      <c r="I60" s="66">
        <v>25000</v>
      </c>
      <c r="J60" s="67">
        <v>16600</v>
      </c>
      <c r="K60" s="67">
        <v>6000</v>
      </c>
      <c r="L60" s="68">
        <v>22600</v>
      </c>
      <c r="M60" s="82">
        <v>29336.038291605299</v>
      </c>
      <c r="O60" s="81" t="s">
        <v>1579</v>
      </c>
      <c r="P60" s="64">
        <v>1993</v>
      </c>
      <c r="Q60" s="63" t="s">
        <v>1318</v>
      </c>
      <c r="R60" s="63" t="s">
        <v>138</v>
      </c>
      <c r="S60" s="65" t="s">
        <v>1580</v>
      </c>
      <c r="T60" s="63" t="s">
        <v>1581</v>
      </c>
      <c r="U60" s="63" t="s">
        <v>1486</v>
      </c>
      <c r="V60" s="66">
        <v>69950</v>
      </c>
      <c r="W60" s="67">
        <v>34975</v>
      </c>
      <c r="X60" s="67">
        <v>12105</v>
      </c>
      <c r="Y60" s="68">
        <v>47080</v>
      </c>
      <c r="Z60" s="82">
        <v>61808.912002945501</v>
      </c>
    </row>
    <row r="61" spans="2:26" x14ac:dyDescent="0.25">
      <c r="B61" s="81" t="s">
        <v>1424</v>
      </c>
      <c r="C61" s="64">
        <v>1993</v>
      </c>
      <c r="D61" s="63" t="s">
        <v>1318</v>
      </c>
      <c r="E61" s="63" t="s">
        <v>55</v>
      </c>
      <c r="F61" s="65" t="s">
        <v>1425</v>
      </c>
      <c r="G61" s="63" t="s">
        <v>1426</v>
      </c>
      <c r="H61" s="63" t="s">
        <v>57</v>
      </c>
      <c r="I61" s="66">
        <v>59801</v>
      </c>
      <c r="J61" s="67">
        <v>14000</v>
      </c>
      <c r="K61" s="67">
        <v>14400</v>
      </c>
      <c r="L61" s="68">
        <v>28400</v>
      </c>
      <c r="M61" s="82">
        <v>24741.237113402061</v>
      </c>
      <c r="O61" s="81" t="s">
        <v>6162</v>
      </c>
      <c r="P61" s="64">
        <v>1993</v>
      </c>
      <c r="Q61" s="63" t="s">
        <v>6081</v>
      </c>
      <c r="R61" s="63" t="s">
        <v>138</v>
      </c>
      <c r="S61" s="65" t="s">
        <v>1859</v>
      </c>
      <c r="T61" s="63" t="s">
        <v>6163</v>
      </c>
      <c r="U61" s="63" t="s">
        <v>166</v>
      </c>
      <c r="V61" s="66">
        <v>2400</v>
      </c>
      <c r="W61" s="67">
        <v>2400</v>
      </c>
      <c r="X61" s="67">
        <v>2200</v>
      </c>
      <c r="Y61" s="68">
        <v>4600</v>
      </c>
      <c r="Z61" s="82">
        <v>4241.3549337260674</v>
      </c>
    </row>
    <row r="62" spans="2:26" x14ac:dyDescent="0.25">
      <c r="B62" s="81" t="s">
        <v>1399</v>
      </c>
      <c r="C62" s="64">
        <v>1993</v>
      </c>
      <c r="D62" s="63" t="s">
        <v>1318</v>
      </c>
      <c r="E62" s="63" t="s">
        <v>55</v>
      </c>
      <c r="F62" s="65" t="s">
        <v>1400</v>
      </c>
      <c r="G62" s="63" t="s">
        <v>1401</v>
      </c>
      <c r="H62" s="63" t="s">
        <v>57</v>
      </c>
      <c r="I62" s="66">
        <v>11323</v>
      </c>
      <c r="J62" s="67">
        <v>4500</v>
      </c>
      <c r="K62" s="67">
        <v>4570</v>
      </c>
      <c r="L62" s="68">
        <v>9070</v>
      </c>
      <c r="M62" s="82">
        <v>7952.5405007363761</v>
      </c>
      <c r="O62" s="81" t="s">
        <v>1534</v>
      </c>
      <c r="P62" s="64">
        <v>1993</v>
      </c>
      <c r="Q62" s="63" t="s">
        <v>1318</v>
      </c>
      <c r="R62" s="63" t="s">
        <v>677</v>
      </c>
      <c r="S62" s="65" t="s">
        <v>1391</v>
      </c>
      <c r="T62" s="63" t="s">
        <v>1535</v>
      </c>
      <c r="U62" s="63" t="s">
        <v>1536</v>
      </c>
      <c r="V62" s="66">
        <v>72828</v>
      </c>
      <c r="W62" s="67">
        <v>37064</v>
      </c>
      <c r="X62" s="67">
        <v>0</v>
      </c>
      <c r="Y62" s="68">
        <v>37064</v>
      </c>
      <c r="Z62" s="82">
        <v>65500.658026509576</v>
      </c>
    </row>
    <row r="63" spans="2:26" x14ac:dyDescent="0.25">
      <c r="B63" s="81" t="s">
        <v>1427</v>
      </c>
      <c r="C63" s="64">
        <v>1993</v>
      </c>
      <c r="D63" s="63" t="s">
        <v>1318</v>
      </c>
      <c r="E63" s="63" t="s">
        <v>55</v>
      </c>
      <c r="F63" s="65" t="s">
        <v>1428</v>
      </c>
      <c r="G63" s="63" t="s">
        <v>1429</v>
      </c>
      <c r="H63" s="63" t="s">
        <v>57</v>
      </c>
      <c r="I63" s="66">
        <v>2500</v>
      </c>
      <c r="J63" s="67">
        <v>2500</v>
      </c>
      <c r="K63" s="67">
        <v>9020</v>
      </c>
      <c r="L63" s="68">
        <v>11520</v>
      </c>
      <c r="M63" s="82">
        <v>4418.0780559646537</v>
      </c>
      <c r="O63" s="81" t="s">
        <v>1407</v>
      </c>
      <c r="P63" s="64">
        <v>1993</v>
      </c>
      <c r="Q63" s="63" t="s">
        <v>1318</v>
      </c>
      <c r="R63" s="63" t="s">
        <v>677</v>
      </c>
      <c r="S63" s="65" t="s">
        <v>1408</v>
      </c>
      <c r="T63" s="63" t="s">
        <v>1409</v>
      </c>
      <c r="U63" s="63" t="s">
        <v>679</v>
      </c>
      <c r="V63" s="66">
        <v>50000</v>
      </c>
      <c r="W63" s="67">
        <v>25000</v>
      </c>
      <c r="X63" s="67">
        <v>311564</v>
      </c>
      <c r="Y63" s="68">
        <v>336564</v>
      </c>
      <c r="Z63" s="82">
        <v>44180.780559646533</v>
      </c>
    </row>
    <row r="64" spans="2:26" x14ac:dyDescent="0.25">
      <c r="B64" s="81" t="s">
        <v>1354</v>
      </c>
      <c r="C64" s="64">
        <v>1993</v>
      </c>
      <c r="D64" s="63" t="s">
        <v>1318</v>
      </c>
      <c r="E64" s="63" t="s">
        <v>59</v>
      </c>
      <c r="F64" s="65" t="s">
        <v>1355</v>
      </c>
      <c r="G64" s="63" t="s">
        <v>1356</v>
      </c>
      <c r="H64" s="63" t="s">
        <v>61</v>
      </c>
      <c r="I64" s="66">
        <v>25000</v>
      </c>
      <c r="J64" s="67">
        <v>25000</v>
      </c>
      <c r="K64" s="67">
        <v>25000</v>
      </c>
      <c r="L64" s="68">
        <v>50000</v>
      </c>
      <c r="M64" s="82">
        <v>44180.780559646533</v>
      </c>
      <c r="O64" s="81" t="s">
        <v>1437</v>
      </c>
      <c r="P64" s="64">
        <v>1993</v>
      </c>
      <c r="Q64" s="63" t="s">
        <v>1318</v>
      </c>
      <c r="R64" s="63" t="s">
        <v>677</v>
      </c>
      <c r="S64" s="65" t="s">
        <v>1438</v>
      </c>
      <c r="T64" s="63" t="s">
        <v>1439</v>
      </c>
      <c r="U64" s="63" t="s">
        <v>679</v>
      </c>
      <c r="V64" s="66">
        <v>20000</v>
      </c>
      <c r="W64" s="67">
        <v>20000</v>
      </c>
      <c r="X64" s="67">
        <v>20000</v>
      </c>
      <c r="Y64" s="68">
        <v>40000</v>
      </c>
      <c r="Z64" s="82">
        <v>35344.624447717229</v>
      </c>
    </row>
    <row r="65" spans="2:26" x14ac:dyDescent="0.25">
      <c r="B65" s="81" t="s">
        <v>1587</v>
      </c>
      <c r="C65" s="64">
        <v>1993</v>
      </c>
      <c r="D65" s="63" t="s">
        <v>1318</v>
      </c>
      <c r="E65" s="63" t="s">
        <v>59</v>
      </c>
      <c r="F65" s="65" t="s">
        <v>1588</v>
      </c>
      <c r="G65" s="63" t="s">
        <v>1589</v>
      </c>
      <c r="H65" s="63" t="s">
        <v>61</v>
      </c>
      <c r="I65" s="66">
        <v>5000</v>
      </c>
      <c r="J65" s="67">
        <v>5000</v>
      </c>
      <c r="K65" s="67">
        <v>13200</v>
      </c>
      <c r="L65" s="68">
        <v>18200</v>
      </c>
      <c r="M65" s="82">
        <v>8836.1561119293074</v>
      </c>
      <c r="O65" s="81" t="s">
        <v>6189</v>
      </c>
      <c r="P65" s="64">
        <v>1993</v>
      </c>
      <c r="Q65" s="63" t="s">
        <v>6081</v>
      </c>
      <c r="R65" s="63" t="s">
        <v>177</v>
      </c>
      <c r="S65" s="65" t="s">
        <v>6190</v>
      </c>
      <c r="T65" s="63" t="s">
        <v>6191</v>
      </c>
      <c r="U65" s="63" t="s">
        <v>6192</v>
      </c>
      <c r="V65" s="66">
        <v>4626</v>
      </c>
      <c r="W65" s="67">
        <v>4626</v>
      </c>
      <c r="X65" s="67">
        <v>3150</v>
      </c>
      <c r="Y65" s="68">
        <v>7776</v>
      </c>
      <c r="Z65" s="82">
        <v>8175.2116347569945</v>
      </c>
    </row>
    <row r="66" spans="2:26" x14ac:dyDescent="0.25">
      <c r="B66" s="81" t="s">
        <v>1597</v>
      </c>
      <c r="C66" s="64">
        <v>1993</v>
      </c>
      <c r="D66" s="63" t="s">
        <v>1318</v>
      </c>
      <c r="E66" s="63" t="s">
        <v>59</v>
      </c>
      <c r="F66" s="65" t="s">
        <v>1598</v>
      </c>
      <c r="G66" s="63" t="s">
        <v>1599</v>
      </c>
      <c r="H66" s="63" t="s">
        <v>61</v>
      </c>
      <c r="I66" s="66">
        <v>1100</v>
      </c>
      <c r="J66" s="67">
        <v>1100</v>
      </c>
      <c r="K66" s="67">
        <v>0</v>
      </c>
      <c r="L66" s="68">
        <v>1100</v>
      </c>
      <c r="M66" s="82">
        <v>1943.9543446244475</v>
      </c>
      <c r="O66" s="81" t="s">
        <v>1376</v>
      </c>
      <c r="P66" s="64">
        <v>1993</v>
      </c>
      <c r="Q66" s="63" t="s">
        <v>1318</v>
      </c>
      <c r="R66" s="63" t="s">
        <v>177</v>
      </c>
      <c r="S66" s="65" t="s">
        <v>1377</v>
      </c>
      <c r="T66" s="63" t="s">
        <v>1378</v>
      </c>
      <c r="U66" s="63" t="s">
        <v>1379</v>
      </c>
      <c r="V66" s="66">
        <v>10560</v>
      </c>
      <c r="W66" s="67">
        <v>4560</v>
      </c>
      <c r="X66" s="67">
        <v>8010</v>
      </c>
      <c r="Y66" s="68">
        <v>12570</v>
      </c>
      <c r="Z66" s="82">
        <v>8058.5743740795288</v>
      </c>
    </row>
    <row r="67" spans="2:26" x14ac:dyDescent="0.25">
      <c r="B67" s="81" t="s">
        <v>1531</v>
      </c>
      <c r="C67" s="64">
        <v>1993</v>
      </c>
      <c r="D67" s="63" t="s">
        <v>1318</v>
      </c>
      <c r="E67" s="63" t="s">
        <v>63</v>
      </c>
      <c r="F67" s="65" t="s">
        <v>1532</v>
      </c>
      <c r="G67" s="63" t="s">
        <v>1533</v>
      </c>
      <c r="H67" s="63" t="s">
        <v>65</v>
      </c>
      <c r="I67" s="66">
        <v>75000</v>
      </c>
      <c r="J67" s="67">
        <v>75000</v>
      </c>
      <c r="K67" s="67">
        <v>134593</v>
      </c>
      <c r="L67" s="68">
        <v>209593</v>
      </c>
      <c r="M67" s="82">
        <v>132542.34167893961</v>
      </c>
      <c r="O67" s="81" t="s">
        <v>1490</v>
      </c>
      <c r="P67" s="64">
        <v>1993</v>
      </c>
      <c r="Q67" s="63" t="s">
        <v>1318</v>
      </c>
      <c r="R67" s="63" t="s">
        <v>40</v>
      </c>
      <c r="S67" s="65" t="s">
        <v>1491</v>
      </c>
      <c r="T67" s="63" t="s">
        <v>1492</v>
      </c>
      <c r="U67" s="63" t="s">
        <v>42</v>
      </c>
      <c r="V67" s="66">
        <v>75000</v>
      </c>
      <c r="W67" s="67">
        <v>75000</v>
      </c>
      <c r="X67" s="67">
        <v>196000</v>
      </c>
      <c r="Y67" s="68">
        <v>271000</v>
      </c>
      <c r="Z67" s="82">
        <v>132542.34167893961</v>
      </c>
    </row>
    <row r="68" spans="2:26" x14ac:dyDescent="0.25">
      <c r="B68" s="81" t="s">
        <v>1390</v>
      </c>
      <c r="C68" s="64">
        <v>1993</v>
      </c>
      <c r="D68" s="63" t="s">
        <v>1318</v>
      </c>
      <c r="E68" s="63" t="s">
        <v>63</v>
      </c>
      <c r="F68" s="65" t="s">
        <v>1391</v>
      </c>
      <c r="G68" s="63" t="s">
        <v>1392</v>
      </c>
      <c r="H68" s="63" t="s">
        <v>684</v>
      </c>
      <c r="I68" s="66">
        <v>74130</v>
      </c>
      <c r="J68" s="67">
        <v>38230</v>
      </c>
      <c r="K68" s="67">
        <v>17090</v>
      </c>
      <c r="L68" s="68">
        <v>55320</v>
      </c>
      <c r="M68" s="82">
        <v>67561.249631811486</v>
      </c>
      <c r="O68" s="81" t="s">
        <v>1454</v>
      </c>
      <c r="P68" s="64">
        <v>1993</v>
      </c>
      <c r="Q68" s="63" t="s">
        <v>1318</v>
      </c>
      <c r="R68" s="63" t="s">
        <v>40</v>
      </c>
      <c r="S68" s="65" t="s">
        <v>1455</v>
      </c>
      <c r="T68" s="63" t="s">
        <v>1456</v>
      </c>
      <c r="U68" s="63" t="s">
        <v>42</v>
      </c>
      <c r="V68" s="66">
        <v>50000</v>
      </c>
      <c r="W68" s="67">
        <v>50000</v>
      </c>
      <c r="X68" s="67">
        <v>57575</v>
      </c>
      <c r="Y68" s="68">
        <v>107575</v>
      </c>
      <c r="Z68" s="82">
        <v>88361.561119293066</v>
      </c>
    </row>
    <row r="69" spans="2:26" x14ac:dyDescent="0.25">
      <c r="B69" s="81" t="s">
        <v>1475</v>
      </c>
      <c r="C69" s="64">
        <v>1993</v>
      </c>
      <c r="D69" s="63" t="s">
        <v>1318</v>
      </c>
      <c r="E69" s="63" t="s">
        <v>63</v>
      </c>
      <c r="F69" s="65" t="s">
        <v>1476</v>
      </c>
      <c r="G69" s="63" t="s">
        <v>1477</v>
      </c>
      <c r="H69" s="63" t="s">
        <v>1478</v>
      </c>
      <c r="I69" s="66">
        <v>67000</v>
      </c>
      <c r="J69" s="67">
        <v>37000</v>
      </c>
      <c r="K69" s="67">
        <v>50000</v>
      </c>
      <c r="L69" s="68">
        <v>87000</v>
      </c>
      <c r="M69" s="82">
        <v>65387.555228276869</v>
      </c>
      <c r="O69" s="81" t="s">
        <v>1604</v>
      </c>
      <c r="P69" s="64">
        <v>1993</v>
      </c>
      <c r="Q69" s="63" t="s">
        <v>1318</v>
      </c>
      <c r="R69" s="63" t="s">
        <v>1605</v>
      </c>
      <c r="S69" s="65" t="s">
        <v>1606</v>
      </c>
      <c r="T69" s="63" t="s">
        <v>1607</v>
      </c>
      <c r="U69" s="63" t="s">
        <v>1608</v>
      </c>
      <c r="V69" s="66">
        <v>2400</v>
      </c>
      <c r="W69" s="67">
        <v>2400</v>
      </c>
      <c r="X69" s="67">
        <v>1000</v>
      </c>
      <c r="Y69" s="68">
        <v>3400</v>
      </c>
      <c r="Z69" s="82">
        <v>4241.3549337260674</v>
      </c>
    </row>
    <row r="70" spans="2:26" x14ac:dyDescent="0.25">
      <c r="B70" s="81" t="s">
        <v>1333</v>
      </c>
      <c r="C70" s="64">
        <v>1993</v>
      </c>
      <c r="D70" s="63" t="s">
        <v>1318</v>
      </c>
      <c r="E70" s="63" t="s">
        <v>63</v>
      </c>
      <c r="F70" s="65" t="s">
        <v>1334</v>
      </c>
      <c r="G70" s="63" t="s">
        <v>1335</v>
      </c>
      <c r="H70" s="63" t="s">
        <v>65</v>
      </c>
      <c r="I70" s="66">
        <v>41550</v>
      </c>
      <c r="J70" s="67">
        <v>5000</v>
      </c>
      <c r="K70" s="67">
        <v>2500</v>
      </c>
      <c r="L70" s="68">
        <v>7500</v>
      </c>
      <c r="M70" s="82">
        <v>8836.1561119293074</v>
      </c>
      <c r="O70" s="81" t="s">
        <v>1551</v>
      </c>
      <c r="P70" s="64">
        <v>1993</v>
      </c>
      <c r="Q70" s="63" t="s">
        <v>1318</v>
      </c>
      <c r="R70" s="63" t="s">
        <v>81</v>
      </c>
      <c r="S70" s="65" t="s">
        <v>1552</v>
      </c>
      <c r="T70" s="63" t="s">
        <v>1553</v>
      </c>
      <c r="U70" s="63" t="s">
        <v>81</v>
      </c>
      <c r="V70" s="66">
        <v>73131</v>
      </c>
      <c r="W70" s="67">
        <v>73131</v>
      </c>
      <c r="X70" s="67">
        <v>81531</v>
      </c>
      <c r="Y70" s="68">
        <v>154662</v>
      </c>
      <c r="Z70" s="82">
        <v>129239.38652430044</v>
      </c>
    </row>
    <row r="71" spans="2:26" x14ac:dyDescent="0.25">
      <c r="B71" s="81" t="s">
        <v>1562</v>
      </c>
      <c r="C71" s="64">
        <v>1993</v>
      </c>
      <c r="D71" s="63" t="s">
        <v>1318</v>
      </c>
      <c r="E71" s="63" t="s">
        <v>1078</v>
      </c>
      <c r="F71" s="65" t="s">
        <v>1563</v>
      </c>
      <c r="G71" s="63" t="s">
        <v>1564</v>
      </c>
      <c r="H71" s="63" t="s">
        <v>1565</v>
      </c>
      <c r="I71" s="66">
        <v>50000</v>
      </c>
      <c r="J71" s="67">
        <v>50000</v>
      </c>
      <c r="K71" s="67">
        <v>28837</v>
      </c>
      <c r="L71" s="68">
        <v>78837</v>
      </c>
      <c r="M71" s="82">
        <v>88361.561119293066</v>
      </c>
      <c r="O71" s="81" t="s">
        <v>6202</v>
      </c>
      <c r="P71" s="64">
        <v>1993</v>
      </c>
      <c r="Q71" s="63" t="s">
        <v>6081</v>
      </c>
      <c r="R71" s="63" t="s">
        <v>81</v>
      </c>
      <c r="S71" s="65" t="s">
        <v>1859</v>
      </c>
      <c r="T71" s="63" t="s">
        <v>6203</v>
      </c>
      <c r="U71" s="63" t="s">
        <v>81</v>
      </c>
      <c r="V71" s="66">
        <v>72605</v>
      </c>
      <c r="W71" s="67">
        <v>36000</v>
      </c>
      <c r="X71" s="67">
        <v>39325</v>
      </c>
      <c r="Y71" s="68">
        <v>75325</v>
      </c>
      <c r="Z71" s="82">
        <v>63620.324005891009</v>
      </c>
    </row>
    <row r="72" spans="2:26" x14ac:dyDescent="0.25">
      <c r="B72" s="81" t="s">
        <v>1341</v>
      </c>
      <c r="C72" s="64">
        <v>1993</v>
      </c>
      <c r="D72" s="63" t="s">
        <v>1318</v>
      </c>
      <c r="E72" s="63" t="s">
        <v>1078</v>
      </c>
      <c r="F72" s="65" t="s">
        <v>1342</v>
      </c>
      <c r="G72" s="63" t="s">
        <v>1343</v>
      </c>
      <c r="H72" s="63" t="s">
        <v>1080</v>
      </c>
      <c r="I72" s="66">
        <v>49900</v>
      </c>
      <c r="J72" s="67">
        <v>23500</v>
      </c>
      <c r="K72" s="67">
        <v>26450</v>
      </c>
      <c r="L72" s="68">
        <v>49950</v>
      </c>
      <c r="M72" s="82">
        <v>41529.933726067742</v>
      </c>
      <c r="O72" s="81" t="s">
        <v>1393</v>
      </c>
      <c r="P72" s="64">
        <v>1993</v>
      </c>
      <c r="Q72" s="63" t="s">
        <v>1318</v>
      </c>
      <c r="R72" s="63" t="s">
        <v>81</v>
      </c>
      <c r="S72" s="65" t="s">
        <v>1394</v>
      </c>
      <c r="T72" s="63" t="s">
        <v>1395</v>
      </c>
      <c r="U72" s="63" t="s">
        <v>83</v>
      </c>
      <c r="V72" s="66">
        <v>45000</v>
      </c>
      <c r="W72" s="67">
        <v>33600</v>
      </c>
      <c r="X72" s="67">
        <v>227848</v>
      </c>
      <c r="Y72" s="68">
        <v>261448</v>
      </c>
      <c r="Z72" s="82">
        <v>59378.969072164946</v>
      </c>
    </row>
    <row r="73" spans="2:26" x14ac:dyDescent="0.25">
      <c r="B73" s="81" t="s">
        <v>1440</v>
      </c>
      <c r="C73" s="64">
        <v>1993</v>
      </c>
      <c r="D73" s="63" t="s">
        <v>1318</v>
      </c>
      <c r="E73" s="63" t="s">
        <v>1078</v>
      </c>
      <c r="F73" s="65" t="s">
        <v>1441</v>
      </c>
      <c r="G73" s="63" t="s">
        <v>1442</v>
      </c>
      <c r="H73" s="63" t="s">
        <v>1080</v>
      </c>
      <c r="I73" s="66">
        <v>23000</v>
      </c>
      <c r="J73" s="67">
        <v>23000</v>
      </c>
      <c r="K73" s="67">
        <v>7000</v>
      </c>
      <c r="L73" s="68">
        <v>30000</v>
      </c>
      <c r="M73" s="82">
        <v>40646.318114874812</v>
      </c>
      <c r="O73" s="81" t="s">
        <v>6138</v>
      </c>
      <c r="P73" s="64">
        <v>1993</v>
      </c>
      <c r="Q73" s="63" t="s">
        <v>6081</v>
      </c>
      <c r="R73" s="63" t="s">
        <v>81</v>
      </c>
      <c r="S73" s="65" t="s">
        <v>1855</v>
      </c>
      <c r="T73" s="63" t="s">
        <v>6139</v>
      </c>
      <c r="U73" s="63" t="s">
        <v>81</v>
      </c>
      <c r="V73" s="66">
        <v>33020</v>
      </c>
      <c r="W73" s="67">
        <v>19930</v>
      </c>
      <c r="X73" s="67">
        <v>8000</v>
      </c>
      <c r="Y73" s="68">
        <v>27930</v>
      </c>
      <c r="Z73" s="82">
        <v>35220.918262150219</v>
      </c>
    </row>
    <row r="74" spans="2:26" x14ac:dyDescent="0.25">
      <c r="B74" s="81" t="s">
        <v>1527</v>
      </c>
      <c r="C74" s="64">
        <v>1993</v>
      </c>
      <c r="D74" s="63" t="s">
        <v>1318</v>
      </c>
      <c r="E74" s="63" t="s">
        <v>1420</v>
      </c>
      <c r="F74" s="65" t="s">
        <v>1528</v>
      </c>
      <c r="G74" s="63" t="s">
        <v>1529</v>
      </c>
      <c r="H74" s="63" t="s">
        <v>1530</v>
      </c>
      <c r="I74" s="66">
        <v>38631</v>
      </c>
      <c r="J74" s="67">
        <v>30631</v>
      </c>
      <c r="K74" s="67">
        <v>116480</v>
      </c>
      <c r="L74" s="68">
        <v>147111</v>
      </c>
      <c r="M74" s="82">
        <v>54132.059572901322</v>
      </c>
      <c r="O74" s="81" t="s">
        <v>1543</v>
      </c>
      <c r="P74" s="64">
        <v>1993</v>
      </c>
      <c r="Q74" s="63" t="s">
        <v>1318</v>
      </c>
      <c r="R74" s="63" t="s">
        <v>81</v>
      </c>
      <c r="S74" s="65" t="s">
        <v>1544</v>
      </c>
      <c r="T74" s="63" t="s">
        <v>1544</v>
      </c>
      <c r="U74" s="63" t="s">
        <v>31</v>
      </c>
      <c r="V74" s="66">
        <v>3380</v>
      </c>
      <c r="W74" s="67">
        <v>3380</v>
      </c>
      <c r="X74" s="67">
        <v>4870</v>
      </c>
      <c r="Y74" s="68">
        <v>8250</v>
      </c>
      <c r="Z74" s="82">
        <v>5973.2415316642118</v>
      </c>
    </row>
    <row r="75" spans="2:26" x14ac:dyDescent="0.25">
      <c r="B75" s="81" t="s">
        <v>1419</v>
      </c>
      <c r="C75" s="64">
        <v>1993</v>
      </c>
      <c r="D75" s="63" t="s">
        <v>1318</v>
      </c>
      <c r="E75" s="63" t="s">
        <v>1420</v>
      </c>
      <c r="F75" s="65" t="s">
        <v>1421</v>
      </c>
      <c r="G75" s="63" t="s">
        <v>1422</v>
      </c>
      <c r="H75" s="63" t="s">
        <v>1423</v>
      </c>
      <c r="I75" s="66">
        <v>2500</v>
      </c>
      <c r="J75" s="67">
        <v>2500</v>
      </c>
      <c r="K75" s="67">
        <v>32500</v>
      </c>
      <c r="L75" s="68">
        <v>35000</v>
      </c>
      <c r="M75" s="82">
        <v>4418.0780559646537</v>
      </c>
      <c r="O75" s="81" t="s">
        <v>1448</v>
      </c>
      <c r="P75" s="64">
        <v>1993</v>
      </c>
      <c r="Q75" s="63" t="s">
        <v>1318</v>
      </c>
      <c r="R75" s="63" t="s">
        <v>1163</v>
      </c>
      <c r="S75" s="65" t="s">
        <v>1449</v>
      </c>
      <c r="T75" s="63" t="s">
        <v>1450</v>
      </c>
      <c r="U75" s="63" t="s">
        <v>1165</v>
      </c>
      <c r="V75" s="66">
        <v>4065</v>
      </c>
      <c r="W75" s="67">
        <v>4065</v>
      </c>
      <c r="X75" s="67">
        <v>735</v>
      </c>
      <c r="Y75" s="68">
        <v>4800</v>
      </c>
      <c r="Z75" s="82">
        <v>7183.7949189985275</v>
      </c>
    </row>
    <row r="76" spans="2:26" x14ac:dyDescent="0.25">
      <c r="B76" s="81" t="s">
        <v>1402</v>
      </c>
      <c r="C76" s="64">
        <v>1993</v>
      </c>
      <c r="D76" s="63" t="s">
        <v>1318</v>
      </c>
      <c r="E76" s="63" t="s">
        <v>1403</v>
      </c>
      <c r="F76" s="65" t="s">
        <v>1404</v>
      </c>
      <c r="G76" s="63" t="s">
        <v>1405</v>
      </c>
      <c r="H76" s="63" t="s">
        <v>1406</v>
      </c>
      <c r="I76" s="66">
        <v>59500</v>
      </c>
      <c r="J76" s="67">
        <v>54500</v>
      </c>
      <c r="K76" s="67">
        <v>64500</v>
      </c>
      <c r="L76" s="68">
        <v>119000</v>
      </c>
      <c r="M76" s="82">
        <v>96314.10162002944</v>
      </c>
      <c r="O76" s="81" t="s">
        <v>6083</v>
      </c>
      <c r="P76" s="64">
        <v>1993</v>
      </c>
      <c r="Q76" s="63" t="s">
        <v>6084</v>
      </c>
      <c r="R76" s="63" t="s">
        <v>1163</v>
      </c>
      <c r="S76" s="65" t="s">
        <v>6085</v>
      </c>
      <c r="T76" s="63" t="s">
        <v>6086</v>
      </c>
      <c r="U76" s="63" t="s">
        <v>1165</v>
      </c>
      <c r="V76" s="66">
        <v>5327</v>
      </c>
      <c r="W76" s="67">
        <v>2500</v>
      </c>
      <c r="X76" s="67">
        <v>8886</v>
      </c>
      <c r="Y76" s="68">
        <v>11386</v>
      </c>
      <c r="Z76" s="82">
        <v>4418.0780559646537</v>
      </c>
    </row>
    <row r="77" spans="2:26" x14ac:dyDescent="0.25">
      <c r="B77" s="81" t="s">
        <v>1569</v>
      </c>
      <c r="C77" s="64">
        <v>1993</v>
      </c>
      <c r="D77" s="63" t="s">
        <v>1318</v>
      </c>
      <c r="E77" s="63" t="s">
        <v>1403</v>
      </c>
      <c r="F77" s="65" t="s">
        <v>1570</v>
      </c>
      <c r="G77" s="63" t="s">
        <v>1571</v>
      </c>
      <c r="H77" s="63" t="s">
        <v>1406</v>
      </c>
      <c r="I77" s="66">
        <v>61275</v>
      </c>
      <c r="J77" s="67">
        <v>35789</v>
      </c>
      <c r="K77" s="67">
        <v>13043</v>
      </c>
      <c r="L77" s="68">
        <v>48832</v>
      </c>
      <c r="M77" s="82">
        <v>63247.438217967589</v>
      </c>
      <c r="O77" s="81" t="s">
        <v>1545</v>
      </c>
      <c r="P77" s="64">
        <v>1993</v>
      </c>
      <c r="Q77" s="63" t="s">
        <v>1318</v>
      </c>
      <c r="R77" s="63" t="s">
        <v>1271</v>
      </c>
      <c r="S77" s="65" t="s">
        <v>1546</v>
      </c>
      <c r="T77" s="63" t="s">
        <v>1546</v>
      </c>
      <c r="U77" s="63" t="s">
        <v>1547</v>
      </c>
      <c r="V77" s="66">
        <v>24560</v>
      </c>
      <c r="W77" s="67">
        <v>24560</v>
      </c>
      <c r="X77" s="67">
        <v>7900</v>
      </c>
      <c r="Y77" s="68">
        <v>32460</v>
      </c>
      <c r="Z77" s="82">
        <v>43403.198821796759</v>
      </c>
    </row>
    <row r="78" spans="2:26" x14ac:dyDescent="0.25">
      <c r="B78" s="81" t="s">
        <v>1539</v>
      </c>
      <c r="C78" s="64">
        <v>1993</v>
      </c>
      <c r="D78" s="63" t="s">
        <v>1318</v>
      </c>
      <c r="E78" s="63" t="s">
        <v>1540</v>
      </c>
      <c r="F78" s="65" t="s">
        <v>1541</v>
      </c>
      <c r="G78" s="63" t="s">
        <v>1542</v>
      </c>
      <c r="H78" s="63" t="s">
        <v>1540</v>
      </c>
      <c r="I78" s="66">
        <v>31406</v>
      </c>
      <c r="J78" s="67">
        <v>17500</v>
      </c>
      <c r="K78" s="67">
        <v>2138</v>
      </c>
      <c r="L78" s="68">
        <v>19638</v>
      </c>
      <c r="M78" s="82">
        <v>30926.546391752574</v>
      </c>
      <c r="O78" s="81" t="s">
        <v>1466</v>
      </c>
      <c r="P78" s="64">
        <v>1993</v>
      </c>
      <c r="Q78" s="63" t="s">
        <v>1318</v>
      </c>
      <c r="R78" s="63" t="s">
        <v>85</v>
      </c>
      <c r="S78" s="65" t="s">
        <v>1467</v>
      </c>
      <c r="T78" s="63" t="s">
        <v>1468</v>
      </c>
      <c r="U78" s="63" t="s">
        <v>1469</v>
      </c>
      <c r="V78" s="66">
        <v>50000</v>
      </c>
      <c r="W78" s="67">
        <v>30000</v>
      </c>
      <c r="X78" s="67">
        <v>65300</v>
      </c>
      <c r="Y78" s="68">
        <v>95300</v>
      </c>
      <c r="Z78" s="82">
        <v>53016.936671575844</v>
      </c>
    </row>
    <row r="79" spans="2:26" x14ac:dyDescent="0.25">
      <c r="B79" s="81" t="s">
        <v>1351</v>
      </c>
      <c r="C79" s="64">
        <v>1993</v>
      </c>
      <c r="D79" s="63" t="s">
        <v>1318</v>
      </c>
      <c r="E79" s="63" t="s">
        <v>228</v>
      </c>
      <c r="F79" s="65" t="s">
        <v>1352</v>
      </c>
      <c r="G79" s="63" t="s">
        <v>1353</v>
      </c>
      <c r="H79" s="63" t="s">
        <v>228</v>
      </c>
      <c r="I79" s="66">
        <v>48000</v>
      </c>
      <c r="J79" s="67">
        <v>30000</v>
      </c>
      <c r="K79" s="67">
        <v>12000</v>
      </c>
      <c r="L79" s="68">
        <v>42000</v>
      </c>
      <c r="M79" s="82">
        <v>53016.936671575844</v>
      </c>
      <c r="O79" s="81" t="s">
        <v>1370</v>
      </c>
      <c r="P79" s="64">
        <v>1993</v>
      </c>
      <c r="Q79" s="63" t="s">
        <v>1318</v>
      </c>
      <c r="R79" s="63" t="s">
        <v>85</v>
      </c>
      <c r="S79" s="65" t="s">
        <v>1371</v>
      </c>
      <c r="T79" s="63" t="s">
        <v>1372</v>
      </c>
      <c r="U79" s="63" t="s">
        <v>542</v>
      </c>
      <c r="V79" s="66">
        <v>33000</v>
      </c>
      <c r="W79" s="67">
        <v>25000</v>
      </c>
      <c r="X79" s="67">
        <v>255000</v>
      </c>
      <c r="Y79" s="68">
        <v>280000</v>
      </c>
      <c r="Z79" s="82">
        <v>44180.780559646533</v>
      </c>
    </row>
    <row r="80" spans="2:26" x14ac:dyDescent="0.25">
      <c r="B80" s="81" t="s">
        <v>1322</v>
      </c>
      <c r="C80" s="64">
        <v>1993</v>
      </c>
      <c r="D80" s="63" t="s">
        <v>1318</v>
      </c>
      <c r="E80" s="63" t="s">
        <v>514</v>
      </c>
      <c r="F80" s="65" t="s">
        <v>1323</v>
      </c>
      <c r="G80" s="63" t="s">
        <v>1324</v>
      </c>
      <c r="H80" s="63" t="s">
        <v>1325</v>
      </c>
      <c r="I80" s="66">
        <v>74110</v>
      </c>
      <c r="J80" s="67">
        <v>48260</v>
      </c>
      <c r="K80" s="67">
        <v>126044</v>
      </c>
      <c r="L80" s="68">
        <v>174304</v>
      </c>
      <c r="M80" s="82">
        <v>85286.578792341679</v>
      </c>
      <c r="O80" s="81" t="s">
        <v>1380</v>
      </c>
      <c r="P80" s="64">
        <v>1993</v>
      </c>
      <c r="Q80" s="63" t="s">
        <v>1318</v>
      </c>
      <c r="R80" s="63" t="s">
        <v>85</v>
      </c>
      <c r="S80" s="65" t="s">
        <v>1381</v>
      </c>
      <c r="T80" s="63" t="s">
        <v>1382</v>
      </c>
      <c r="U80" s="63" t="s">
        <v>511</v>
      </c>
      <c r="V80" s="66">
        <v>41600</v>
      </c>
      <c r="W80" s="67">
        <v>25000</v>
      </c>
      <c r="X80" s="67">
        <v>24940</v>
      </c>
      <c r="Y80" s="68">
        <v>49940</v>
      </c>
      <c r="Z80" s="82">
        <v>44180.780559646533</v>
      </c>
    </row>
    <row r="81" spans="2:26" x14ac:dyDescent="0.25">
      <c r="B81" s="81" t="s">
        <v>1430</v>
      </c>
      <c r="C81" s="64">
        <v>1993</v>
      </c>
      <c r="D81" s="63" t="s">
        <v>1318</v>
      </c>
      <c r="E81" s="63" t="s">
        <v>514</v>
      </c>
      <c r="F81" s="65" t="s">
        <v>1431</v>
      </c>
      <c r="G81" s="63" t="s">
        <v>1432</v>
      </c>
      <c r="H81" s="63" t="s">
        <v>1433</v>
      </c>
      <c r="I81" s="66">
        <v>37578</v>
      </c>
      <c r="J81" s="67">
        <v>10000</v>
      </c>
      <c r="K81" s="67">
        <v>14435.28</v>
      </c>
      <c r="L81" s="68">
        <v>24435.279999999999</v>
      </c>
      <c r="M81" s="82">
        <v>17672.312223858615</v>
      </c>
      <c r="O81" s="81" t="s">
        <v>6152</v>
      </c>
      <c r="P81" s="64">
        <v>1993</v>
      </c>
      <c r="Q81" s="63" t="s">
        <v>6084</v>
      </c>
      <c r="R81" s="63" t="s">
        <v>85</v>
      </c>
      <c r="S81" s="65" t="s">
        <v>6153</v>
      </c>
      <c r="T81" s="63" t="s">
        <v>6154</v>
      </c>
      <c r="U81" s="63" t="s">
        <v>27</v>
      </c>
      <c r="V81" s="66">
        <v>9054</v>
      </c>
      <c r="W81" s="67">
        <v>9054</v>
      </c>
      <c r="X81" s="67">
        <v>13677</v>
      </c>
      <c r="Y81" s="68">
        <v>22731</v>
      </c>
      <c r="Z81" s="82">
        <v>16000.511487481588</v>
      </c>
    </row>
    <row r="82" spans="2:26" x14ac:dyDescent="0.25">
      <c r="B82" s="81" t="s">
        <v>1336</v>
      </c>
      <c r="C82" s="64">
        <v>1993</v>
      </c>
      <c r="D82" s="63" t="s">
        <v>1318</v>
      </c>
      <c r="E82" s="63" t="s">
        <v>1337</v>
      </c>
      <c r="F82" s="65" t="s">
        <v>1338</v>
      </c>
      <c r="G82" s="63" t="s">
        <v>1339</v>
      </c>
      <c r="H82" s="63" t="s">
        <v>1340</v>
      </c>
      <c r="I82" s="66">
        <v>10000</v>
      </c>
      <c r="J82" s="67">
        <v>2500</v>
      </c>
      <c r="K82" s="67">
        <v>4000</v>
      </c>
      <c r="L82" s="68">
        <v>6500</v>
      </c>
      <c r="M82" s="82">
        <v>4418.0780559646537</v>
      </c>
      <c r="O82" s="81" t="s">
        <v>6107</v>
      </c>
      <c r="P82" s="64">
        <v>1993</v>
      </c>
      <c r="Q82" s="63" t="s">
        <v>6081</v>
      </c>
      <c r="R82" s="63" t="s">
        <v>85</v>
      </c>
      <c r="S82" s="65" t="s">
        <v>6108</v>
      </c>
      <c r="T82" s="63" t="s">
        <v>6109</v>
      </c>
      <c r="U82" s="63" t="s">
        <v>27</v>
      </c>
      <c r="V82" s="66">
        <v>2500</v>
      </c>
      <c r="W82" s="67">
        <v>2500</v>
      </c>
      <c r="X82" s="67">
        <v>2500</v>
      </c>
      <c r="Y82" s="68">
        <v>5000</v>
      </c>
      <c r="Z82" s="82">
        <v>4418.0780559646537</v>
      </c>
    </row>
    <row r="83" spans="2:26" x14ac:dyDescent="0.25">
      <c r="B83" s="81" t="s">
        <v>1584</v>
      </c>
      <c r="C83" s="64">
        <v>1993</v>
      </c>
      <c r="D83" s="63" t="s">
        <v>1318</v>
      </c>
      <c r="E83" s="63" t="s">
        <v>31</v>
      </c>
      <c r="F83" s="65" t="s">
        <v>1585</v>
      </c>
      <c r="G83" s="63" t="s">
        <v>1586</v>
      </c>
      <c r="H83" s="63" t="s">
        <v>33</v>
      </c>
      <c r="I83" s="66">
        <v>50000</v>
      </c>
      <c r="J83" s="67">
        <v>38000</v>
      </c>
      <c r="K83" s="67">
        <v>3760</v>
      </c>
      <c r="L83" s="68">
        <v>41760</v>
      </c>
      <c r="M83" s="82">
        <v>67154.786450662737</v>
      </c>
      <c r="O83" s="81" t="s">
        <v>6155</v>
      </c>
      <c r="P83" s="64">
        <v>1993</v>
      </c>
      <c r="Q83" s="63" t="s">
        <v>6081</v>
      </c>
      <c r="R83" s="63" t="s">
        <v>85</v>
      </c>
      <c r="S83" s="65" t="s">
        <v>2396</v>
      </c>
      <c r="T83" s="63" t="s">
        <v>6156</v>
      </c>
      <c r="U83" s="63" t="s">
        <v>542</v>
      </c>
      <c r="V83" s="66">
        <v>2500</v>
      </c>
      <c r="W83" s="67">
        <v>2500</v>
      </c>
      <c r="X83" s="67">
        <v>2750</v>
      </c>
      <c r="Y83" s="68">
        <v>5250</v>
      </c>
      <c r="Z83" s="82">
        <v>4418.0780559646537</v>
      </c>
    </row>
    <row r="84" spans="2:26" x14ac:dyDescent="0.25">
      <c r="B84" s="81" t="s">
        <v>1458</v>
      </c>
      <c r="C84" s="64">
        <v>1993</v>
      </c>
      <c r="D84" s="63" t="s">
        <v>1318</v>
      </c>
      <c r="E84" s="63" t="s">
        <v>73</v>
      </c>
      <c r="F84" s="65" t="s">
        <v>1459</v>
      </c>
      <c r="G84" s="63" t="s">
        <v>1459</v>
      </c>
      <c r="H84" s="63" t="s">
        <v>73</v>
      </c>
      <c r="I84" s="66">
        <v>55390</v>
      </c>
      <c r="J84" s="67">
        <v>55390</v>
      </c>
      <c r="K84" s="67">
        <v>8400</v>
      </c>
      <c r="L84" s="68">
        <v>63790</v>
      </c>
      <c r="M84" s="82">
        <v>97886.937407952864</v>
      </c>
      <c r="O84" s="81" t="s">
        <v>1493</v>
      </c>
      <c r="P84" s="64">
        <v>1993</v>
      </c>
      <c r="Q84" s="63" t="s">
        <v>1318</v>
      </c>
      <c r="R84" s="63" t="s">
        <v>85</v>
      </c>
      <c r="S84" s="65" t="s">
        <v>1494</v>
      </c>
      <c r="T84" s="63" t="s">
        <v>1495</v>
      </c>
      <c r="U84" s="63" t="s">
        <v>1496</v>
      </c>
      <c r="V84" s="66">
        <v>11060</v>
      </c>
      <c r="W84" s="67">
        <v>2285</v>
      </c>
      <c r="X84" s="67">
        <v>11060</v>
      </c>
      <c r="Y84" s="68">
        <v>13345</v>
      </c>
      <c r="Z84" s="82">
        <v>4038.1233431516935</v>
      </c>
    </row>
    <row r="85" spans="2:26" x14ac:dyDescent="0.25">
      <c r="B85" s="81" t="s">
        <v>1396</v>
      </c>
      <c r="C85" s="64">
        <v>1993</v>
      </c>
      <c r="D85" s="63" t="s">
        <v>1318</v>
      </c>
      <c r="E85" s="63" t="s">
        <v>73</v>
      </c>
      <c r="F85" s="65" t="s">
        <v>1397</v>
      </c>
      <c r="G85" s="63" t="s">
        <v>1398</v>
      </c>
      <c r="H85" s="63" t="s">
        <v>73</v>
      </c>
      <c r="I85" s="66">
        <v>50000</v>
      </c>
      <c r="J85" s="67">
        <v>50000</v>
      </c>
      <c r="K85" s="67">
        <v>137870</v>
      </c>
      <c r="L85" s="68">
        <v>187870</v>
      </c>
      <c r="M85" s="82">
        <v>88361.561119293066</v>
      </c>
      <c r="O85" s="81" t="s">
        <v>1366</v>
      </c>
      <c r="P85" s="64">
        <v>1993</v>
      </c>
      <c r="Q85" s="63" t="s">
        <v>1318</v>
      </c>
      <c r="R85" s="63" t="s">
        <v>1367</v>
      </c>
      <c r="S85" s="65" t="s">
        <v>1368</v>
      </c>
      <c r="T85" s="63" t="s">
        <v>1368</v>
      </c>
      <c r="U85" s="63" t="s">
        <v>1369</v>
      </c>
      <c r="V85" s="66">
        <v>40000</v>
      </c>
      <c r="W85" s="67">
        <v>40000</v>
      </c>
      <c r="X85" s="67">
        <v>120700</v>
      </c>
      <c r="Y85" s="68">
        <v>160700</v>
      </c>
      <c r="Z85" s="82">
        <v>70689.248895434459</v>
      </c>
    </row>
    <row r="86" spans="2:26" x14ac:dyDescent="0.25">
      <c r="B86" s="81" t="s">
        <v>1600</v>
      </c>
      <c r="C86" s="64">
        <v>1993</v>
      </c>
      <c r="D86" s="63" t="s">
        <v>1318</v>
      </c>
      <c r="E86" s="63" t="s">
        <v>544</v>
      </c>
      <c r="F86" s="65" t="s">
        <v>1601</v>
      </c>
      <c r="G86" s="63" t="s">
        <v>1602</v>
      </c>
      <c r="H86" s="63" t="s">
        <v>1603</v>
      </c>
      <c r="I86" s="66">
        <v>5000</v>
      </c>
      <c r="J86" s="67">
        <v>5000</v>
      </c>
      <c r="K86" s="67">
        <v>36200</v>
      </c>
      <c r="L86" s="68">
        <v>41200</v>
      </c>
      <c r="M86" s="82">
        <v>8836.1561119293074</v>
      </c>
      <c r="O86" s="81" t="s">
        <v>1566</v>
      </c>
      <c r="P86" s="64">
        <v>1993</v>
      </c>
      <c r="Q86" s="63" t="s">
        <v>1318</v>
      </c>
      <c r="R86" s="63" t="s">
        <v>1367</v>
      </c>
      <c r="S86" s="65" t="s">
        <v>1567</v>
      </c>
      <c r="T86" s="63" t="s">
        <v>1567</v>
      </c>
      <c r="U86" s="63" t="s">
        <v>1568</v>
      </c>
      <c r="V86" s="66">
        <v>25000</v>
      </c>
      <c r="W86" s="67">
        <v>16600</v>
      </c>
      <c r="X86" s="67">
        <v>6000</v>
      </c>
      <c r="Y86" s="68">
        <v>22600</v>
      </c>
      <c r="Z86" s="82">
        <v>29336.038291605299</v>
      </c>
    </row>
    <row r="87" spans="2:26" x14ac:dyDescent="0.25">
      <c r="B87" s="81" t="s">
        <v>1554</v>
      </c>
      <c r="C87" s="64">
        <v>1993</v>
      </c>
      <c r="D87" s="63" t="s">
        <v>1318</v>
      </c>
      <c r="E87" s="63" t="s">
        <v>544</v>
      </c>
      <c r="F87" s="65" t="s">
        <v>1555</v>
      </c>
      <c r="G87" s="63" t="s">
        <v>1556</v>
      </c>
      <c r="H87" s="63" t="s">
        <v>886</v>
      </c>
      <c r="I87" s="66">
        <v>2500</v>
      </c>
      <c r="J87" s="67">
        <v>2500</v>
      </c>
      <c r="K87" s="67">
        <v>1730</v>
      </c>
      <c r="L87" s="68">
        <v>4230</v>
      </c>
      <c r="M87" s="82">
        <v>4418.0780559646537</v>
      </c>
      <c r="O87" s="81" t="s">
        <v>1424</v>
      </c>
      <c r="P87" s="64">
        <v>1993</v>
      </c>
      <c r="Q87" s="63" t="s">
        <v>1318</v>
      </c>
      <c r="R87" s="63" t="s">
        <v>55</v>
      </c>
      <c r="S87" s="65" t="s">
        <v>1425</v>
      </c>
      <c r="T87" s="63" t="s">
        <v>1426</v>
      </c>
      <c r="U87" s="63" t="s">
        <v>57</v>
      </c>
      <c r="V87" s="66">
        <v>59801</v>
      </c>
      <c r="W87" s="67">
        <v>14000</v>
      </c>
      <c r="X87" s="67">
        <v>14400</v>
      </c>
      <c r="Y87" s="68">
        <v>28400</v>
      </c>
      <c r="Z87" s="82">
        <v>24741.237113402061</v>
      </c>
    </row>
    <row r="88" spans="2:26" x14ac:dyDescent="0.25">
      <c r="B88" s="81" t="s">
        <v>1548</v>
      </c>
      <c r="C88" s="64">
        <v>1993</v>
      </c>
      <c r="D88" s="63" t="s">
        <v>1318</v>
      </c>
      <c r="E88" s="63" t="s">
        <v>1286</v>
      </c>
      <c r="F88" s="65" t="s">
        <v>1549</v>
      </c>
      <c r="G88" s="63" t="s">
        <v>1550</v>
      </c>
      <c r="H88" s="63" t="s">
        <v>1239</v>
      </c>
      <c r="I88" s="66">
        <v>44500</v>
      </c>
      <c r="J88" s="67">
        <v>44500</v>
      </c>
      <c r="K88" s="67">
        <v>6000</v>
      </c>
      <c r="L88" s="68">
        <v>50500</v>
      </c>
      <c r="M88" s="82">
        <v>78641.789396170832</v>
      </c>
      <c r="O88" s="81" t="s">
        <v>1399</v>
      </c>
      <c r="P88" s="64">
        <v>1993</v>
      </c>
      <c r="Q88" s="63" t="s">
        <v>1318</v>
      </c>
      <c r="R88" s="63" t="s">
        <v>55</v>
      </c>
      <c r="S88" s="65" t="s">
        <v>1400</v>
      </c>
      <c r="T88" s="63" t="s">
        <v>1401</v>
      </c>
      <c r="U88" s="63" t="s">
        <v>57</v>
      </c>
      <c r="V88" s="66">
        <v>11323</v>
      </c>
      <c r="W88" s="67">
        <v>4500</v>
      </c>
      <c r="X88" s="67">
        <v>4570</v>
      </c>
      <c r="Y88" s="68">
        <v>9070</v>
      </c>
      <c r="Z88" s="82">
        <v>7952.5405007363761</v>
      </c>
    </row>
    <row r="89" spans="2:26" x14ac:dyDescent="0.25">
      <c r="B89" s="81" t="s">
        <v>1521</v>
      </c>
      <c r="C89" s="64">
        <v>1993</v>
      </c>
      <c r="D89" s="63" t="s">
        <v>1318</v>
      </c>
      <c r="E89" s="63" t="s">
        <v>1286</v>
      </c>
      <c r="F89" s="65" t="s">
        <v>1522</v>
      </c>
      <c r="G89" s="63" t="s">
        <v>1522</v>
      </c>
      <c r="H89" s="63" t="s">
        <v>1523</v>
      </c>
      <c r="I89" s="66">
        <v>9107</v>
      </c>
      <c r="J89" s="67">
        <v>7838</v>
      </c>
      <c r="K89" s="67">
        <v>1890</v>
      </c>
      <c r="L89" s="68">
        <v>9728</v>
      </c>
      <c r="M89" s="82">
        <v>13851.558321060382</v>
      </c>
      <c r="O89" s="81" t="s">
        <v>1427</v>
      </c>
      <c r="P89" s="64">
        <v>1993</v>
      </c>
      <c r="Q89" s="63" t="s">
        <v>1318</v>
      </c>
      <c r="R89" s="63" t="s">
        <v>55</v>
      </c>
      <c r="S89" s="65" t="s">
        <v>1428</v>
      </c>
      <c r="T89" s="63" t="s">
        <v>1429</v>
      </c>
      <c r="U89" s="63" t="s">
        <v>57</v>
      </c>
      <c r="V89" s="66">
        <v>2500</v>
      </c>
      <c r="W89" s="67">
        <v>2500</v>
      </c>
      <c r="X89" s="67">
        <v>9020</v>
      </c>
      <c r="Y89" s="68">
        <v>11520</v>
      </c>
      <c r="Z89" s="82">
        <v>4418.0780559646537</v>
      </c>
    </row>
    <row r="90" spans="2:26" x14ac:dyDescent="0.25">
      <c r="B90" s="81" t="s">
        <v>1443</v>
      </c>
      <c r="C90" s="64">
        <v>1993</v>
      </c>
      <c r="D90" s="63" t="s">
        <v>1318</v>
      </c>
      <c r="E90" s="63" t="s">
        <v>1444</v>
      </c>
      <c r="F90" s="65" t="s">
        <v>1445</v>
      </c>
      <c r="G90" s="63" t="s">
        <v>1446</v>
      </c>
      <c r="H90" s="63" t="s">
        <v>1447</v>
      </c>
      <c r="I90" s="66">
        <v>75000</v>
      </c>
      <c r="J90" s="67">
        <v>75000</v>
      </c>
      <c r="K90" s="67">
        <v>825000</v>
      </c>
      <c r="L90" s="68">
        <v>900000</v>
      </c>
      <c r="M90" s="82">
        <v>132542.34167893961</v>
      </c>
      <c r="O90" s="81" t="s">
        <v>1354</v>
      </c>
      <c r="P90" s="64">
        <v>1993</v>
      </c>
      <c r="Q90" s="63" t="s">
        <v>1318</v>
      </c>
      <c r="R90" s="63" t="s">
        <v>59</v>
      </c>
      <c r="S90" s="65" t="s">
        <v>1355</v>
      </c>
      <c r="T90" s="63" t="s">
        <v>1356</v>
      </c>
      <c r="U90" s="63" t="s">
        <v>61</v>
      </c>
      <c r="V90" s="66">
        <v>25000</v>
      </c>
      <c r="W90" s="67">
        <v>25000</v>
      </c>
      <c r="X90" s="67">
        <v>25000</v>
      </c>
      <c r="Y90" s="68">
        <v>50000</v>
      </c>
      <c r="Z90" s="82">
        <v>44180.780559646533</v>
      </c>
    </row>
    <row r="91" spans="2:26" x14ac:dyDescent="0.25">
      <c r="B91" s="81" t="s">
        <v>1593</v>
      </c>
      <c r="C91" s="64">
        <v>1993</v>
      </c>
      <c r="D91" s="63" t="s">
        <v>1318</v>
      </c>
      <c r="E91" s="63" t="s">
        <v>1444</v>
      </c>
      <c r="F91" s="65" t="s">
        <v>1445</v>
      </c>
      <c r="G91" s="63" t="s">
        <v>1446</v>
      </c>
      <c r="H91" s="63" t="s">
        <v>1447</v>
      </c>
      <c r="I91" s="66">
        <v>2500</v>
      </c>
      <c r="J91" s="67">
        <v>2500</v>
      </c>
      <c r="K91" s="67">
        <v>2500</v>
      </c>
      <c r="L91" s="68">
        <v>5000</v>
      </c>
      <c r="M91" s="82">
        <v>4418.0780559646537</v>
      </c>
      <c r="O91" s="81" t="s">
        <v>1587</v>
      </c>
      <c r="P91" s="64">
        <v>1993</v>
      </c>
      <c r="Q91" s="63" t="s">
        <v>1318</v>
      </c>
      <c r="R91" s="63" t="s">
        <v>59</v>
      </c>
      <c r="S91" s="65" t="s">
        <v>1588</v>
      </c>
      <c r="T91" s="63" t="s">
        <v>1589</v>
      </c>
      <c r="U91" s="63" t="s">
        <v>61</v>
      </c>
      <c r="V91" s="66">
        <v>5000</v>
      </c>
      <c r="W91" s="67">
        <v>5000</v>
      </c>
      <c r="X91" s="67">
        <v>13200</v>
      </c>
      <c r="Y91" s="68">
        <v>18200</v>
      </c>
      <c r="Z91" s="82">
        <v>8836.1561119293074</v>
      </c>
    </row>
    <row r="92" spans="2:26" x14ac:dyDescent="0.25">
      <c r="B92" s="81" t="s">
        <v>1383</v>
      </c>
      <c r="C92" s="64">
        <v>1993</v>
      </c>
      <c r="D92" s="63" t="s">
        <v>1318</v>
      </c>
      <c r="E92" s="63" t="s">
        <v>574</v>
      </c>
      <c r="F92" s="65" t="s">
        <v>1384</v>
      </c>
      <c r="G92" s="63" t="s">
        <v>1385</v>
      </c>
      <c r="H92" s="63" t="s">
        <v>1386</v>
      </c>
      <c r="I92" s="66">
        <v>75000</v>
      </c>
      <c r="J92" s="67">
        <v>25000</v>
      </c>
      <c r="K92" s="67">
        <v>594000</v>
      </c>
      <c r="L92" s="68">
        <v>619000</v>
      </c>
      <c r="M92" s="82">
        <v>44180.780559646533</v>
      </c>
      <c r="O92" s="81" t="s">
        <v>1597</v>
      </c>
      <c r="P92" s="64">
        <v>1993</v>
      </c>
      <c r="Q92" s="63" t="s">
        <v>1318</v>
      </c>
      <c r="R92" s="63" t="s">
        <v>59</v>
      </c>
      <c r="S92" s="65" t="s">
        <v>1598</v>
      </c>
      <c r="T92" s="63" t="s">
        <v>1599</v>
      </c>
      <c r="U92" s="63" t="s">
        <v>61</v>
      </c>
      <c r="V92" s="66">
        <v>1100</v>
      </c>
      <c r="W92" s="67">
        <v>1100</v>
      </c>
      <c r="X92" s="67">
        <v>0</v>
      </c>
      <c r="Y92" s="68">
        <v>1100</v>
      </c>
      <c r="Z92" s="82">
        <v>1943.9543446244475</v>
      </c>
    </row>
    <row r="93" spans="2:26" x14ac:dyDescent="0.25">
      <c r="B93" s="81" t="s">
        <v>1582</v>
      </c>
      <c r="C93" s="64">
        <v>1993</v>
      </c>
      <c r="D93" s="63" t="s">
        <v>1318</v>
      </c>
      <c r="E93" s="63" t="s">
        <v>574</v>
      </c>
      <c r="F93" s="65" t="s">
        <v>1583</v>
      </c>
      <c r="G93" s="63" t="s">
        <v>1583</v>
      </c>
      <c r="H93" s="63" t="s">
        <v>576</v>
      </c>
      <c r="I93" s="66">
        <v>17000</v>
      </c>
      <c r="J93" s="67">
        <v>13500</v>
      </c>
      <c r="K93" s="67">
        <v>27000</v>
      </c>
      <c r="L93" s="68">
        <v>40500</v>
      </c>
      <c r="M93" s="82">
        <v>23857.621502209127</v>
      </c>
      <c r="O93" s="81" t="s">
        <v>1531</v>
      </c>
      <c r="P93" s="64">
        <v>1993</v>
      </c>
      <c r="Q93" s="63" t="s">
        <v>1318</v>
      </c>
      <c r="R93" s="63" t="s">
        <v>63</v>
      </c>
      <c r="S93" s="65" t="s">
        <v>1532</v>
      </c>
      <c r="T93" s="63" t="s">
        <v>1533</v>
      </c>
      <c r="U93" s="63" t="s">
        <v>65</v>
      </c>
      <c r="V93" s="66">
        <v>75000</v>
      </c>
      <c r="W93" s="67">
        <v>75000</v>
      </c>
      <c r="X93" s="67">
        <v>134593</v>
      </c>
      <c r="Y93" s="68">
        <v>209593</v>
      </c>
      <c r="Z93" s="82">
        <v>132542.34167893961</v>
      </c>
    </row>
    <row r="94" spans="2:26" x14ac:dyDescent="0.25">
      <c r="B94" s="81" t="s">
        <v>1524</v>
      </c>
      <c r="C94" s="64">
        <v>1993</v>
      </c>
      <c r="D94" s="63" t="s">
        <v>1318</v>
      </c>
      <c r="E94" s="63" t="s">
        <v>182</v>
      </c>
      <c r="F94" s="65" t="s">
        <v>1525</v>
      </c>
      <c r="G94" s="63" t="s">
        <v>1526</v>
      </c>
      <c r="H94" s="63" t="s">
        <v>184</v>
      </c>
      <c r="I94" s="66">
        <v>75000</v>
      </c>
      <c r="J94" s="67">
        <v>75000</v>
      </c>
      <c r="K94" s="67">
        <v>298393</v>
      </c>
      <c r="L94" s="68">
        <v>373393</v>
      </c>
      <c r="M94" s="82">
        <v>132542.34167893961</v>
      </c>
      <c r="O94" s="81" t="s">
        <v>1390</v>
      </c>
      <c r="P94" s="64">
        <v>1993</v>
      </c>
      <c r="Q94" s="63" t="s">
        <v>1318</v>
      </c>
      <c r="R94" s="63" t="s">
        <v>63</v>
      </c>
      <c r="S94" s="65" t="s">
        <v>1391</v>
      </c>
      <c r="T94" s="63" t="s">
        <v>1392</v>
      </c>
      <c r="U94" s="63" t="s">
        <v>684</v>
      </c>
      <c r="V94" s="66">
        <v>74130</v>
      </c>
      <c r="W94" s="67">
        <v>38230</v>
      </c>
      <c r="X94" s="67">
        <v>17090</v>
      </c>
      <c r="Y94" s="68">
        <v>55320</v>
      </c>
      <c r="Z94" s="82">
        <v>67561.249631811486</v>
      </c>
    </row>
    <row r="95" spans="2:26" x14ac:dyDescent="0.25">
      <c r="B95" s="81" t="s">
        <v>1329</v>
      </c>
      <c r="C95" s="64">
        <v>1993</v>
      </c>
      <c r="D95" s="63" t="s">
        <v>1318</v>
      </c>
      <c r="E95" s="63" t="s">
        <v>182</v>
      </c>
      <c r="F95" s="65" t="s">
        <v>1330</v>
      </c>
      <c r="G95" s="63" t="s">
        <v>1331</v>
      </c>
      <c r="H95" s="63" t="s">
        <v>1332</v>
      </c>
      <c r="I95" s="66">
        <v>75000</v>
      </c>
      <c r="J95" s="67">
        <v>19400</v>
      </c>
      <c r="K95" s="67">
        <v>89100</v>
      </c>
      <c r="L95" s="68">
        <v>108500</v>
      </c>
      <c r="M95" s="82">
        <v>34284.28571428571</v>
      </c>
      <c r="O95" s="81" t="s">
        <v>1475</v>
      </c>
      <c r="P95" s="64">
        <v>1993</v>
      </c>
      <c r="Q95" s="63" t="s">
        <v>1318</v>
      </c>
      <c r="R95" s="63" t="s">
        <v>63</v>
      </c>
      <c r="S95" s="65" t="s">
        <v>1476</v>
      </c>
      <c r="T95" s="63" t="s">
        <v>1477</v>
      </c>
      <c r="U95" s="63" t="s">
        <v>1478</v>
      </c>
      <c r="V95" s="66">
        <v>67000</v>
      </c>
      <c r="W95" s="67">
        <v>37000</v>
      </c>
      <c r="X95" s="67">
        <v>50000</v>
      </c>
      <c r="Y95" s="68">
        <v>87000</v>
      </c>
      <c r="Z95" s="82">
        <v>65387.555228276869</v>
      </c>
    </row>
    <row r="96" spans="2:26" x14ac:dyDescent="0.25">
      <c r="B96" s="81" t="s">
        <v>1479</v>
      </c>
      <c r="C96" s="64">
        <v>1993</v>
      </c>
      <c r="D96" s="63" t="s">
        <v>1318</v>
      </c>
      <c r="E96" s="63" t="s">
        <v>182</v>
      </c>
      <c r="F96" s="65" t="s">
        <v>1480</v>
      </c>
      <c r="G96" s="63" t="s">
        <v>1481</v>
      </c>
      <c r="H96" s="63" t="s">
        <v>1482</v>
      </c>
      <c r="I96" s="66">
        <v>12500</v>
      </c>
      <c r="J96" s="67">
        <v>10500</v>
      </c>
      <c r="K96" s="67">
        <v>21970</v>
      </c>
      <c r="L96" s="68">
        <v>32470</v>
      </c>
      <c r="M96" s="82">
        <v>18555.927835051545</v>
      </c>
      <c r="O96" s="81" t="s">
        <v>1333</v>
      </c>
      <c r="P96" s="64">
        <v>1993</v>
      </c>
      <c r="Q96" s="63" t="s">
        <v>1318</v>
      </c>
      <c r="R96" s="63" t="s">
        <v>63</v>
      </c>
      <c r="S96" s="65" t="s">
        <v>1334</v>
      </c>
      <c r="T96" s="63" t="s">
        <v>1335</v>
      </c>
      <c r="U96" s="63" t="s">
        <v>65</v>
      </c>
      <c r="V96" s="66">
        <v>41550</v>
      </c>
      <c r="W96" s="67">
        <v>5000</v>
      </c>
      <c r="X96" s="67">
        <v>2500</v>
      </c>
      <c r="Y96" s="68">
        <v>7500</v>
      </c>
      <c r="Z96" s="82">
        <v>8836.1561119293074</v>
      </c>
    </row>
    <row r="97" spans="2:26" x14ac:dyDescent="0.25">
      <c r="B97" s="81" t="s">
        <v>1746</v>
      </c>
      <c r="C97" s="64">
        <v>1994</v>
      </c>
      <c r="D97" s="63" t="s">
        <v>1318</v>
      </c>
      <c r="E97" s="63" t="s">
        <v>1247</v>
      </c>
      <c r="F97" s="65" t="s">
        <v>1747</v>
      </c>
      <c r="G97" s="63" t="s">
        <v>1748</v>
      </c>
      <c r="H97" s="63" t="s">
        <v>1749</v>
      </c>
      <c r="I97" s="66">
        <v>100000</v>
      </c>
      <c r="J97" s="67">
        <v>100000</v>
      </c>
      <c r="K97" s="67">
        <v>135000</v>
      </c>
      <c r="L97" s="68">
        <v>235000</v>
      </c>
      <c r="M97" s="82">
        <v>169245.41607898448</v>
      </c>
      <c r="O97" s="81" t="s">
        <v>6160</v>
      </c>
      <c r="P97" s="64">
        <v>1993</v>
      </c>
      <c r="Q97" s="63" t="s">
        <v>6084</v>
      </c>
      <c r="R97" s="63" t="s">
        <v>63</v>
      </c>
      <c r="S97" s="65" t="s">
        <v>1859</v>
      </c>
      <c r="T97" s="63" t="s">
        <v>6161</v>
      </c>
      <c r="U97" s="63"/>
      <c r="V97" s="66">
        <v>2500</v>
      </c>
      <c r="W97" s="67">
        <v>2500</v>
      </c>
      <c r="X97" s="67">
        <v>24750</v>
      </c>
      <c r="Y97" s="68">
        <v>27250</v>
      </c>
      <c r="Z97" s="82">
        <v>4418.0780559646537</v>
      </c>
    </row>
    <row r="98" spans="2:26" x14ac:dyDescent="0.25">
      <c r="B98" s="81" t="s">
        <v>1656</v>
      </c>
      <c r="C98" s="64">
        <v>1994</v>
      </c>
      <c r="D98" s="63" t="s">
        <v>1318</v>
      </c>
      <c r="E98" s="63" t="s">
        <v>147</v>
      </c>
      <c r="F98" s="65" t="s">
        <v>1657</v>
      </c>
      <c r="G98" s="63" t="s">
        <v>1658</v>
      </c>
      <c r="H98" s="63" t="s">
        <v>149</v>
      </c>
      <c r="I98" s="66">
        <v>56250</v>
      </c>
      <c r="J98" s="67">
        <v>56250</v>
      </c>
      <c r="K98" s="67">
        <v>112577</v>
      </c>
      <c r="L98" s="68">
        <v>168827</v>
      </c>
      <c r="M98" s="82">
        <v>95200.546544428769</v>
      </c>
      <c r="O98" s="81" t="s">
        <v>1562</v>
      </c>
      <c r="P98" s="64">
        <v>1993</v>
      </c>
      <c r="Q98" s="63" t="s">
        <v>1318</v>
      </c>
      <c r="R98" s="63" t="s">
        <v>1078</v>
      </c>
      <c r="S98" s="65" t="s">
        <v>1563</v>
      </c>
      <c r="T98" s="63" t="s">
        <v>1564</v>
      </c>
      <c r="U98" s="63" t="s">
        <v>1565</v>
      </c>
      <c r="V98" s="66">
        <v>50000</v>
      </c>
      <c r="W98" s="67">
        <v>50000</v>
      </c>
      <c r="X98" s="67">
        <v>28837</v>
      </c>
      <c r="Y98" s="68">
        <v>78837</v>
      </c>
      <c r="Z98" s="82">
        <v>88361.561119293066</v>
      </c>
    </row>
    <row r="99" spans="2:26" x14ac:dyDescent="0.25">
      <c r="B99" s="81" t="s">
        <v>1800</v>
      </c>
      <c r="C99" s="64">
        <v>1994</v>
      </c>
      <c r="D99" s="63" t="s">
        <v>1318</v>
      </c>
      <c r="E99" s="63" t="s">
        <v>147</v>
      </c>
      <c r="F99" s="65" t="s">
        <v>1801</v>
      </c>
      <c r="G99" s="63" t="s">
        <v>1802</v>
      </c>
      <c r="H99" s="63" t="s">
        <v>149</v>
      </c>
      <c r="I99" s="66">
        <v>65068</v>
      </c>
      <c r="J99" s="67">
        <v>40000</v>
      </c>
      <c r="K99" s="67">
        <v>7230</v>
      </c>
      <c r="L99" s="68">
        <v>47230</v>
      </c>
      <c r="M99" s="82">
        <v>67698.166431593781</v>
      </c>
      <c r="O99" s="81" t="s">
        <v>1341</v>
      </c>
      <c r="P99" s="64">
        <v>1993</v>
      </c>
      <c r="Q99" s="63" t="s">
        <v>1318</v>
      </c>
      <c r="R99" s="63" t="s">
        <v>1078</v>
      </c>
      <c r="S99" s="65" t="s">
        <v>1342</v>
      </c>
      <c r="T99" s="63" t="s">
        <v>1343</v>
      </c>
      <c r="U99" s="63" t="s">
        <v>1080</v>
      </c>
      <c r="V99" s="66">
        <v>49900</v>
      </c>
      <c r="W99" s="67">
        <v>23500</v>
      </c>
      <c r="X99" s="67">
        <v>26450</v>
      </c>
      <c r="Y99" s="68">
        <v>49950</v>
      </c>
      <c r="Z99" s="82">
        <v>41529.933726067742</v>
      </c>
    </row>
    <row r="100" spans="2:26" x14ac:dyDescent="0.25">
      <c r="B100" s="81" t="s">
        <v>1642</v>
      </c>
      <c r="C100" s="64">
        <v>1994</v>
      </c>
      <c r="D100" s="63" t="s">
        <v>1318</v>
      </c>
      <c r="E100" s="63" t="s">
        <v>147</v>
      </c>
      <c r="F100" s="65" t="s">
        <v>1643</v>
      </c>
      <c r="G100" s="63" t="s">
        <v>1644</v>
      </c>
      <c r="H100" s="63" t="s">
        <v>149</v>
      </c>
      <c r="I100" s="66">
        <v>29000</v>
      </c>
      <c r="J100" s="67">
        <v>29000</v>
      </c>
      <c r="K100" s="67">
        <v>8000</v>
      </c>
      <c r="L100" s="68">
        <v>37000</v>
      </c>
      <c r="M100" s="82">
        <v>49081.170662905497</v>
      </c>
      <c r="O100" s="81" t="s">
        <v>1440</v>
      </c>
      <c r="P100" s="64">
        <v>1993</v>
      </c>
      <c r="Q100" s="63" t="s">
        <v>1318</v>
      </c>
      <c r="R100" s="63" t="s">
        <v>1078</v>
      </c>
      <c r="S100" s="65" t="s">
        <v>1441</v>
      </c>
      <c r="T100" s="63" t="s">
        <v>1442</v>
      </c>
      <c r="U100" s="63" t="s">
        <v>1080</v>
      </c>
      <c r="V100" s="66">
        <v>23000</v>
      </c>
      <c r="W100" s="67">
        <v>23000</v>
      </c>
      <c r="X100" s="67">
        <v>7000</v>
      </c>
      <c r="Y100" s="68">
        <v>30000</v>
      </c>
      <c r="Z100" s="82">
        <v>40646.318114874812</v>
      </c>
    </row>
    <row r="101" spans="2:26" x14ac:dyDescent="0.25">
      <c r="B101" s="81" t="s">
        <v>1672</v>
      </c>
      <c r="C101" s="64">
        <v>1994</v>
      </c>
      <c r="D101" s="63" t="s">
        <v>1318</v>
      </c>
      <c r="E101" s="63" t="s">
        <v>1345</v>
      </c>
      <c r="F101" s="65" t="s">
        <v>1346</v>
      </c>
      <c r="G101" s="63" t="s">
        <v>1673</v>
      </c>
      <c r="H101" s="63" t="s">
        <v>1078</v>
      </c>
      <c r="I101" s="66">
        <v>96094</v>
      </c>
      <c r="J101" s="67">
        <v>96094</v>
      </c>
      <c r="K101" s="67">
        <v>55857</v>
      </c>
      <c r="L101" s="68">
        <v>151951</v>
      </c>
      <c r="M101" s="82">
        <v>162634.69012693936</v>
      </c>
      <c r="O101" s="81" t="s">
        <v>1527</v>
      </c>
      <c r="P101" s="64">
        <v>1993</v>
      </c>
      <c r="Q101" s="63" t="s">
        <v>1318</v>
      </c>
      <c r="R101" s="63" t="s">
        <v>1420</v>
      </c>
      <c r="S101" s="65" t="s">
        <v>1528</v>
      </c>
      <c r="T101" s="63" t="s">
        <v>1529</v>
      </c>
      <c r="U101" s="63" t="s">
        <v>1530</v>
      </c>
      <c r="V101" s="66">
        <v>38631</v>
      </c>
      <c r="W101" s="67">
        <v>30631</v>
      </c>
      <c r="X101" s="67">
        <v>116480</v>
      </c>
      <c r="Y101" s="68">
        <v>147111</v>
      </c>
      <c r="Z101" s="82">
        <v>54132.059572901322</v>
      </c>
    </row>
    <row r="102" spans="2:26" x14ac:dyDescent="0.25">
      <c r="B102" s="81" t="s">
        <v>1760</v>
      </c>
      <c r="C102" s="64">
        <v>1994</v>
      </c>
      <c r="D102" s="63" t="s">
        <v>1318</v>
      </c>
      <c r="E102" s="63" t="s">
        <v>76</v>
      </c>
      <c r="F102" s="65" t="s">
        <v>1761</v>
      </c>
      <c r="G102" s="63" t="s">
        <v>1762</v>
      </c>
      <c r="H102" s="63" t="s">
        <v>76</v>
      </c>
      <c r="I102" s="66">
        <v>100000</v>
      </c>
      <c r="J102" s="67">
        <v>100000</v>
      </c>
      <c r="K102" s="67">
        <v>297607</v>
      </c>
      <c r="L102" s="68">
        <v>397607</v>
      </c>
      <c r="M102" s="82">
        <v>169245.41607898448</v>
      </c>
      <c r="O102" s="81" t="s">
        <v>6200</v>
      </c>
      <c r="P102" s="64">
        <v>1993</v>
      </c>
      <c r="Q102" s="63" t="s">
        <v>6081</v>
      </c>
      <c r="R102" s="63" t="s">
        <v>1420</v>
      </c>
      <c r="S102" s="65" t="s">
        <v>1859</v>
      </c>
      <c r="T102" s="63" t="s">
        <v>6201</v>
      </c>
      <c r="U102" s="63" t="s">
        <v>1423</v>
      </c>
      <c r="V102" s="66">
        <v>75000</v>
      </c>
      <c r="W102" s="67">
        <v>10000</v>
      </c>
      <c r="X102" s="67">
        <v>10000</v>
      </c>
      <c r="Y102" s="68">
        <v>20000</v>
      </c>
      <c r="Z102" s="82">
        <v>17672.312223858615</v>
      </c>
    </row>
    <row r="103" spans="2:26" x14ac:dyDescent="0.25">
      <c r="B103" s="81" t="s">
        <v>1789</v>
      </c>
      <c r="C103" s="64">
        <v>1994</v>
      </c>
      <c r="D103" s="63" t="s">
        <v>1318</v>
      </c>
      <c r="E103" s="63" t="s">
        <v>76</v>
      </c>
      <c r="F103" s="65" t="s">
        <v>1790</v>
      </c>
      <c r="G103" s="63" t="s">
        <v>1791</v>
      </c>
      <c r="H103" s="63" t="s">
        <v>76</v>
      </c>
      <c r="I103" s="66">
        <v>100000</v>
      </c>
      <c r="J103" s="67">
        <v>100000</v>
      </c>
      <c r="K103" s="67">
        <v>939482</v>
      </c>
      <c r="L103" s="68">
        <v>1039482</v>
      </c>
      <c r="M103" s="82">
        <v>169245.41607898448</v>
      </c>
      <c r="O103" s="81" t="s">
        <v>1419</v>
      </c>
      <c r="P103" s="64">
        <v>1993</v>
      </c>
      <c r="Q103" s="63" t="s">
        <v>1318</v>
      </c>
      <c r="R103" s="63" t="s">
        <v>1420</v>
      </c>
      <c r="S103" s="65" t="s">
        <v>1421</v>
      </c>
      <c r="T103" s="63" t="s">
        <v>1422</v>
      </c>
      <c r="U103" s="63" t="s">
        <v>1423</v>
      </c>
      <c r="V103" s="66">
        <v>2500</v>
      </c>
      <c r="W103" s="67">
        <v>2500</v>
      </c>
      <c r="X103" s="67">
        <v>32500</v>
      </c>
      <c r="Y103" s="68">
        <v>35000</v>
      </c>
      <c r="Z103" s="82">
        <v>4418.0780559646537</v>
      </c>
    </row>
    <row r="104" spans="2:26" x14ac:dyDescent="0.25">
      <c r="B104" s="81" t="s">
        <v>1688</v>
      </c>
      <c r="C104" s="64">
        <v>1994</v>
      </c>
      <c r="D104" s="63" t="s">
        <v>1318</v>
      </c>
      <c r="E104" s="63" t="s">
        <v>76</v>
      </c>
      <c r="F104" s="65" t="s">
        <v>1689</v>
      </c>
      <c r="G104" s="63" t="s">
        <v>1690</v>
      </c>
      <c r="H104" s="63" t="s">
        <v>76</v>
      </c>
      <c r="I104" s="66">
        <v>38602</v>
      </c>
      <c r="J104" s="67">
        <v>38602</v>
      </c>
      <c r="K104" s="67">
        <v>2435</v>
      </c>
      <c r="L104" s="68">
        <v>41037</v>
      </c>
      <c r="M104" s="82">
        <v>65332.115514809586</v>
      </c>
      <c r="O104" s="81" t="s">
        <v>6198</v>
      </c>
      <c r="P104" s="64">
        <v>1993</v>
      </c>
      <c r="Q104" s="63" t="s">
        <v>6081</v>
      </c>
      <c r="R104" s="63" t="s">
        <v>1420</v>
      </c>
      <c r="S104" s="65" t="s">
        <v>1421</v>
      </c>
      <c r="T104" s="63" t="s">
        <v>6199</v>
      </c>
      <c r="U104" s="63" t="s">
        <v>1423</v>
      </c>
      <c r="V104" s="66">
        <v>2500</v>
      </c>
      <c r="W104" s="67">
        <v>2500</v>
      </c>
      <c r="X104" s="67">
        <v>4500</v>
      </c>
      <c r="Y104" s="68">
        <v>7000</v>
      </c>
      <c r="Z104" s="82">
        <v>4418.0780559646537</v>
      </c>
    </row>
    <row r="105" spans="2:26" x14ac:dyDescent="0.25">
      <c r="B105" s="81" t="s">
        <v>1648</v>
      </c>
      <c r="C105" s="64">
        <v>1994</v>
      </c>
      <c r="D105" s="63" t="s">
        <v>1318</v>
      </c>
      <c r="E105" s="63" t="s">
        <v>76</v>
      </c>
      <c r="F105" s="65" t="s">
        <v>1649</v>
      </c>
      <c r="G105" s="63" t="s">
        <v>1650</v>
      </c>
      <c r="H105" s="63" t="s">
        <v>76</v>
      </c>
      <c r="I105" s="66">
        <v>17700</v>
      </c>
      <c r="J105" s="67">
        <v>17700</v>
      </c>
      <c r="K105" s="67">
        <v>11800</v>
      </c>
      <c r="L105" s="68">
        <v>29500</v>
      </c>
      <c r="M105" s="82">
        <v>29956.438645980252</v>
      </c>
      <c r="O105" s="81" t="s">
        <v>1402</v>
      </c>
      <c r="P105" s="64">
        <v>1993</v>
      </c>
      <c r="Q105" s="63" t="s">
        <v>1318</v>
      </c>
      <c r="R105" s="63" t="s">
        <v>1403</v>
      </c>
      <c r="S105" s="65" t="s">
        <v>1404</v>
      </c>
      <c r="T105" s="63" t="s">
        <v>1405</v>
      </c>
      <c r="U105" s="63" t="s">
        <v>1406</v>
      </c>
      <c r="V105" s="66">
        <v>59500</v>
      </c>
      <c r="W105" s="67">
        <v>54500</v>
      </c>
      <c r="X105" s="67">
        <v>64500</v>
      </c>
      <c r="Y105" s="68">
        <v>119000</v>
      </c>
      <c r="Z105" s="82">
        <v>96314.10162002944</v>
      </c>
    </row>
    <row r="106" spans="2:26" x14ac:dyDescent="0.25">
      <c r="B106" s="81" t="s">
        <v>1713</v>
      </c>
      <c r="C106" s="64">
        <v>1994</v>
      </c>
      <c r="D106" s="63" t="s">
        <v>1318</v>
      </c>
      <c r="E106" s="63" t="s">
        <v>76</v>
      </c>
      <c r="F106" s="65" t="s">
        <v>1358</v>
      </c>
      <c r="G106" s="63" t="s">
        <v>1714</v>
      </c>
      <c r="H106" s="63" t="s">
        <v>76</v>
      </c>
      <c r="I106" s="66">
        <v>17500</v>
      </c>
      <c r="J106" s="67">
        <v>17500</v>
      </c>
      <c r="K106" s="67">
        <v>1700</v>
      </c>
      <c r="L106" s="68">
        <v>19200</v>
      </c>
      <c r="M106" s="82">
        <v>29617.947813822284</v>
      </c>
      <c r="O106" s="81" t="s">
        <v>1569</v>
      </c>
      <c r="P106" s="64">
        <v>1993</v>
      </c>
      <c r="Q106" s="63" t="s">
        <v>1318</v>
      </c>
      <c r="R106" s="63" t="s">
        <v>1403</v>
      </c>
      <c r="S106" s="65" t="s">
        <v>1570</v>
      </c>
      <c r="T106" s="63" t="s">
        <v>1571</v>
      </c>
      <c r="U106" s="63" t="s">
        <v>1406</v>
      </c>
      <c r="V106" s="66">
        <v>61275</v>
      </c>
      <c r="W106" s="67">
        <v>35789</v>
      </c>
      <c r="X106" s="67">
        <v>13043</v>
      </c>
      <c r="Y106" s="68">
        <v>48832</v>
      </c>
      <c r="Z106" s="82">
        <v>63247.438217967589</v>
      </c>
    </row>
    <row r="107" spans="2:26" x14ac:dyDescent="0.25">
      <c r="B107" s="81" t="s">
        <v>1792</v>
      </c>
      <c r="C107" s="64">
        <v>1994</v>
      </c>
      <c r="D107" s="63" t="s">
        <v>1318</v>
      </c>
      <c r="E107" s="63" t="s">
        <v>76</v>
      </c>
      <c r="F107" s="65" t="s">
        <v>1793</v>
      </c>
      <c r="G107" s="63" t="s">
        <v>1794</v>
      </c>
      <c r="H107" s="63" t="s">
        <v>76</v>
      </c>
      <c r="I107" s="66">
        <v>100000</v>
      </c>
      <c r="J107" s="67">
        <v>15500</v>
      </c>
      <c r="K107" s="67">
        <v>190000</v>
      </c>
      <c r="L107" s="68">
        <v>205500</v>
      </c>
      <c r="M107" s="82">
        <v>26233.039492242595</v>
      </c>
      <c r="O107" s="81" t="s">
        <v>6146</v>
      </c>
      <c r="P107" s="64">
        <v>1993</v>
      </c>
      <c r="Q107" s="63" t="s">
        <v>6081</v>
      </c>
      <c r="R107" s="63" t="s">
        <v>977</v>
      </c>
      <c r="S107" s="65" t="s">
        <v>2984</v>
      </c>
      <c r="T107" s="63" t="s">
        <v>6147</v>
      </c>
      <c r="U107" s="63"/>
      <c r="V107" s="66">
        <v>2440</v>
      </c>
      <c r="W107" s="67">
        <v>2440</v>
      </c>
      <c r="X107" s="67">
        <v>2884</v>
      </c>
      <c r="Y107" s="68">
        <v>5324</v>
      </c>
      <c r="Z107" s="82">
        <v>4312.0441826215019</v>
      </c>
    </row>
    <row r="108" spans="2:26" x14ac:dyDescent="0.25">
      <c r="B108" s="81" t="s">
        <v>1853</v>
      </c>
      <c r="C108" s="64">
        <v>1994</v>
      </c>
      <c r="D108" s="63" t="s">
        <v>1318</v>
      </c>
      <c r="E108" s="63" t="s">
        <v>76</v>
      </c>
      <c r="F108" s="65" t="s">
        <v>1519</v>
      </c>
      <c r="G108" s="63" t="s">
        <v>1520</v>
      </c>
      <c r="H108" s="63" t="s">
        <v>137</v>
      </c>
      <c r="I108" s="66">
        <v>4999</v>
      </c>
      <c r="J108" s="67">
        <v>4999</v>
      </c>
      <c r="K108" s="67">
        <v>1180</v>
      </c>
      <c r="L108" s="68">
        <v>6179</v>
      </c>
      <c r="M108" s="82">
        <v>8460.5783497884331</v>
      </c>
      <c r="O108" s="81" t="s">
        <v>1539</v>
      </c>
      <c r="P108" s="64">
        <v>1993</v>
      </c>
      <c r="Q108" s="63" t="s">
        <v>1318</v>
      </c>
      <c r="R108" s="63" t="s">
        <v>1540</v>
      </c>
      <c r="S108" s="65" t="s">
        <v>1541</v>
      </c>
      <c r="T108" s="63" t="s">
        <v>1542</v>
      </c>
      <c r="U108" s="63" t="s">
        <v>1540</v>
      </c>
      <c r="V108" s="66">
        <v>31406</v>
      </c>
      <c r="W108" s="67">
        <v>17500</v>
      </c>
      <c r="X108" s="67">
        <v>2138</v>
      </c>
      <c r="Y108" s="68">
        <v>19638</v>
      </c>
      <c r="Z108" s="82">
        <v>30926.546391752574</v>
      </c>
    </row>
    <row r="109" spans="2:26" x14ac:dyDescent="0.25">
      <c r="B109" s="81" t="s">
        <v>1898</v>
      </c>
      <c r="C109" s="64">
        <v>1994</v>
      </c>
      <c r="D109" s="63" t="s">
        <v>1318</v>
      </c>
      <c r="E109" s="63" t="s">
        <v>76</v>
      </c>
      <c r="F109" s="65" t="s">
        <v>1517</v>
      </c>
      <c r="G109" s="63" t="s">
        <v>1899</v>
      </c>
      <c r="H109" s="63" t="s">
        <v>76</v>
      </c>
      <c r="I109" s="66">
        <v>4864</v>
      </c>
      <c r="J109" s="67">
        <v>4864</v>
      </c>
      <c r="K109" s="67">
        <v>37475</v>
      </c>
      <c r="L109" s="68">
        <v>42339</v>
      </c>
      <c r="M109" s="82">
        <v>8232.0970380818053</v>
      </c>
      <c r="O109" s="81" t="s">
        <v>6185</v>
      </c>
      <c r="P109" s="64">
        <v>1993</v>
      </c>
      <c r="Q109" s="63" t="s">
        <v>6084</v>
      </c>
      <c r="R109" s="63" t="s">
        <v>1540</v>
      </c>
      <c r="S109" s="65" t="s">
        <v>6186</v>
      </c>
      <c r="T109" s="63" t="s">
        <v>6187</v>
      </c>
      <c r="U109" s="63" t="s">
        <v>6188</v>
      </c>
      <c r="V109" s="66">
        <v>2500</v>
      </c>
      <c r="W109" s="67">
        <v>2500</v>
      </c>
      <c r="X109" s="67">
        <v>500</v>
      </c>
      <c r="Y109" s="68">
        <v>3000</v>
      </c>
      <c r="Z109" s="82">
        <v>4418.0780559646537</v>
      </c>
    </row>
    <row r="110" spans="2:26" x14ac:dyDescent="0.25">
      <c r="B110" s="81" t="s">
        <v>1893</v>
      </c>
      <c r="C110" s="64">
        <v>1994</v>
      </c>
      <c r="D110" s="63" t="s">
        <v>1318</v>
      </c>
      <c r="E110" s="63" t="s">
        <v>76</v>
      </c>
      <c r="F110" s="65" t="s">
        <v>1327</v>
      </c>
      <c r="G110" s="63" t="s">
        <v>1894</v>
      </c>
      <c r="H110" s="63" t="s">
        <v>76</v>
      </c>
      <c r="I110" s="66">
        <v>2683</v>
      </c>
      <c r="J110" s="67">
        <v>2683</v>
      </c>
      <c r="K110" s="67">
        <v>268</v>
      </c>
      <c r="L110" s="68">
        <v>2951</v>
      </c>
      <c r="M110" s="82">
        <v>4540.8545133991538</v>
      </c>
      <c r="O110" s="81" t="s">
        <v>6204</v>
      </c>
      <c r="P110" s="64">
        <v>1993</v>
      </c>
      <c r="Q110" s="63" t="s">
        <v>6081</v>
      </c>
      <c r="R110" s="63" t="s">
        <v>1540</v>
      </c>
      <c r="S110" s="65" t="s">
        <v>1896</v>
      </c>
      <c r="T110" s="63" t="s">
        <v>6205</v>
      </c>
      <c r="U110" s="63"/>
      <c r="V110" s="66">
        <v>2500</v>
      </c>
      <c r="W110" s="67">
        <v>2500</v>
      </c>
      <c r="X110" s="67">
        <v>1500</v>
      </c>
      <c r="Y110" s="68">
        <v>4000</v>
      </c>
      <c r="Z110" s="82">
        <v>4418.0780559646537</v>
      </c>
    </row>
    <row r="111" spans="2:26" x14ac:dyDescent="0.25">
      <c r="B111" s="81" t="s">
        <v>1778</v>
      </c>
      <c r="C111" s="64">
        <v>1994</v>
      </c>
      <c r="D111" s="63" t="s">
        <v>1318</v>
      </c>
      <c r="E111" s="63" t="s">
        <v>1779</v>
      </c>
      <c r="F111" s="65" t="s">
        <v>1780</v>
      </c>
      <c r="G111" s="63" t="s">
        <v>1781</v>
      </c>
      <c r="H111" s="63" t="s">
        <v>1367</v>
      </c>
      <c r="I111" s="66">
        <v>29983</v>
      </c>
      <c r="J111" s="67">
        <v>29983</v>
      </c>
      <c r="K111" s="67">
        <v>16849</v>
      </c>
      <c r="L111" s="68">
        <v>46832</v>
      </c>
      <c r="M111" s="82">
        <v>50744.853102961912</v>
      </c>
      <c r="O111" s="81" t="s">
        <v>1351</v>
      </c>
      <c r="P111" s="64">
        <v>1993</v>
      </c>
      <c r="Q111" s="63" t="s">
        <v>1318</v>
      </c>
      <c r="R111" s="63" t="s">
        <v>228</v>
      </c>
      <c r="S111" s="65" t="s">
        <v>1352</v>
      </c>
      <c r="T111" s="63" t="s">
        <v>1353</v>
      </c>
      <c r="U111" s="63" t="s">
        <v>228</v>
      </c>
      <c r="V111" s="66">
        <v>48000</v>
      </c>
      <c r="W111" s="67">
        <v>30000</v>
      </c>
      <c r="X111" s="67">
        <v>12000</v>
      </c>
      <c r="Y111" s="68">
        <v>42000</v>
      </c>
      <c r="Z111" s="82">
        <v>53016.936671575844</v>
      </c>
    </row>
    <row r="112" spans="2:26" x14ac:dyDescent="0.25">
      <c r="B112" s="81" t="s">
        <v>1795</v>
      </c>
      <c r="C112" s="64">
        <v>1994</v>
      </c>
      <c r="D112" s="63" t="s">
        <v>1318</v>
      </c>
      <c r="E112" s="63" t="s">
        <v>44</v>
      </c>
      <c r="F112" s="65" t="s">
        <v>1591</v>
      </c>
      <c r="G112" s="63" t="s">
        <v>1796</v>
      </c>
      <c r="H112" s="63" t="s">
        <v>49</v>
      </c>
      <c r="I112" s="66">
        <v>100000</v>
      </c>
      <c r="J112" s="67">
        <v>100000</v>
      </c>
      <c r="K112" s="67">
        <v>386501</v>
      </c>
      <c r="L112" s="68">
        <v>486501</v>
      </c>
      <c r="M112" s="82">
        <v>169245.41607898448</v>
      </c>
      <c r="O112" s="81" t="s">
        <v>1322</v>
      </c>
      <c r="P112" s="64">
        <v>1993</v>
      </c>
      <c r="Q112" s="63" t="s">
        <v>1318</v>
      </c>
      <c r="R112" s="63" t="s">
        <v>514</v>
      </c>
      <c r="S112" s="65" t="s">
        <v>1323</v>
      </c>
      <c r="T112" s="63" t="s">
        <v>1324</v>
      </c>
      <c r="U112" s="63" t="s">
        <v>1325</v>
      </c>
      <c r="V112" s="66">
        <v>74110</v>
      </c>
      <c r="W112" s="67">
        <v>48260</v>
      </c>
      <c r="X112" s="67">
        <v>126044</v>
      </c>
      <c r="Y112" s="68">
        <v>174304</v>
      </c>
      <c r="Z112" s="82">
        <v>85286.578792341679</v>
      </c>
    </row>
    <row r="113" spans="2:26" x14ac:dyDescent="0.25">
      <c r="B113" s="81" t="s">
        <v>1784</v>
      </c>
      <c r="C113" s="64">
        <v>1994</v>
      </c>
      <c r="D113" s="63" t="s">
        <v>1318</v>
      </c>
      <c r="E113" s="63" t="s">
        <v>44</v>
      </c>
      <c r="F113" s="65" t="s">
        <v>1785</v>
      </c>
      <c r="G113" s="63" t="s">
        <v>1786</v>
      </c>
      <c r="H113" s="63" t="s">
        <v>49</v>
      </c>
      <c r="I113" s="66">
        <v>65095</v>
      </c>
      <c r="J113" s="67">
        <v>65095</v>
      </c>
      <c r="K113" s="67">
        <v>7500</v>
      </c>
      <c r="L113" s="68">
        <v>72595</v>
      </c>
      <c r="M113" s="82">
        <v>110170.30359661495</v>
      </c>
      <c r="O113" s="81" t="s">
        <v>6122</v>
      </c>
      <c r="P113" s="64">
        <v>1993</v>
      </c>
      <c r="Q113" s="63" t="s">
        <v>6081</v>
      </c>
      <c r="R113" s="63" t="s">
        <v>514</v>
      </c>
      <c r="S113" s="65" t="s">
        <v>6123</v>
      </c>
      <c r="T113" s="63" t="s">
        <v>6124</v>
      </c>
      <c r="U113" s="63" t="s">
        <v>2090</v>
      </c>
      <c r="V113" s="66">
        <v>56576</v>
      </c>
      <c r="W113" s="67">
        <v>21600</v>
      </c>
      <c r="X113" s="67">
        <v>88925</v>
      </c>
      <c r="Y113" s="68">
        <v>110525</v>
      </c>
      <c r="Z113" s="82">
        <v>38172.19440353461</v>
      </c>
    </row>
    <row r="114" spans="2:26" x14ac:dyDescent="0.25">
      <c r="B114" s="81" t="s">
        <v>1640</v>
      </c>
      <c r="C114" s="64">
        <v>1994</v>
      </c>
      <c r="D114" s="63" t="s">
        <v>1318</v>
      </c>
      <c r="E114" s="63" t="s">
        <v>44</v>
      </c>
      <c r="F114" s="65" t="s">
        <v>1641</v>
      </c>
      <c r="G114" s="63" t="s">
        <v>1641</v>
      </c>
      <c r="H114" s="63" t="s">
        <v>49</v>
      </c>
      <c r="I114" s="66">
        <v>54000</v>
      </c>
      <c r="J114" s="67">
        <v>54000</v>
      </c>
      <c r="K114" s="67">
        <v>9000</v>
      </c>
      <c r="L114" s="68">
        <v>63000</v>
      </c>
      <c r="M114" s="82">
        <v>91392.524682651609</v>
      </c>
      <c r="O114" s="81" t="s">
        <v>1430</v>
      </c>
      <c r="P114" s="64">
        <v>1993</v>
      </c>
      <c r="Q114" s="63" t="s">
        <v>1318</v>
      </c>
      <c r="R114" s="63" t="s">
        <v>514</v>
      </c>
      <c r="S114" s="65" t="s">
        <v>1431</v>
      </c>
      <c r="T114" s="63" t="s">
        <v>1432</v>
      </c>
      <c r="U114" s="63" t="s">
        <v>1433</v>
      </c>
      <c r="V114" s="66">
        <v>37578</v>
      </c>
      <c r="W114" s="67">
        <v>10000</v>
      </c>
      <c r="X114" s="67">
        <v>14435.28</v>
      </c>
      <c r="Y114" s="68">
        <v>24435.279999999999</v>
      </c>
      <c r="Z114" s="82">
        <v>17672.312223858615</v>
      </c>
    </row>
    <row r="115" spans="2:26" x14ac:dyDescent="0.25">
      <c r="B115" s="81" t="s">
        <v>1636</v>
      </c>
      <c r="C115" s="64">
        <v>1994</v>
      </c>
      <c r="D115" s="63" t="s">
        <v>1318</v>
      </c>
      <c r="E115" s="63" t="s">
        <v>44</v>
      </c>
      <c r="F115" s="65" t="s">
        <v>1637</v>
      </c>
      <c r="G115" s="63" t="s">
        <v>1638</v>
      </c>
      <c r="H115" s="63" t="s">
        <v>1639</v>
      </c>
      <c r="I115" s="66">
        <v>30000</v>
      </c>
      <c r="J115" s="67">
        <v>30000</v>
      </c>
      <c r="K115" s="67">
        <v>30000</v>
      </c>
      <c r="L115" s="68">
        <v>60000</v>
      </c>
      <c r="M115" s="82">
        <v>50773.62482369534</v>
      </c>
      <c r="O115" s="81" t="s">
        <v>1336</v>
      </c>
      <c r="P115" s="64">
        <v>1993</v>
      </c>
      <c r="Q115" s="63" t="s">
        <v>1318</v>
      </c>
      <c r="R115" s="63" t="s">
        <v>1337</v>
      </c>
      <c r="S115" s="65" t="s">
        <v>1338</v>
      </c>
      <c r="T115" s="63" t="s">
        <v>1339</v>
      </c>
      <c r="U115" s="63" t="s">
        <v>1340</v>
      </c>
      <c r="V115" s="66">
        <v>10000</v>
      </c>
      <c r="W115" s="67">
        <v>2500</v>
      </c>
      <c r="X115" s="67">
        <v>4000</v>
      </c>
      <c r="Y115" s="68">
        <v>6500</v>
      </c>
      <c r="Z115" s="82">
        <v>4418.0780559646537</v>
      </c>
    </row>
    <row r="116" spans="2:26" x14ac:dyDescent="0.25">
      <c r="B116" s="81" t="s">
        <v>1612</v>
      </c>
      <c r="C116" s="64">
        <v>1994</v>
      </c>
      <c r="D116" s="63" t="s">
        <v>1318</v>
      </c>
      <c r="E116" s="63" t="s">
        <v>44</v>
      </c>
      <c r="F116" s="65" t="s">
        <v>1613</v>
      </c>
      <c r="G116" s="63" t="s">
        <v>1614</v>
      </c>
      <c r="H116" s="63" t="s">
        <v>1615</v>
      </c>
      <c r="I116" s="66">
        <v>20250</v>
      </c>
      <c r="J116" s="67">
        <v>20250</v>
      </c>
      <c r="K116" s="67">
        <v>2250</v>
      </c>
      <c r="L116" s="68">
        <v>22500</v>
      </c>
      <c r="M116" s="82">
        <v>34272.196755994359</v>
      </c>
      <c r="O116" s="81" t="s">
        <v>1584</v>
      </c>
      <c r="P116" s="64">
        <v>1993</v>
      </c>
      <c r="Q116" s="63" t="s">
        <v>1318</v>
      </c>
      <c r="R116" s="63" t="s">
        <v>31</v>
      </c>
      <c r="S116" s="65" t="s">
        <v>1585</v>
      </c>
      <c r="T116" s="63" t="s">
        <v>1586</v>
      </c>
      <c r="U116" s="63" t="s">
        <v>33</v>
      </c>
      <c r="V116" s="66">
        <v>50000</v>
      </c>
      <c r="W116" s="67">
        <v>38000</v>
      </c>
      <c r="X116" s="67">
        <v>3760</v>
      </c>
      <c r="Y116" s="68">
        <v>41760</v>
      </c>
      <c r="Z116" s="82">
        <v>67154.786450662737</v>
      </c>
    </row>
    <row r="117" spans="2:26" x14ac:dyDescent="0.25">
      <c r="B117" s="81" t="s">
        <v>1821</v>
      </c>
      <c r="C117" s="64">
        <v>1994</v>
      </c>
      <c r="D117" s="63" t="s">
        <v>1318</v>
      </c>
      <c r="E117" s="63" t="s">
        <v>1558</v>
      </c>
      <c r="F117" s="65" t="s">
        <v>1822</v>
      </c>
      <c r="G117" s="63" t="s">
        <v>1823</v>
      </c>
      <c r="H117" s="63" t="s">
        <v>1561</v>
      </c>
      <c r="I117" s="66">
        <v>30075</v>
      </c>
      <c r="J117" s="67">
        <v>30075</v>
      </c>
      <c r="K117" s="67">
        <v>10025</v>
      </c>
      <c r="L117" s="68">
        <v>40100</v>
      </c>
      <c r="M117" s="82">
        <v>50900.558885754581</v>
      </c>
      <c r="O117" s="81" t="s">
        <v>6143</v>
      </c>
      <c r="P117" s="64">
        <v>1993</v>
      </c>
      <c r="Q117" s="63" t="s">
        <v>6081</v>
      </c>
      <c r="R117" s="63" t="s">
        <v>2250</v>
      </c>
      <c r="S117" s="65" t="s">
        <v>6144</v>
      </c>
      <c r="T117" s="63" t="s">
        <v>6145</v>
      </c>
      <c r="U117" s="63"/>
      <c r="V117" s="66">
        <v>4900</v>
      </c>
      <c r="W117" s="67">
        <v>4900</v>
      </c>
      <c r="X117" s="67">
        <v>175</v>
      </c>
      <c r="Y117" s="68">
        <v>5075</v>
      </c>
      <c r="Z117" s="82">
        <v>8659.4329896907202</v>
      </c>
    </row>
    <row r="118" spans="2:26" x14ac:dyDescent="0.25">
      <c r="B118" s="81" t="s">
        <v>1671</v>
      </c>
      <c r="C118" s="64">
        <v>1994</v>
      </c>
      <c r="D118" s="63" t="s">
        <v>1318</v>
      </c>
      <c r="E118" s="63" t="s">
        <v>1573</v>
      </c>
      <c r="F118" s="65" t="s">
        <v>1574</v>
      </c>
      <c r="G118" s="63" t="s">
        <v>1575</v>
      </c>
      <c r="H118" s="63" t="s">
        <v>1573</v>
      </c>
      <c r="I118" s="66">
        <v>31400</v>
      </c>
      <c r="J118" s="67">
        <v>31400</v>
      </c>
      <c r="K118" s="67">
        <v>19600</v>
      </c>
      <c r="L118" s="68">
        <v>51000</v>
      </c>
      <c r="M118" s="82">
        <v>53143.060648801125</v>
      </c>
      <c r="O118" s="81" t="s">
        <v>1458</v>
      </c>
      <c r="P118" s="64">
        <v>1993</v>
      </c>
      <c r="Q118" s="63" t="s">
        <v>1318</v>
      </c>
      <c r="R118" s="63" t="s">
        <v>73</v>
      </c>
      <c r="S118" s="65" t="s">
        <v>1459</v>
      </c>
      <c r="T118" s="63" t="s">
        <v>1459</v>
      </c>
      <c r="U118" s="63" t="s">
        <v>73</v>
      </c>
      <c r="V118" s="66">
        <v>55390</v>
      </c>
      <c r="W118" s="67">
        <v>55390</v>
      </c>
      <c r="X118" s="67">
        <v>8400</v>
      </c>
      <c r="Y118" s="68">
        <v>63790</v>
      </c>
      <c r="Z118" s="82">
        <v>97886.937407952864</v>
      </c>
    </row>
    <row r="119" spans="2:26" x14ac:dyDescent="0.25">
      <c r="B119" s="81" t="s">
        <v>1887</v>
      </c>
      <c r="C119" s="64">
        <v>1994</v>
      </c>
      <c r="D119" s="63" t="s">
        <v>1318</v>
      </c>
      <c r="E119" s="63" t="s">
        <v>1573</v>
      </c>
      <c r="F119" s="65" t="s">
        <v>1574</v>
      </c>
      <c r="G119" s="63" t="s">
        <v>1575</v>
      </c>
      <c r="H119" s="63" t="s">
        <v>1573</v>
      </c>
      <c r="I119" s="66">
        <v>5000</v>
      </c>
      <c r="J119" s="67">
        <v>5000</v>
      </c>
      <c r="K119" s="67">
        <v>4000</v>
      </c>
      <c r="L119" s="68">
        <v>9000</v>
      </c>
      <c r="M119" s="82">
        <v>8462.2708039492227</v>
      </c>
      <c r="O119" s="81" t="s">
        <v>1396</v>
      </c>
      <c r="P119" s="64">
        <v>1993</v>
      </c>
      <c r="Q119" s="63" t="s">
        <v>1318</v>
      </c>
      <c r="R119" s="63" t="s">
        <v>73</v>
      </c>
      <c r="S119" s="65" t="s">
        <v>1397</v>
      </c>
      <c r="T119" s="63" t="s">
        <v>1398</v>
      </c>
      <c r="U119" s="63" t="s">
        <v>73</v>
      </c>
      <c r="V119" s="66">
        <v>50000</v>
      </c>
      <c r="W119" s="67">
        <v>50000</v>
      </c>
      <c r="X119" s="67">
        <v>137870</v>
      </c>
      <c r="Y119" s="68">
        <v>187870</v>
      </c>
      <c r="Z119" s="82">
        <v>88361.561119293066</v>
      </c>
    </row>
    <row r="120" spans="2:26" x14ac:dyDescent="0.25">
      <c r="B120" s="81" t="s">
        <v>1881</v>
      </c>
      <c r="C120" s="64">
        <v>1994</v>
      </c>
      <c r="D120" s="63" t="s">
        <v>1318</v>
      </c>
      <c r="E120" s="63" t="s">
        <v>1050</v>
      </c>
      <c r="F120" s="65" t="s">
        <v>1882</v>
      </c>
      <c r="G120" s="63" t="s">
        <v>1883</v>
      </c>
      <c r="H120" s="63" t="s">
        <v>1321</v>
      </c>
      <c r="I120" s="66">
        <v>4999</v>
      </c>
      <c r="J120" s="67">
        <v>4999</v>
      </c>
      <c r="K120" s="67">
        <v>1100</v>
      </c>
      <c r="L120" s="68">
        <v>6099</v>
      </c>
      <c r="M120" s="82">
        <v>8460.5783497884331</v>
      </c>
      <c r="O120" s="81" t="s">
        <v>6105</v>
      </c>
      <c r="P120" s="64">
        <v>1993</v>
      </c>
      <c r="Q120" s="63" t="s">
        <v>6081</v>
      </c>
      <c r="R120" s="63" t="s">
        <v>73</v>
      </c>
      <c r="S120" s="65" t="s">
        <v>2276</v>
      </c>
      <c r="T120" s="63" t="s">
        <v>6106</v>
      </c>
      <c r="U120" s="63" t="s">
        <v>73</v>
      </c>
      <c r="V120" s="66">
        <v>74062</v>
      </c>
      <c r="W120" s="67">
        <v>45000</v>
      </c>
      <c r="X120" s="67">
        <v>110000</v>
      </c>
      <c r="Y120" s="68">
        <v>155000</v>
      </c>
      <c r="Z120" s="82">
        <v>79525.405007363763</v>
      </c>
    </row>
    <row r="121" spans="2:26" x14ac:dyDescent="0.25">
      <c r="B121" s="81" t="s">
        <v>1756</v>
      </c>
      <c r="C121" s="64">
        <v>1994</v>
      </c>
      <c r="D121" s="63" t="s">
        <v>1318</v>
      </c>
      <c r="E121" s="63" t="s">
        <v>1757</v>
      </c>
      <c r="F121" s="65" t="s">
        <v>1758</v>
      </c>
      <c r="G121" s="63" t="s">
        <v>1759</v>
      </c>
      <c r="H121" s="63" t="s">
        <v>1757</v>
      </c>
      <c r="I121" s="66">
        <v>100000</v>
      </c>
      <c r="J121" s="67">
        <v>100000</v>
      </c>
      <c r="K121" s="67">
        <v>62000</v>
      </c>
      <c r="L121" s="68">
        <v>162000</v>
      </c>
      <c r="M121" s="82">
        <v>169245.41607898448</v>
      </c>
      <c r="O121" s="81" t="s">
        <v>6182</v>
      </c>
      <c r="P121" s="64">
        <v>1993</v>
      </c>
      <c r="Q121" s="63" t="s">
        <v>6081</v>
      </c>
      <c r="R121" s="63" t="s">
        <v>73</v>
      </c>
      <c r="S121" s="65" t="s">
        <v>6183</v>
      </c>
      <c r="T121" s="63" t="s">
        <v>6184</v>
      </c>
      <c r="U121" s="63" t="s">
        <v>73</v>
      </c>
      <c r="V121" s="66">
        <v>25000</v>
      </c>
      <c r="W121" s="67">
        <v>25000</v>
      </c>
      <c r="X121" s="67">
        <v>236500</v>
      </c>
      <c r="Y121" s="68">
        <v>261500</v>
      </c>
      <c r="Z121" s="82">
        <v>44180.780559646533</v>
      </c>
    </row>
    <row r="122" spans="2:26" x14ac:dyDescent="0.25">
      <c r="B122" s="81" t="s">
        <v>1810</v>
      </c>
      <c r="C122" s="64">
        <v>1994</v>
      </c>
      <c r="D122" s="63" t="s">
        <v>1318</v>
      </c>
      <c r="E122" s="63" t="s">
        <v>1757</v>
      </c>
      <c r="F122" s="65" t="s">
        <v>1811</v>
      </c>
      <c r="G122" s="63" t="s">
        <v>1812</v>
      </c>
      <c r="H122" s="63" t="s">
        <v>1757</v>
      </c>
      <c r="I122" s="66">
        <v>63150</v>
      </c>
      <c r="J122" s="67">
        <v>63150</v>
      </c>
      <c r="K122" s="67">
        <v>63150</v>
      </c>
      <c r="L122" s="68">
        <v>126300</v>
      </c>
      <c r="M122" s="82">
        <v>106878.48025387869</v>
      </c>
      <c r="O122" s="81" t="s">
        <v>6100</v>
      </c>
      <c r="P122" s="64">
        <v>1993</v>
      </c>
      <c r="Q122" s="63" t="s">
        <v>6084</v>
      </c>
      <c r="R122" s="63" t="s">
        <v>73</v>
      </c>
      <c r="S122" s="65" t="s">
        <v>1859</v>
      </c>
      <c r="T122" s="63" t="s">
        <v>6101</v>
      </c>
      <c r="U122" s="63" t="s">
        <v>73</v>
      </c>
      <c r="V122" s="66">
        <v>2500</v>
      </c>
      <c r="W122" s="67">
        <v>2500</v>
      </c>
      <c r="X122" s="67">
        <v>2500</v>
      </c>
      <c r="Y122" s="68">
        <v>5000</v>
      </c>
      <c r="Z122" s="82">
        <v>4418.0780559646537</v>
      </c>
    </row>
    <row r="123" spans="2:26" x14ac:dyDescent="0.25">
      <c r="B123" s="81" t="s">
        <v>1872</v>
      </c>
      <c r="C123" s="64">
        <v>1994</v>
      </c>
      <c r="D123" s="63" t="s">
        <v>1318</v>
      </c>
      <c r="E123" s="63" t="s">
        <v>1757</v>
      </c>
      <c r="F123" s="65" t="s">
        <v>1758</v>
      </c>
      <c r="G123" s="63" t="s">
        <v>1873</v>
      </c>
      <c r="H123" s="63" t="s">
        <v>1757</v>
      </c>
      <c r="I123" s="66">
        <v>5800</v>
      </c>
      <c r="J123" s="67">
        <v>5800</v>
      </c>
      <c r="K123" s="67">
        <v>2944</v>
      </c>
      <c r="L123" s="68">
        <v>8744</v>
      </c>
      <c r="M123" s="82">
        <v>9816.2341325810994</v>
      </c>
      <c r="O123" s="81" t="s">
        <v>6102</v>
      </c>
      <c r="P123" s="64">
        <v>1993</v>
      </c>
      <c r="Q123" s="63" t="s">
        <v>6081</v>
      </c>
      <c r="R123" s="63" t="s">
        <v>73</v>
      </c>
      <c r="S123" s="65" t="s">
        <v>6103</v>
      </c>
      <c r="T123" s="63" t="s">
        <v>6104</v>
      </c>
      <c r="U123" s="63" t="s">
        <v>73</v>
      </c>
      <c r="V123" s="66">
        <v>2500</v>
      </c>
      <c r="W123" s="67">
        <v>2500</v>
      </c>
      <c r="X123" s="67">
        <v>2000</v>
      </c>
      <c r="Y123" s="68">
        <v>4500</v>
      </c>
      <c r="Z123" s="82">
        <v>4418.0780559646537</v>
      </c>
    </row>
    <row r="124" spans="2:26" x14ac:dyDescent="0.25">
      <c r="B124" s="81" t="s">
        <v>1653</v>
      </c>
      <c r="C124" s="64">
        <v>1994</v>
      </c>
      <c r="D124" s="63" t="s">
        <v>1318</v>
      </c>
      <c r="E124" s="63" t="s">
        <v>27</v>
      </c>
      <c r="F124" s="65" t="s">
        <v>1654</v>
      </c>
      <c r="G124" s="63" t="s">
        <v>1655</v>
      </c>
      <c r="H124" s="63" t="s">
        <v>27</v>
      </c>
      <c r="I124" s="66">
        <v>100000</v>
      </c>
      <c r="J124" s="67">
        <v>100000</v>
      </c>
      <c r="K124" s="67">
        <v>527000</v>
      </c>
      <c r="L124" s="68">
        <v>627000</v>
      </c>
      <c r="M124" s="82">
        <v>169245.41607898448</v>
      </c>
      <c r="O124" s="81" t="s">
        <v>6206</v>
      </c>
      <c r="P124" s="64">
        <v>1993</v>
      </c>
      <c r="Q124" s="63" t="s">
        <v>6081</v>
      </c>
      <c r="R124" s="63" t="s">
        <v>3826</v>
      </c>
      <c r="S124" s="65" t="s">
        <v>1859</v>
      </c>
      <c r="T124" s="63" t="s">
        <v>6207</v>
      </c>
      <c r="U124" s="63" t="s">
        <v>1835</v>
      </c>
      <c r="V124" s="66">
        <v>2500</v>
      </c>
      <c r="W124" s="67">
        <v>2500</v>
      </c>
      <c r="X124" s="67">
        <v>1436.25</v>
      </c>
      <c r="Y124" s="68">
        <v>3936.25</v>
      </c>
      <c r="Z124" s="82">
        <v>4418.0780559646537</v>
      </c>
    </row>
    <row r="125" spans="2:26" x14ac:dyDescent="0.25">
      <c r="B125" s="81" t="s">
        <v>1680</v>
      </c>
      <c r="C125" s="64">
        <v>1994</v>
      </c>
      <c r="D125" s="63" t="s">
        <v>1318</v>
      </c>
      <c r="E125" s="63" t="s">
        <v>27</v>
      </c>
      <c r="F125" s="65" t="s">
        <v>1681</v>
      </c>
      <c r="G125" s="63" t="s">
        <v>1682</v>
      </c>
      <c r="H125" s="63" t="s">
        <v>27</v>
      </c>
      <c r="I125" s="66">
        <v>100000</v>
      </c>
      <c r="J125" s="67">
        <v>100000</v>
      </c>
      <c r="K125" s="67">
        <v>185000</v>
      </c>
      <c r="L125" s="68">
        <v>285000</v>
      </c>
      <c r="M125" s="82">
        <v>169245.41607898448</v>
      </c>
      <c r="O125" s="81" t="s">
        <v>6157</v>
      </c>
      <c r="P125" s="64">
        <v>1993</v>
      </c>
      <c r="Q125" s="63" t="s">
        <v>6084</v>
      </c>
      <c r="R125" s="63" t="s">
        <v>3826</v>
      </c>
      <c r="S125" s="65" t="s">
        <v>6158</v>
      </c>
      <c r="T125" s="63" t="s">
        <v>6159</v>
      </c>
      <c r="U125" s="63" t="s">
        <v>57</v>
      </c>
      <c r="V125" s="66">
        <v>2300</v>
      </c>
      <c r="W125" s="67">
        <v>2300</v>
      </c>
      <c r="X125" s="67">
        <v>34530</v>
      </c>
      <c r="Y125" s="68">
        <v>36830</v>
      </c>
      <c r="Z125" s="82">
        <v>4064.6318114874812</v>
      </c>
    </row>
    <row r="126" spans="2:26" x14ac:dyDescent="0.25">
      <c r="B126" s="81" t="s">
        <v>1818</v>
      </c>
      <c r="C126" s="64">
        <v>1994</v>
      </c>
      <c r="D126" s="63" t="s">
        <v>1318</v>
      </c>
      <c r="E126" s="63" t="s">
        <v>27</v>
      </c>
      <c r="F126" s="65" t="s">
        <v>1819</v>
      </c>
      <c r="G126" s="63" t="s">
        <v>1820</v>
      </c>
      <c r="H126" s="63" t="s">
        <v>27</v>
      </c>
      <c r="I126" s="66">
        <v>100000</v>
      </c>
      <c r="J126" s="67">
        <v>100000</v>
      </c>
      <c r="K126" s="67">
        <v>11004000</v>
      </c>
      <c r="L126" s="68">
        <v>11104000</v>
      </c>
      <c r="M126" s="82">
        <v>169245.41607898448</v>
      </c>
      <c r="O126" s="81" t="s">
        <v>6208</v>
      </c>
      <c r="P126" s="64">
        <v>1993</v>
      </c>
      <c r="Q126" s="63" t="s">
        <v>6081</v>
      </c>
      <c r="R126" s="63" t="s">
        <v>1828</v>
      </c>
      <c r="S126" s="65" t="s">
        <v>1829</v>
      </c>
      <c r="T126" s="63" t="s">
        <v>6209</v>
      </c>
      <c r="U126" s="63" t="s">
        <v>1831</v>
      </c>
      <c r="V126" s="66">
        <v>4000</v>
      </c>
      <c r="W126" s="67">
        <v>3500</v>
      </c>
      <c r="X126" s="67">
        <v>500</v>
      </c>
      <c r="Y126" s="68">
        <v>4000</v>
      </c>
      <c r="Z126" s="82">
        <v>6185.3092783505153</v>
      </c>
    </row>
    <row r="127" spans="2:26" x14ac:dyDescent="0.25">
      <c r="B127" s="81" t="s">
        <v>1668</v>
      </c>
      <c r="C127" s="64">
        <v>1994</v>
      </c>
      <c r="D127" s="63" t="s">
        <v>1318</v>
      </c>
      <c r="E127" s="63" t="s">
        <v>27</v>
      </c>
      <c r="F127" s="65" t="s">
        <v>1669</v>
      </c>
      <c r="G127" s="63" t="s">
        <v>1670</v>
      </c>
      <c r="H127" s="63" t="s">
        <v>27</v>
      </c>
      <c r="I127" s="66">
        <v>75000</v>
      </c>
      <c r="J127" s="67">
        <v>75000</v>
      </c>
      <c r="K127" s="67">
        <v>178292</v>
      </c>
      <c r="L127" s="68">
        <v>253292</v>
      </c>
      <c r="M127" s="82">
        <v>126934.06205923835</v>
      </c>
      <c r="O127" s="81" t="s">
        <v>6127</v>
      </c>
      <c r="P127" s="64">
        <v>1993</v>
      </c>
      <c r="Q127" s="63" t="s">
        <v>6084</v>
      </c>
      <c r="R127" s="63" t="s">
        <v>1828</v>
      </c>
      <c r="S127" s="65" t="s">
        <v>1859</v>
      </c>
      <c r="T127" s="63" t="s">
        <v>6128</v>
      </c>
      <c r="U127" s="63" t="s">
        <v>1831</v>
      </c>
      <c r="V127" s="66">
        <v>2500</v>
      </c>
      <c r="W127" s="67">
        <v>2500</v>
      </c>
      <c r="X127" s="67">
        <v>1000</v>
      </c>
      <c r="Y127" s="68">
        <v>3500</v>
      </c>
      <c r="Z127" s="82">
        <v>4418.0780559646537</v>
      </c>
    </row>
    <row r="128" spans="2:26" x14ac:dyDescent="0.25">
      <c r="B128" s="81" t="s">
        <v>1704</v>
      </c>
      <c r="C128" s="64">
        <v>1994</v>
      </c>
      <c r="D128" s="63" t="s">
        <v>1318</v>
      </c>
      <c r="E128" s="63" t="s">
        <v>27</v>
      </c>
      <c r="F128" s="65" t="s">
        <v>1705</v>
      </c>
      <c r="G128" s="63" t="s">
        <v>1706</v>
      </c>
      <c r="H128" s="63" t="s">
        <v>27</v>
      </c>
      <c r="I128" s="66">
        <v>49700</v>
      </c>
      <c r="J128" s="67">
        <v>49700</v>
      </c>
      <c r="K128" s="67">
        <v>6300</v>
      </c>
      <c r="L128" s="68">
        <v>56000</v>
      </c>
      <c r="M128" s="82">
        <v>84114.971791255288</v>
      </c>
      <c r="O128" s="81" t="s">
        <v>6120</v>
      </c>
      <c r="P128" s="64">
        <v>1993</v>
      </c>
      <c r="Q128" s="63" t="s">
        <v>6081</v>
      </c>
      <c r="R128" s="63" t="s">
        <v>544</v>
      </c>
      <c r="S128" s="65" t="s">
        <v>1859</v>
      </c>
      <c r="T128" s="63" t="s">
        <v>6121</v>
      </c>
      <c r="U128" s="63" t="s">
        <v>886</v>
      </c>
      <c r="V128" s="66">
        <v>24525</v>
      </c>
      <c r="W128" s="67">
        <v>19000</v>
      </c>
      <c r="X128" s="67">
        <v>13675</v>
      </c>
      <c r="Y128" s="68">
        <v>32675</v>
      </c>
      <c r="Z128" s="82">
        <v>33577.393225331369</v>
      </c>
    </row>
    <row r="129" spans="2:26" x14ac:dyDescent="0.25">
      <c r="B129" s="81" t="s">
        <v>1701</v>
      </c>
      <c r="C129" s="64">
        <v>1994</v>
      </c>
      <c r="D129" s="63" t="s">
        <v>1318</v>
      </c>
      <c r="E129" s="63" t="s">
        <v>27</v>
      </c>
      <c r="F129" s="65" t="s">
        <v>1702</v>
      </c>
      <c r="G129" s="63" t="s">
        <v>1703</v>
      </c>
      <c r="H129" s="63" t="s">
        <v>27</v>
      </c>
      <c r="I129" s="66">
        <v>46187.5</v>
      </c>
      <c r="J129" s="67">
        <v>46188</v>
      </c>
      <c r="K129" s="67">
        <v>46187</v>
      </c>
      <c r="L129" s="68">
        <v>92375</v>
      </c>
      <c r="M129" s="82">
        <v>78171.072778561356</v>
      </c>
      <c r="O129" s="81" t="s">
        <v>1600</v>
      </c>
      <c r="P129" s="64">
        <v>1993</v>
      </c>
      <c r="Q129" s="63" t="s">
        <v>1318</v>
      </c>
      <c r="R129" s="63" t="s">
        <v>544</v>
      </c>
      <c r="S129" s="65" t="s">
        <v>1601</v>
      </c>
      <c r="T129" s="63" t="s">
        <v>1602</v>
      </c>
      <c r="U129" s="63" t="s">
        <v>1603</v>
      </c>
      <c r="V129" s="66">
        <v>5000</v>
      </c>
      <c r="W129" s="67">
        <v>5000</v>
      </c>
      <c r="X129" s="67">
        <v>36200</v>
      </c>
      <c r="Y129" s="68">
        <v>41200</v>
      </c>
      <c r="Z129" s="82">
        <v>8836.1561119293074</v>
      </c>
    </row>
    <row r="130" spans="2:26" x14ac:dyDescent="0.25">
      <c r="B130" s="81" t="s">
        <v>1753</v>
      </c>
      <c r="C130" s="64">
        <v>1994</v>
      </c>
      <c r="D130" s="63" t="s">
        <v>1318</v>
      </c>
      <c r="E130" s="63" t="s">
        <v>27</v>
      </c>
      <c r="F130" s="65" t="s">
        <v>1754</v>
      </c>
      <c r="G130" s="63" t="s">
        <v>1755</v>
      </c>
      <c r="H130" s="63" t="s">
        <v>27</v>
      </c>
      <c r="I130" s="66">
        <v>100000</v>
      </c>
      <c r="J130" s="67">
        <v>42000</v>
      </c>
      <c r="K130" s="67">
        <v>40000</v>
      </c>
      <c r="L130" s="68">
        <v>82000</v>
      </c>
      <c r="M130" s="82">
        <v>71083.074753173481</v>
      </c>
      <c r="O130" s="81" t="s">
        <v>1554</v>
      </c>
      <c r="P130" s="64">
        <v>1993</v>
      </c>
      <c r="Q130" s="63" t="s">
        <v>1318</v>
      </c>
      <c r="R130" s="63" t="s">
        <v>544</v>
      </c>
      <c r="S130" s="65" t="s">
        <v>1555</v>
      </c>
      <c r="T130" s="63" t="s">
        <v>1556</v>
      </c>
      <c r="U130" s="63" t="s">
        <v>886</v>
      </c>
      <c r="V130" s="66">
        <v>2500</v>
      </c>
      <c r="W130" s="67">
        <v>2500</v>
      </c>
      <c r="X130" s="67">
        <v>1730</v>
      </c>
      <c r="Y130" s="68">
        <v>4230</v>
      </c>
      <c r="Z130" s="82">
        <v>4418.0780559646537</v>
      </c>
    </row>
    <row r="131" spans="2:26" x14ac:dyDescent="0.25">
      <c r="B131" s="81" t="s">
        <v>1674</v>
      </c>
      <c r="C131" s="64">
        <v>1994</v>
      </c>
      <c r="D131" s="63" t="s">
        <v>1318</v>
      </c>
      <c r="E131" s="63" t="s">
        <v>27</v>
      </c>
      <c r="F131" s="65" t="s">
        <v>1675</v>
      </c>
      <c r="G131" s="63" t="s">
        <v>1676</v>
      </c>
      <c r="H131" s="63" t="s">
        <v>27</v>
      </c>
      <c r="I131" s="66">
        <v>75000</v>
      </c>
      <c r="J131" s="67">
        <v>40000</v>
      </c>
      <c r="K131" s="67">
        <v>10000</v>
      </c>
      <c r="L131" s="68">
        <v>50000</v>
      </c>
      <c r="M131" s="82">
        <v>67698.166431593781</v>
      </c>
      <c r="O131" s="81" t="s">
        <v>6179</v>
      </c>
      <c r="P131" s="64">
        <v>1993</v>
      </c>
      <c r="Q131" s="63" t="s">
        <v>6081</v>
      </c>
      <c r="R131" s="63" t="s">
        <v>544</v>
      </c>
      <c r="S131" s="65" t="s">
        <v>6180</v>
      </c>
      <c r="T131" s="63" t="s">
        <v>6181</v>
      </c>
      <c r="U131" s="63" t="s">
        <v>886</v>
      </c>
      <c r="V131" s="66">
        <v>1775</v>
      </c>
      <c r="W131" s="67">
        <v>1775</v>
      </c>
      <c r="X131" s="67">
        <v>3008</v>
      </c>
      <c r="Y131" s="68">
        <v>4783</v>
      </c>
      <c r="Z131" s="82">
        <v>3136.835419734904</v>
      </c>
    </row>
    <row r="132" spans="2:26" x14ac:dyDescent="0.25">
      <c r="B132" s="81" t="s">
        <v>1782</v>
      </c>
      <c r="C132" s="64">
        <v>1994</v>
      </c>
      <c r="D132" s="63" t="s">
        <v>1318</v>
      </c>
      <c r="E132" s="63" t="s">
        <v>27</v>
      </c>
      <c r="F132" s="65" t="s">
        <v>1364</v>
      </c>
      <c r="G132" s="63" t="s">
        <v>1783</v>
      </c>
      <c r="H132" s="63" t="s">
        <v>27</v>
      </c>
      <c r="I132" s="66">
        <v>21094</v>
      </c>
      <c r="J132" s="67">
        <v>21094</v>
      </c>
      <c r="K132" s="67">
        <v>11545</v>
      </c>
      <c r="L132" s="68">
        <v>32639</v>
      </c>
      <c r="M132" s="82">
        <v>35700.628067700985</v>
      </c>
      <c r="O132" s="81" t="s">
        <v>1548</v>
      </c>
      <c r="P132" s="64">
        <v>1993</v>
      </c>
      <c r="Q132" s="63" t="s">
        <v>1318</v>
      </c>
      <c r="R132" s="63" t="s">
        <v>1286</v>
      </c>
      <c r="S132" s="65" t="s">
        <v>1549</v>
      </c>
      <c r="T132" s="63" t="s">
        <v>1550</v>
      </c>
      <c r="U132" s="63" t="s">
        <v>1239</v>
      </c>
      <c r="V132" s="66">
        <v>44500</v>
      </c>
      <c r="W132" s="67">
        <v>44500</v>
      </c>
      <c r="X132" s="67">
        <v>6000</v>
      </c>
      <c r="Y132" s="68">
        <v>50500</v>
      </c>
      <c r="Z132" s="82">
        <v>78641.789396170832</v>
      </c>
    </row>
    <row r="133" spans="2:26" x14ac:dyDescent="0.25">
      <c r="B133" s="81" t="s">
        <v>1813</v>
      </c>
      <c r="C133" s="64">
        <v>1994</v>
      </c>
      <c r="D133" s="63" t="s">
        <v>1318</v>
      </c>
      <c r="E133" s="63" t="s">
        <v>27</v>
      </c>
      <c r="F133" s="65" t="s">
        <v>1349</v>
      </c>
      <c r="G133" s="63" t="s">
        <v>1814</v>
      </c>
      <c r="H133" s="63" t="s">
        <v>27</v>
      </c>
      <c r="I133" s="66">
        <v>18438</v>
      </c>
      <c r="J133" s="67">
        <v>18438</v>
      </c>
      <c r="K133" s="67">
        <v>17720</v>
      </c>
      <c r="L133" s="68">
        <v>36158</v>
      </c>
      <c r="M133" s="82">
        <v>31205.469816643159</v>
      </c>
      <c r="O133" s="81" t="s">
        <v>1521</v>
      </c>
      <c r="P133" s="64">
        <v>1993</v>
      </c>
      <c r="Q133" s="63" t="s">
        <v>1318</v>
      </c>
      <c r="R133" s="63" t="s">
        <v>1286</v>
      </c>
      <c r="S133" s="65" t="s">
        <v>1522</v>
      </c>
      <c r="T133" s="63" t="s">
        <v>1522</v>
      </c>
      <c r="U133" s="63" t="s">
        <v>1523</v>
      </c>
      <c r="V133" s="66">
        <v>9107</v>
      </c>
      <c r="W133" s="67">
        <v>7838</v>
      </c>
      <c r="X133" s="67">
        <v>1890</v>
      </c>
      <c r="Y133" s="68">
        <v>9728</v>
      </c>
      <c r="Z133" s="82">
        <v>13851.558321060382</v>
      </c>
    </row>
    <row r="134" spans="2:26" x14ac:dyDescent="0.25">
      <c r="B134" s="81" t="s">
        <v>1609</v>
      </c>
      <c r="C134" s="64">
        <v>1994</v>
      </c>
      <c r="D134" s="63" t="s">
        <v>1318</v>
      </c>
      <c r="E134" s="63" t="s">
        <v>27</v>
      </c>
      <c r="F134" s="65" t="s">
        <v>1610</v>
      </c>
      <c r="G134" s="63" t="s">
        <v>1611</v>
      </c>
      <c r="H134" s="63" t="s">
        <v>27</v>
      </c>
      <c r="I134" s="66">
        <v>12000</v>
      </c>
      <c r="J134" s="67">
        <v>12000</v>
      </c>
      <c r="K134" s="67">
        <v>26250</v>
      </c>
      <c r="L134" s="68">
        <v>38250</v>
      </c>
      <c r="M134" s="82">
        <v>20309.449929478138</v>
      </c>
      <c r="O134" s="81" t="s">
        <v>1443</v>
      </c>
      <c r="P134" s="64">
        <v>1993</v>
      </c>
      <c r="Q134" s="63" t="s">
        <v>1318</v>
      </c>
      <c r="R134" s="63" t="s">
        <v>1444</v>
      </c>
      <c r="S134" s="65" t="s">
        <v>1445</v>
      </c>
      <c r="T134" s="63" t="s">
        <v>1446</v>
      </c>
      <c r="U134" s="63" t="s">
        <v>1447</v>
      </c>
      <c r="V134" s="66">
        <v>75000</v>
      </c>
      <c r="W134" s="67">
        <v>75000</v>
      </c>
      <c r="X134" s="67">
        <v>825000</v>
      </c>
      <c r="Y134" s="68">
        <v>900000</v>
      </c>
      <c r="Z134" s="82">
        <v>132542.34167893961</v>
      </c>
    </row>
    <row r="135" spans="2:26" x14ac:dyDescent="0.25">
      <c r="B135" s="81" t="s">
        <v>1645</v>
      </c>
      <c r="C135" s="64">
        <v>1994</v>
      </c>
      <c r="D135" s="63" t="s">
        <v>1318</v>
      </c>
      <c r="E135" s="63" t="s">
        <v>27</v>
      </c>
      <c r="F135" s="65" t="s">
        <v>1646</v>
      </c>
      <c r="G135" s="63" t="s">
        <v>1647</v>
      </c>
      <c r="H135" s="63" t="s">
        <v>27</v>
      </c>
      <c r="I135" s="66">
        <v>9690</v>
      </c>
      <c r="J135" s="67">
        <v>9690</v>
      </c>
      <c r="K135" s="67">
        <v>6460</v>
      </c>
      <c r="L135" s="68">
        <v>16150</v>
      </c>
      <c r="M135" s="82">
        <v>16399.880818053596</v>
      </c>
      <c r="O135" s="81" t="s">
        <v>1593</v>
      </c>
      <c r="P135" s="64">
        <v>1993</v>
      </c>
      <c r="Q135" s="63" t="s">
        <v>1318</v>
      </c>
      <c r="R135" s="63" t="s">
        <v>1444</v>
      </c>
      <c r="S135" s="65" t="s">
        <v>1445</v>
      </c>
      <c r="T135" s="63" t="s">
        <v>1446</v>
      </c>
      <c r="U135" s="63" t="s">
        <v>1447</v>
      </c>
      <c r="V135" s="66">
        <v>2500</v>
      </c>
      <c r="W135" s="67">
        <v>2500</v>
      </c>
      <c r="X135" s="67">
        <v>2500</v>
      </c>
      <c r="Y135" s="68">
        <v>5000</v>
      </c>
      <c r="Z135" s="82">
        <v>4418.0780559646537</v>
      </c>
    </row>
    <row r="136" spans="2:26" x14ac:dyDescent="0.25">
      <c r="B136" s="81" t="s">
        <v>1797</v>
      </c>
      <c r="C136" s="64">
        <v>1994</v>
      </c>
      <c r="D136" s="63" t="s">
        <v>1318</v>
      </c>
      <c r="E136" s="63" t="s">
        <v>27</v>
      </c>
      <c r="F136" s="65" t="s">
        <v>1798</v>
      </c>
      <c r="G136" s="63" t="s">
        <v>1799</v>
      </c>
      <c r="H136" s="63" t="s">
        <v>27</v>
      </c>
      <c r="I136" s="66">
        <v>5000</v>
      </c>
      <c r="J136" s="67">
        <v>5000</v>
      </c>
      <c r="K136" s="67">
        <v>5277</v>
      </c>
      <c r="L136" s="68">
        <v>10277</v>
      </c>
      <c r="M136" s="82">
        <v>8462.2708039492227</v>
      </c>
      <c r="O136" s="81" t="s">
        <v>6135</v>
      </c>
      <c r="P136" s="64">
        <v>1993</v>
      </c>
      <c r="Q136" s="63" t="s">
        <v>6081</v>
      </c>
      <c r="R136" s="63" t="s">
        <v>112</v>
      </c>
      <c r="S136" s="65" t="s">
        <v>6136</v>
      </c>
      <c r="T136" s="63" t="s">
        <v>6137</v>
      </c>
      <c r="U136" s="63" t="s">
        <v>114</v>
      </c>
      <c r="V136" s="66">
        <v>1275</v>
      </c>
      <c r="W136" s="67">
        <v>1275</v>
      </c>
      <c r="X136" s="67">
        <v>1675</v>
      </c>
      <c r="Y136" s="68">
        <v>2950</v>
      </c>
      <c r="Z136" s="82">
        <v>2253.2198085419732</v>
      </c>
    </row>
    <row r="137" spans="2:26" x14ac:dyDescent="0.25">
      <c r="B137" s="81" t="s">
        <v>1900</v>
      </c>
      <c r="C137" s="64">
        <v>1994</v>
      </c>
      <c r="D137" s="63" t="s">
        <v>1318</v>
      </c>
      <c r="E137" s="63" t="s">
        <v>27</v>
      </c>
      <c r="F137" s="65" t="s">
        <v>1901</v>
      </c>
      <c r="G137" s="63" t="s">
        <v>1902</v>
      </c>
      <c r="H137" s="63" t="s">
        <v>27</v>
      </c>
      <c r="I137" s="66">
        <v>5000</v>
      </c>
      <c r="J137" s="67">
        <v>5000</v>
      </c>
      <c r="K137" s="67">
        <v>5000</v>
      </c>
      <c r="L137" s="68">
        <v>10000</v>
      </c>
      <c r="M137" s="82">
        <v>8462.2708039492227</v>
      </c>
      <c r="O137" s="81" t="s">
        <v>1383</v>
      </c>
      <c r="P137" s="64">
        <v>1993</v>
      </c>
      <c r="Q137" s="63" t="s">
        <v>1318</v>
      </c>
      <c r="R137" s="63" t="s">
        <v>574</v>
      </c>
      <c r="S137" s="65" t="s">
        <v>1384</v>
      </c>
      <c r="T137" s="63" t="s">
        <v>1385</v>
      </c>
      <c r="U137" s="63" t="s">
        <v>1386</v>
      </c>
      <c r="V137" s="66">
        <v>75000</v>
      </c>
      <c r="W137" s="67">
        <v>25000</v>
      </c>
      <c r="X137" s="67">
        <v>594000</v>
      </c>
      <c r="Y137" s="68">
        <v>619000</v>
      </c>
      <c r="Z137" s="82">
        <v>44180.780559646533</v>
      </c>
    </row>
    <row r="138" spans="2:26" x14ac:dyDescent="0.25">
      <c r="B138" s="81" t="s">
        <v>1903</v>
      </c>
      <c r="C138" s="64">
        <v>1994</v>
      </c>
      <c r="D138" s="63" t="s">
        <v>1318</v>
      </c>
      <c r="E138" s="63" t="s">
        <v>27</v>
      </c>
      <c r="F138" s="65" t="s">
        <v>1364</v>
      </c>
      <c r="G138" s="63" t="s">
        <v>1904</v>
      </c>
      <c r="H138" s="63" t="s">
        <v>27</v>
      </c>
      <c r="I138" s="66">
        <v>5000</v>
      </c>
      <c r="J138" s="67">
        <v>5000</v>
      </c>
      <c r="K138" s="67">
        <v>20270</v>
      </c>
      <c r="L138" s="68">
        <v>25270</v>
      </c>
      <c r="M138" s="82">
        <v>8462.2708039492227</v>
      </c>
      <c r="O138" s="81" t="s">
        <v>1582</v>
      </c>
      <c r="P138" s="64">
        <v>1993</v>
      </c>
      <c r="Q138" s="63" t="s">
        <v>1318</v>
      </c>
      <c r="R138" s="63" t="s">
        <v>574</v>
      </c>
      <c r="S138" s="65" t="s">
        <v>1583</v>
      </c>
      <c r="T138" s="63" t="s">
        <v>1583</v>
      </c>
      <c r="U138" s="63" t="s">
        <v>576</v>
      </c>
      <c r="V138" s="66">
        <v>17000</v>
      </c>
      <c r="W138" s="67">
        <v>13500</v>
      </c>
      <c r="X138" s="67">
        <v>27000</v>
      </c>
      <c r="Y138" s="68">
        <v>40500</v>
      </c>
      <c r="Z138" s="82">
        <v>23857.621502209127</v>
      </c>
    </row>
    <row r="139" spans="2:26" x14ac:dyDescent="0.25">
      <c r="B139" s="81" t="s">
        <v>1725</v>
      </c>
      <c r="C139" s="64">
        <v>1994</v>
      </c>
      <c r="D139" s="63" t="s">
        <v>1318</v>
      </c>
      <c r="E139" s="63" t="s">
        <v>27</v>
      </c>
      <c r="F139" s="65" t="s">
        <v>1726</v>
      </c>
      <c r="G139" s="63" t="s">
        <v>1727</v>
      </c>
      <c r="H139" s="63" t="s">
        <v>27</v>
      </c>
      <c r="I139" s="66">
        <v>5000</v>
      </c>
      <c r="J139" s="67">
        <v>1000</v>
      </c>
      <c r="K139" s="67">
        <v>85000</v>
      </c>
      <c r="L139" s="68">
        <v>86000</v>
      </c>
      <c r="M139" s="82">
        <v>1692.4541607898448</v>
      </c>
      <c r="O139" s="81" t="s">
        <v>1524</v>
      </c>
      <c r="P139" s="64">
        <v>1993</v>
      </c>
      <c r="Q139" s="63" t="s">
        <v>1318</v>
      </c>
      <c r="R139" s="63" t="s">
        <v>182</v>
      </c>
      <c r="S139" s="65" t="s">
        <v>1525</v>
      </c>
      <c r="T139" s="63" t="s">
        <v>1526</v>
      </c>
      <c r="U139" s="63" t="s">
        <v>184</v>
      </c>
      <c r="V139" s="66">
        <v>75000</v>
      </c>
      <c r="W139" s="67">
        <v>75000</v>
      </c>
      <c r="X139" s="67">
        <v>298393</v>
      </c>
      <c r="Y139" s="68">
        <v>373393</v>
      </c>
      <c r="Z139" s="82">
        <v>132542.34167893961</v>
      </c>
    </row>
    <row r="140" spans="2:26" x14ac:dyDescent="0.25">
      <c r="B140" s="81" t="s">
        <v>1836</v>
      </c>
      <c r="C140" s="64">
        <v>1994</v>
      </c>
      <c r="D140" s="63" t="s">
        <v>1318</v>
      </c>
      <c r="E140" s="63" t="s">
        <v>978</v>
      </c>
      <c r="F140" s="65" t="s">
        <v>1411</v>
      </c>
      <c r="G140" s="63" t="s">
        <v>1837</v>
      </c>
      <c r="H140" s="63" t="s">
        <v>1413</v>
      </c>
      <c r="I140" s="66">
        <v>91100</v>
      </c>
      <c r="J140" s="67">
        <v>66000</v>
      </c>
      <c r="K140" s="67">
        <v>37825</v>
      </c>
      <c r="L140" s="68">
        <v>103825</v>
      </c>
      <c r="M140" s="82">
        <v>111701.97461212975</v>
      </c>
      <c r="O140" s="81" t="s">
        <v>1329</v>
      </c>
      <c r="P140" s="64">
        <v>1993</v>
      </c>
      <c r="Q140" s="63" t="s">
        <v>1318</v>
      </c>
      <c r="R140" s="63" t="s">
        <v>182</v>
      </c>
      <c r="S140" s="65" t="s">
        <v>1330</v>
      </c>
      <c r="T140" s="63" t="s">
        <v>1331</v>
      </c>
      <c r="U140" s="63" t="s">
        <v>1332</v>
      </c>
      <c r="V140" s="66">
        <v>75000</v>
      </c>
      <c r="W140" s="67">
        <v>19400</v>
      </c>
      <c r="X140" s="67">
        <v>89100</v>
      </c>
      <c r="Y140" s="68">
        <v>108500</v>
      </c>
      <c r="Z140" s="82">
        <v>34284.28571428571</v>
      </c>
    </row>
    <row r="141" spans="2:26" x14ac:dyDescent="0.25">
      <c r="B141" s="81" t="s">
        <v>1659</v>
      </c>
      <c r="C141" s="64">
        <v>1994</v>
      </c>
      <c r="D141" s="63" t="s">
        <v>1318</v>
      </c>
      <c r="E141" s="63" t="s">
        <v>472</v>
      </c>
      <c r="F141" s="65" t="s">
        <v>1660</v>
      </c>
      <c r="G141" s="63" t="s">
        <v>1661</v>
      </c>
      <c r="H141" s="63" t="s">
        <v>149</v>
      </c>
      <c r="I141" s="66">
        <v>49917</v>
      </c>
      <c r="J141" s="67">
        <v>49917</v>
      </c>
      <c r="K141" s="67">
        <v>27368</v>
      </c>
      <c r="L141" s="68">
        <v>77285</v>
      </c>
      <c r="M141" s="82">
        <v>84482.23434414668</v>
      </c>
      <c r="O141" s="81" t="s">
        <v>1479</v>
      </c>
      <c r="P141" s="64">
        <v>1993</v>
      </c>
      <c r="Q141" s="63" t="s">
        <v>1318</v>
      </c>
      <c r="R141" s="63" t="s">
        <v>182</v>
      </c>
      <c r="S141" s="65" t="s">
        <v>1480</v>
      </c>
      <c r="T141" s="63" t="s">
        <v>1481</v>
      </c>
      <c r="U141" s="63" t="s">
        <v>1482</v>
      </c>
      <c r="V141" s="66">
        <v>12500</v>
      </c>
      <c r="W141" s="67">
        <v>10500</v>
      </c>
      <c r="X141" s="67">
        <v>21970</v>
      </c>
      <c r="Y141" s="68">
        <v>32470</v>
      </c>
      <c r="Z141" s="82">
        <v>18555.927835051545</v>
      </c>
    </row>
    <row r="142" spans="2:26" x14ac:dyDescent="0.25">
      <c r="B142" s="81" t="s">
        <v>1861</v>
      </c>
      <c r="C142" s="64">
        <v>1994</v>
      </c>
      <c r="D142" s="63" t="s">
        <v>1318</v>
      </c>
      <c r="E142" s="63" t="s">
        <v>472</v>
      </c>
      <c r="F142" s="65" t="s">
        <v>1859</v>
      </c>
      <c r="G142" s="63" t="s">
        <v>1862</v>
      </c>
      <c r="H142" s="63" t="s">
        <v>474</v>
      </c>
      <c r="I142" s="66">
        <v>40000</v>
      </c>
      <c r="J142" s="67">
        <v>20000</v>
      </c>
      <c r="K142" s="67">
        <v>25000</v>
      </c>
      <c r="L142" s="68">
        <v>45000</v>
      </c>
      <c r="M142" s="82">
        <v>33849.083215796891</v>
      </c>
      <c r="O142" s="81" t="s">
        <v>6080</v>
      </c>
      <c r="P142" s="64">
        <v>1993</v>
      </c>
      <c r="Q142" s="63" t="s">
        <v>6081</v>
      </c>
      <c r="R142" s="63" t="s">
        <v>182</v>
      </c>
      <c r="S142" s="65" t="s">
        <v>1859</v>
      </c>
      <c r="T142" s="63" t="s">
        <v>6082</v>
      </c>
      <c r="U142" s="63" t="s">
        <v>435</v>
      </c>
      <c r="V142" s="66">
        <v>18390</v>
      </c>
      <c r="W142" s="67">
        <v>9000</v>
      </c>
      <c r="X142" s="67">
        <v>15580</v>
      </c>
      <c r="Y142" s="68">
        <v>24580</v>
      </c>
      <c r="Z142" s="82">
        <v>15905.081001472752</v>
      </c>
    </row>
    <row r="143" spans="2:26" x14ac:dyDescent="0.25">
      <c r="B143" s="81" t="s">
        <v>1697</v>
      </c>
      <c r="C143" s="64">
        <v>1994</v>
      </c>
      <c r="D143" s="63" t="s">
        <v>1318</v>
      </c>
      <c r="E143" s="63" t="s">
        <v>472</v>
      </c>
      <c r="F143" s="65" t="s">
        <v>1698</v>
      </c>
      <c r="G143" s="63" t="s">
        <v>1699</v>
      </c>
      <c r="H143" s="63" t="s">
        <v>1700</v>
      </c>
      <c r="I143" s="66">
        <v>18964</v>
      </c>
      <c r="J143" s="67">
        <v>18964</v>
      </c>
      <c r="K143" s="67">
        <v>15300</v>
      </c>
      <c r="L143" s="68">
        <v>34264</v>
      </c>
      <c r="M143" s="82">
        <v>32095.700705218616</v>
      </c>
      <c r="O143" s="81" t="s">
        <v>6094</v>
      </c>
      <c r="P143" s="64">
        <v>1993</v>
      </c>
      <c r="Q143" s="63" t="s">
        <v>6081</v>
      </c>
      <c r="R143" s="63" t="s">
        <v>2145</v>
      </c>
      <c r="S143" s="65" t="s">
        <v>1859</v>
      </c>
      <c r="T143" s="63" t="s">
        <v>6095</v>
      </c>
      <c r="U143" s="63" t="s">
        <v>2148</v>
      </c>
      <c r="V143" s="66">
        <v>844.5</v>
      </c>
      <c r="W143" s="67">
        <v>844</v>
      </c>
      <c r="X143" s="67">
        <v>0</v>
      </c>
      <c r="Y143" s="68">
        <v>844</v>
      </c>
      <c r="Z143" s="82">
        <v>1491.5431516936669</v>
      </c>
    </row>
    <row r="144" spans="2:26" x14ac:dyDescent="0.25">
      <c r="B144" s="81" t="s">
        <v>1627</v>
      </c>
      <c r="C144" s="64">
        <v>1994</v>
      </c>
      <c r="D144" s="63" t="s">
        <v>1318</v>
      </c>
      <c r="E144" s="63" t="s">
        <v>1628</v>
      </c>
      <c r="F144" s="65" t="s">
        <v>1629</v>
      </c>
      <c r="G144" s="63" t="s">
        <v>1630</v>
      </c>
      <c r="H144" s="63" t="s">
        <v>1631</v>
      </c>
      <c r="I144" s="66">
        <v>35000</v>
      </c>
      <c r="J144" s="67">
        <v>35000</v>
      </c>
      <c r="K144" s="67">
        <v>10000</v>
      </c>
      <c r="L144" s="68">
        <v>45000</v>
      </c>
      <c r="M144" s="82">
        <v>59235.895627644568</v>
      </c>
      <c r="O144" s="81" t="s">
        <v>6148</v>
      </c>
      <c r="P144" s="64">
        <v>1993</v>
      </c>
      <c r="Q144" s="63" t="s">
        <v>6081</v>
      </c>
      <c r="R144" s="63" t="s">
        <v>580</v>
      </c>
      <c r="S144" s="65" t="s">
        <v>2132</v>
      </c>
      <c r="T144" s="63" t="s">
        <v>6149</v>
      </c>
      <c r="U144" s="63" t="s">
        <v>27</v>
      </c>
      <c r="V144" s="66">
        <v>5520</v>
      </c>
      <c r="W144" s="67">
        <v>5520</v>
      </c>
      <c r="X144" s="67">
        <v>2934</v>
      </c>
      <c r="Y144" s="68">
        <v>8454</v>
      </c>
      <c r="Z144" s="82">
        <v>9755.1163475699559</v>
      </c>
    </row>
    <row r="145" spans="2:26" x14ac:dyDescent="0.25">
      <c r="B145" s="81" t="s">
        <v>1874</v>
      </c>
      <c r="C145" s="64">
        <v>1994</v>
      </c>
      <c r="D145" s="63" t="s">
        <v>1318</v>
      </c>
      <c r="E145" s="63" t="s">
        <v>1628</v>
      </c>
      <c r="F145" s="65" t="s">
        <v>1875</v>
      </c>
      <c r="G145" s="63" t="s">
        <v>1876</v>
      </c>
      <c r="H145" s="63" t="s">
        <v>1877</v>
      </c>
      <c r="I145" s="66">
        <v>14250</v>
      </c>
      <c r="J145" s="67">
        <v>10000</v>
      </c>
      <c r="K145" s="67">
        <v>10750</v>
      </c>
      <c r="L145" s="68">
        <v>20750</v>
      </c>
      <c r="M145" s="82">
        <v>16924.541607898445</v>
      </c>
      <c r="O145" s="81" t="s">
        <v>6164</v>
      </c>
      <c r="P145" s="64">
        <v>1993</v>
      </c>
      <c r="Q145" s="63" t="s">
        <v>6081</v>
      </c>
      <c r="R145" s="63" t="s">
        <v>580</v>
      </c>
      <c r="S145" s="65" t="s">
        <v>2401</v>
      </c>
      <c r="T145" s="63" t="s">
        <v>6165</v>
      </c>
      <c r="U145" s="63" t="s">
        <v>2401</v>
      </c>
      <c r="V145" s="66">
        <v>2500</v>
      </c>
      <c r="W145" s="67">
        <v>2500</v>
      </c>
      <c r="X145" s="67">
        <v>275</v>
      </c>
      <c r="Y145" s="68">
        <v>2775</v>
      </c>
      <c r="Z145" s="82">
        <v>4418.0780559646537</v>
      </c>
    </row>
    <row r="146" spans="2:26" x14ac:dyDescent="0.25">
      <c r="B146" s="81" t="s">
        <v>1763</v>
      </c>
      <c r="C146" s="64">
        <v>1994</v>
      </c>
      <c r="D146" s="63" t="s">
        <v>1318</v>
      </c>
      <c r="E146" s="63" t="s">
        <v>138</v>
      </c>
      <c r="F146" s="65" t="s">
        <v>1764</v>
      </c>
      <c r="G146" s="63" t="s">
        <v>1765</v>
      </c>
      <c r="H146" s="63" t="s">
        <v>1486</v>
      </c>
      <c r="I146" s="66">
        <v>100000</v>
      </c>
      <c r="J146" s="67">
        <v>100000</v>
      </c>
      <c r="K146" s="67">
        <v>80000</v>
      </c>
      <c r="L146" s="68">
        <v>180000</v>
      </c>
      <c r="M146" s="82">
        <v>169245.41607898448</v>
      </c>
      <c r="O146" s="81" t="s">
        <v>6096</v>
      </c>
      <c r="P146" s="64">
        <v>1993</v>
      </c>
      <c r="Q146" s="63" t="s">
        <v>6081</v>
      </c>
      <c r="R146" s="63" t="s">
        <v>580</v>
      </c>
      <c r="S146" s="65" t="s">
        <v>1711</v>
      </c>
      <c r="T146" s="63" t="s">
        <v>6097</v>
      </c>
      <c r="U146" s="63" t="s">
        <v>582</v>
      </c>
      <c r="V146" s="66">
        <v>1890</v>
      </c>
      <c r="W146" s="67">
        <v>1890</v>
      </c>
      <c r="X146" s="67">
        <v>810</v>
      </c>
      <c r="Y146" s="68">
        <v>2700</v>
      </c>
      <c r="Z146" s="82">
        <v>3340.0670103092784</v>
      </c>
    </row>
    <row r="147" spans="2:26" x14ac:dyDescent="0.25">
      <c r="B147" s="81" t="s">
        <v>1743</v>
      </c>
      <c r="C147" s="64">
        <v>1994</v>
      </c>
      <c r="D147" s="63" t="s">
        <v>1318</v>
      </c>
      <c r="E147" s="63" t="s">
        <v>138</v>
      </c>
      <c r="F147" s="65" t="s">
        <v>1744</v>
      </c>
      <c r="G147" s="63" t="s">
        <v>1745</v>
      </c>
      <c r="H147" s="63" t="s">
        <v>1486</v>
      </c>
      <c r="I147" s="66">
        <v>50000</v>
      </c>
      <c r="J147" s="67">
        <v>50000</v>
      </c>
      <c r="K147" s="67">
        <v>200351</v>
      </c>
      <c r="L147" s="68">
        <v>250351</v>
      </c>
      <c r="M147" s="82">
        <v>84622.708039492238</v>
      </c>
      <c r="O147" s="81" t="s">
        <v>6118</v>
      </c>
      <c r="P147" s="64">
        <v>1993</v>
      </c>
      <c r="Q147" s="63" t="s">
        <v>6084</v>
      </c>
      <c r="R147" s="63" t="s">
        <v>580</v>
      </c>
      <c r="S147" s="65" t="s">
        <v>1977</v>
      </c>
      <c r="T147" s="63" t="s">
        <v>6119</v>
      </c>
      <c r="U147" s="63" t="s">
        <v>582</v>
      </c>
      <c r="V147" s="66">
        <v>1778</v>
      </c>
      <c r="W147" s="67">
        <v>1778</v>
      </c>
      <c r="X147" s="67">
        <v>500</v>
      </c>
      <c r="Y147" s="68">
        <v>2278</v>
      </c>
      <c r="Z147" s="82">
        <v>3142.1371134020619</v>
      </c>
    </row>
    <row r="148" spans="2:26" x14ac:dyDescent="0.25">
      <c r="B148" s="81" t="s">
        <v>1858</v>
      </c>
      <c r="C148" s="64">
        <v>1994</v>
      </c>
      <c r="D148" s="63" t="s">
        <v>1318</v>
      </c>
      <c r="E148" s="63" t="s">
        <v>677</v>
      </c>
      <c r="F148" s="65" t="s">
        <v>1859</v>
      </c>
      <c r="G148" s="63" t="s">
        <v>1860</v>
      </c>
      <c r="H148" s="63" t="s">
        <v>679</v>
      </c>
      <c r="I148" s="66">
        <v>77856</v>
      </c>
      <c r="J148" s="67">
        <v>77856</v>
      </c>
      <c r="K148" s="67">
        <v>30755</v>
      </c>
      <c r="L148" s="68">
        <v>108611</v>
      </c>
      <c r="M148" s="82">
        <v>131767.71114245415</v>
      </c>
      <c r="O148" s="81" t="s">
        <v>6129</v>
      </c>
      <c r="P148" s="64">
        <v>1993</v>
      </c>
      <c r="Q148" s="63" t="s">
        <v>6084</v>
      </c>
      <c r="R148" s="63" t="s">
        <v>580</v>
      </c>
      <c r="S148" s="65" t="s">
        <v>2196</v>
      </c>
      <c r="T148" s="63" t="s">
        <v>6130</v>
      </c>
      <c r="U148" s="63" t="s">
        <v>2198</v>
      </c>
      <c r="V148" s="66">
        <v>611</v>
      </c>
      <c r="W148" s="67">
        <v>611</v>
      </c>
      <c r="X148" s="67">
        <v>0</v>
      </c>
      <c r="Y148" s="68">
        <v>611</v>
      </c>
      <c r="Z148" s="82">
        <v>1079.7782768777615</v>
      </c>
    </row>
    <row r="149" spans="2:26" x14ac:dyDescent="0.25">
      <c r="B149" s="81" t="s">
        <v>1841</v>
      </c>
      <c r="C149" s="64">
        <v>1994</v>
      </c>
      <c r="D149" s="63" t="s">
        <v>1318</v>
      </c>
      <c r="E149" s="63" t="s">
        <v>677</v>
      </c>
      <c r="F149" s="65" t="s">
        <v>1408</v>
      </c>
      <c r="G149" s="63" t="s">
        <v>1842</v>
      </c>
      <c r="H149" s="63" t="s">
        <v>679</v>
      </c>
      <c r="I149" s="66">
        <v>20000</v>
      </c>
      <c r="J149" s="67">
        <v>20000</v>
      </c>
      <c r="K149" s="67">
        <v>17000</v>
      </c>
      <c r="L149" s="68">
        <v>37000</v>
      </c>
      <c r="M149" s="82">
        <v>33849.083215796891</v>
      </c>
      <c r="O149" s="81" t="s">
        <v>1746</v>
      </c>
      <c r="P149" s="64">
        <v>1994</v>
      </c>
      <c r="Q149" s="63" t="s">
        <v>1318</v>
      </c>
      <c r="R149" s="63" t="s">
        <v>1247</v>
      </c>
      <c r="S149" s="65" t="s">
        <v>1747</v>
      </c>
      <c r="T149" s="63" t="s">
        <v>1748</v>
      </c>
      <c r="U149" s="63" t="s">
        <v>1749</v>
      </c>
      <c r="V149" s="66">
        <v>100000</v>
      </c>
      <c r="W149" s="67">
        <v>100000</v>
      </c>
      <c r="X149" s="67">
        <v>135000</v>
      </c>
      <c r="Y149" s="68">
        <v>235000</v>
      </c>
      <c r="Z149" s="82">
        <v>169245.41607898448</v>
      </c>
    </row>
    <row r="150" spans="2:26" x14ac:dyDescent="0.25">
      <c r="B150" s="81" t="s">
        <v>1803</v>
      </c>
      <c r="C150" s="64">
        <v>1994</v>
      </c>
      <c r="D150" s="63" t="s">
        <v>1318</v>
      </c>
      <c r="E150" s="63" t="s">
        <v>40</v>
      </c>
      <c r="F150" s="65" t="s">
        <v>1804</v>
      </c>
      <c r="G150" s="63" t="s">
        <v>1805</v>
      </c>
      <c r="H150" s="63" t="s">
        <v>42</v>
      </c>
      <c r="I150" s="66">
        <v>61620</v>
      </c>
      <c r="J150" s="67">
        <v>61620</v>
      </c>
      <c r="K150" s="67">
        <v>41080</v>
      </c>
      <c r="L150" s="68">
        <v>102700</v>
      </c>
      <c r="M150" s="82">
        <v>104289.02538787024</v>
      </c>
      <c r="O150" s="81" t="s">
        <v>1656</v>
      </c>
      <c r="P150" s="64">
        <v>1994</v>
      </c>
      <c r="Q150" s="63" t="s">
        <v>1318</v>
      </c>
      <c r="R150" s="63" t="s">
        <v>147</v>
      </c>
      <c r="S150" s="65" t="s">
        <v>1657</v>
      </c>
      <c r="T150" s="63" t="s">
        <v>1658</v>
      </c>
      <c r="U150" s="63" t="s">
        <v>149</v>
      </c>
      <c r="V150" s="66">
        <v>56250</v>
      </c>
      <c r="W150" s="67">
        <v>56250</v>
      </c>
      <c r="X150" s="67">
        <v>112577</v>
      </c>
      <c r="Y150" s="68">
        <v>168827</v>
      </c>
      <c r="Z150" s="82">
        <v>95200.546544428769</v>
      </c>
    </row>
    <row r="151" spans="2:26" x14ac:dyDescent="0.25">
      <c r="B151" s="81" t="s">
        <v>1694</v>
      </c>
      <c r="C151" s="64">
        <v>1994</v>
      </c>
      <c r="D151" s="63" t="s">
        <v>1318</v>
      </c>
      <c r="E151" s="63" t="s">
        <v>1605</v>
      </c>
      <c r="F151" s="65" t="s">
        <v>1695</v>
      </c>
      <c r="G151" s="63" t="s">
        <v>1696</v>
      </c>
      <c r="H151" s="63" t="s">
        <v>1608</v>
      </c>
      <c r="I151" s="66">
        <v>32000</v>
      </c>
      <c r="J151" s="67">
        <v>31000</v>
      </c>
      <c r="K151" s="67">
        <v>126000</v>
      </c>
      <c r="L151" s="68">
        <v>157000</v>
      </c>
      <c r="M151" s="82">
        <v>52466.07898448519</v>
      </c>
      <c r="O151" s="81" t="s">
        <v>1800</v>
      </c>
      <c r="P151" s="64">
        <v>1994</v>
      </c>
      <c r="Q151" s="63" t="s">
        <v>1318</v>
      </c>
      <c r="R151" s="63" t="s">
        <v>147</v>
      </c>
      <c r="S151" s="65" t="s">
        <v>1801</v>
      </c>
      <c r="T151" s="63" t="s">
        <v>1802</v>
      </c>
      <c r="U151" s="63" t="s">
        <v>149</v>
      </c>
      <c r="V151" s="66">
        <v>65068</v>
      </c>
      <c r="W151" s="67">
        <v>40000</v>
      </c>
      <c r="X151" s="67">
        <v>7230</v>
      </c>
      <c r="Y151" s="68">
        <v>47230</v>
      </c>
      <c r="Z151" s="82">
        <v>67698.166431593781</v>
      </c>
    </row>
    <row r="152" spans="2:26" x14ac:dyDescent="0.25">
      <c r="B152" s="81" t="s">
        <v>1620</v>
      </c>
      <c r="C152" s="64">
        <v>1994</v>
      </c>
      <c r="D152" s="63" t="s">
        <v>1318</v>
      </c>
      <c r="E152" s="63" t="s">
        <v>1605</v>
      </c>
      <c r="F152" s="65" t="s">
        <v>1621</v>
      </c>
      <c r="G152" s="63" t="s">
        <v>1622</v>
      </c>
      <c r="H152" s="63" t="s">
        <v>1623</v>
      </c>
      <c r="I152" s="66">
        <v>3950</v>
      </c>
      <c r="J152" s="67">
        <v>3950</v>
      </c>
      <c r="K152" s="67">
        <v>3950</v>
      </c>
      <c r="L152" s="68">
        <v>7900</v>
      </c>
      <c r="M152" s="82">
        <v>6685.1939351198862</v>
      </c>
      <c r="O152" s="81" t="s">
        <v>1642</v>
      </c>
      <c r="P152" s="64">
        <v>1994</v>
      </c>
      <c r="Q152" s="63" t="s">
        <v>1318</v>
      </c>
      <c r="R152" s="63" t="s">
        <v>147</v>
      </c>
      <c r="S152" s="65" t="s">
        <v>1643</v>
      </c>
      <c r="T152" s="63" t="s">
        <v>1644</v>
      </c>
      <c r="U152" s="63" t="s">
        <v>149</v>
      </c>
      <c r="V152" s="66">
        <v>29000</v>
      </c>
      <c r="W152" s="67">
        <v>29000</v>
      </c>
      <c r="X152" s="67">
        <v>8000</v>
      </c>
      <c r="Y152" s="68">
        <v>37000</v>
      </c>
      <c r="Z152" s="82">
        <v>49081.170662905497</v>
      </c>
    </row>
    <row r="153" spans="2:26" x14ac:dyDescent="0.25">
      <c r="B153" s="81" t="s">
        <v>1773</v>
      </c>
      <c r="C153" s="64">
        <v>1994</v>
      </c>
      <c r="D153" s="63" t="s">
        <v>1318</v>
      </c>
      <c r="E153" s="63" t="s">
        <v>81</v>
      </c>
      <c r="F153" s="65" t="s">
        <v>1552</v>
      </c>
      <c r="G153" s="63" t="s">
        <v>1774</v>
      </c>
      <c r="H153" s="63" t="s">
        <v>81</v>
      </c>
      <c r="I153" s="66">
        <v>100000</v>
      </c>
      <c r="J153" s="67">
        <v>100000</v>
      </c>
      <c r="K153" s="67">
        <v>136124</v>
      </c>
      <c r="L153" s="68">
        <v>236124</v>
      </c>
      <c r="M153" s="82">
        <v>169245.41607898448</v>
      </c>
      <c r="O153" s="81" t="s">
        <v>6332</v>
      </c>
      <c r="P153" s="64">
        <v>1994</v>
      </c>
      <c r="Q153" s="63" t="s">
        <v>6084</v>
      </c>
      <c r="R153" s="63" t="s">
        <v>4649</v>
      </c>
      <c r="S153" s="65" t="s">
        <v>1859</v>
      </c>
      <c r="T153" s="63" t="s">
        <v>6333</v>
      </c>
      <c r="U153" s="63" t="s">
        <v>6334</v>
      </c>
      <c r="V153" s="66">
        <v>5000</v>
      </c>
      <c r="W153" s="67">
        <v>5000</v>
      </c>
      <c r="X153" s="67">
        <v>5000</v>
      </c>
      <c r="Y153" s="68">
        <v>10000</v>
      </c>
      <c r="Z153" s="82">
        <v>8462.2708039492227</v>
      </c>
    </row>
    <row r="154" spans="2:26" x14ac:dyDescent="0.25">
      <c r="B154" s="81" t="s">
        <v>1854</v>
      </c>
      <c r="C154" s="64">
        <v>1994</v>
      </c>
      <c r="D154" s="63" t="s">
        <v>1318</v>
      </c>
      <c r="E154" s="63" t="s">
        <v>81</v>
      </c>
      <c r="F154" s="65" t="s">
        <v>1855</v>
      </c>
      <c r="G154" s="63" t="s">
        <v>1856</v>
      </c>
      <c r="H154" s="63" t="s">
        <v>81</v>
      </c>
      <c r="I154" s="66">
        <v>76740</v>
      </c>
      <c r="J154" s="67">
        <v>59500</v>
      </c>
      <c r="K154" s="67">
        <v>22500</v>
      </c>
      <c r="L154" s="68">
        <v>82000</v>
      </c>
      <c r="M154" s="82">
        <v>100701.02256699576</v>
      </c>
      <c r="O154" s="81" t="s">
        <v>1672</v>
      </c>
      <c r="P154" s="64">
        <v>1994</v>
      </c>
      <c r="Q154" s="63" t="s">
        <v>1318</v>
      </c>
      <c r="R154" s="63" t="s">
        <v>1345</v>
      </c>
      <c r="S154" s="65" t="s">
        <v>1346</v>
      </c>
      <c r="T154" s="63" t="s">
        <v>1673</v>
      </c>
      <c r="U154" s="63" t="s">
        <v>1078</v>
      </c>
      <c r="V154" s="66">
        <v>96094</v>
      </c>
      <c r="W154" s="67">
        <v>96094</v>
      </c>
      <c r="X154" s="67">
        <v>55857</v>
      </c>
      <c r="Y154" s="68">
        <v>151951</v>
      </c>
      <c r="Z154" s="82">
        <v>162634.69012693936</v>
      </c>
    </row>
    <row r="155" spans="2:26" x14ac:dyDescent="0.25">
      <c r="B155" s="81" t="s">
        <v>1824</v>
      </c>
      <c r="C155" s="64">
        <v>1994</v>
      </c>
      <c r="D155" s="63" t="s">
        <v>1318</v>
      </c>
      <c r="E155" s="63" t="s">
        <v>81</v>
      </c>
      <c r="F155" s="65" t="s">
        <v>1825</v>
      </c>
      <c r="G155" s="63" t="s">
        <v>1826</v>
      </c>
      <c r="H155" s="63" t="s">
        <v>31</v>
      </c>
      <c r="I155" s="66">
        <v>32000</v>
      </c>
      <c r="J155" s="67">
        <v>37000</v>
      </c>
      <c r="K155" s="67">
        <v>1740</v>
      </c>
      <c r="L155" s="68">
        <v>38740</v>
      </c>
      <c r="M155" s="82">
        <v>62620.803949224253</v>
      </c>
      <c r="O155" s="81" t="s">
        <v>6325</v>
      </c>
      <c r="P155" s="64">
        <v>1994</v>
      </c>
      <c r="Q155" s="63" t="s">
        <v>6081</v>
      </c>
      <c r="R155" s="63" t="s">
        <v>1345</v>
      </c>
      <c r="S155" s="65" t="s">
        <v>1346</v>
      </c>
      <c r="T155" s="63" t="s">
        <v>6326</v>
      </c>
      <c r="U155" s="63" t="s">
        <v>71</v>
      </c>
      <c r="V155" s="66">
        <v>27316</v>
      </c>
      <c r="W155" s="67">
        <v>22831</v>
      </c>
      <c r="X155" s="67">
        <v>17870</v>
      </c>
      <c r="Y155" s="68">
        <v>40701</v>
      </c>
      <c r="Z155" s="82">
        <v>38640.420944992948</v>
      </c>
    </row>
    <row r="156" spans="2:26" x14ac:dyDescent="0.25">
      <c r="B156" s="81" t="s">
        <v>1857</v>
      </c>
      <c r="C156" s="64">
        <v>1994</v>
      </c>
      <c r="D156" s="63" t="s">
        <v>1318</v>
      </c>
      <c r="E156" s="63" t="s">
        <v>81</v>
      </c>
      <c r="F156" s="65" t="s">
        <v>1544</v>
      </c>
      <c r="G156" s="63" t="s">
        <v>1735</v>
      </c>
      <c r="H156" s="63" t="s">
        <v>31</v>
      </c>
      <c r="I156" s="66">
        <v>39045</v>
      </c>
      <c r="J156" s="67">
        <v>35000</v>
      </c>
      <c r="K156" s="67">
        <v>5250</v>
      </c>
      <c r="L156" s="68">
        <v>40250</v>
      </c>
      <c r="M156" s="82">
        <v>59235.895627644568</v>
      </c>
      <c r="O156" s="81" t="s">
        <v>6296</v>
      </c>
      <c r="P156" s="64">
        <v>1994</v>
      </c>
      <c r="Q156" s="63" t="s">
        <v>6081</v>
      </c>
      <c r="R156" s="63" t="s">
        <v>1345</v>
      </c>
      <c r="S156" s="65" t="s">
        <v>6297</v>
      </c>
      <c r="T156" s="63" t="s">
        <v>6298</v>
      </c>
      <c r="U156" s="63"/>
      <c r="V156" s="66">
        <v>2136.4</v>
      </c>
      <c r="W156" s="67">
        <v>2136</v>
      </c>
      <c r="X156" s="67">
        <v>2136.4</v>
      </c>
      <c r="Y156" s="68">
        <v>4272.3999999999996</v>
      </c>
      <c r="Z156" s="82">
        <v>3615.0820874471083</v>
      </c>
    </row>
    <row r="157" spans="2:26" x14ac:dyDescent="0.25">
      <c r="B157" s="81" t="s">
        <v>1734</v>
      </c>
      <c r="C157" s="64">
        <v>1994</v>
      </c>
      <c r="D157" s="63" t="s">
        <v>1318</v>
      </c>
      <c r="E157" s="63" t="s">
        <v>81</v>
      </c>
      <c r="F157" s="65" t="s">
        <v>1544</v>
      </c>
      <c r="G157" s="63" t="s">
        <v>1735</v>
      </c>
      <c r="H157" s="63" t="s">
        <v>31</v>
      </c>
      <c r="I157" s="66">
        <v>32342</v>
      </c>
      <c r="J157" s="67">
        <v>32342</v>
      </c>
      <c r="K157" s="67">
        <v>2625</v>
      </c>
      <c r="L157" s="68">
        <v>34967</v>
      </c>
      <c r="M157" s="82">
        <v>54737.352468265155</v>
      </c>
      <c r="O157" s="81" t="s">
        <v>1760</v>
      </c>
      <c r="P157" s="64">
        <v>1994</v>
      </c>
      <c r="Q157" s="63" t="s">
        <v>1318</v>
      </c>
      <c r="R157" s="63" t="s">
        <v>76</v>
      </c>
      <c r="S157" s="65" t="s">
        <v>1761</v>
      </c>
      <c r="T157" s="63" t="s">
        <v>1762</v>
      </c>
      <c r="U157" s="63" t="s">
        <v>76</v>
      </c>
      <c r="V157" s="66">
        <v>100000</v>
      </c>
      <c r="W157" s="67">
        <v>100000</v>
      </c>
      <c r="X157" s="67">
        <v>297607</v>
      </c>
      <c r="Y157" s="68">
        <v>397607</v>
      </c>
      <c r="Z157" s="82">
        <v>169245.41607898448</v>
      </c>
    </row>
    <row r="158" spans="2:26" x14ac:dyDescent="0.25">
      <c r="B158" s="81" t="s">
        <v>1905</v>
      </c>
      <c r="C158" s="64">
        <v>1994</v>
      </c>
      <c r="D158" s="63" t="s">
        <v>1318</v>
      </c>
      <c r="E158" s="63" t="s">
        <v>81</v>
      </c>
      <c r="F158" s="65" t="s">
        <v>1906</v>
      </c>
      <c r="G158" s="63" t="s">
        <v>1907</v>
      </c>
      <c r="H158" s="63" t="s">
        <v>81</v>
      </c>
      <c r="I158" s="66">
        <v>4500</v>
      </c>
      <c r="J158" s="67">
        <v>4500</v>
      </c>
      <c r="K158" s="67">
        <v>1100</v>
      </c>
      <c r="L158" s="68">
        <v>5600</v>
      </c>
      <c r="M158" s="82">
        <v>7616.0437235543013</v>
      </c>
      <c r="O158" s="81" t="s">
        <v>1789</v>
      </c>
      <c r="P158" s="64">
        <v>1994</v>
      </c>
      <c r="Q158" s="63" t="s">
        <v>1318</v>
      </c>
      <c r="R158" s="63" t="s">
        <v>76</v>
      </c>
      <c r="S158" s="65" t="s">
        <v>1790</v>
      </c>
      <c r="T158" s="63" t="s">
        <v>1791</v>
      </c>
      <c r="U158" s="63" t="s">
        <v>76</v>
      </c>
      <c r="V158" s="66">
        <v>100000</v>
      </c>
      <c r="W158" s="67">
        <v>100000</v>
      </c>
      <c r="X158" s="67">
        <v>939482</v>
      </c>
      <c r="Y158" s="68">
        <v>1039482</v>
      </c>
      <c r="Z158" s="82">
        <v>169245.41607898448</v>
      </c>
    </row>
    <row r="159" spans="2:26" x14ac:dyDescent="0.25">
      <c r="B159" s="81" t="s">
        <v>1775</v>
      </c>
      <c r="C159" s="64">
        <v>1994</v>
      </c>
      <c r="D159" s="63" t="s">
        <v>1318</v>
      </c>
      <c r="E159" s="63" t="s">
        <v>1163</v>
      </c>
      <c r="F159" s="65" t="s">
        <v>1776</v>
      </c>
      <c r="G159" s="63" t="s">
        <v>1777</v>
      </c>
      <c r="H159" s="63" t="s">
        <v>1165</v>
      </c>
      <c r="I159" s="66">
        <v>5000</v>
      </c>
      <c r="J159" s="67">
        <v>5000</v>
      </c>
      <c r="K159" s="67">
        <v>3850</v>
      </c>
      <c r="L159" s="68">
        <v>8850</v>
      </c>
      <c r="M159" s="82">
        <v>8462.2708039492227</v>
      </c>
      <c r="O159" s="81" t="s">
        <v>6294</v>
      </c>
      <c r="P159" s="64">
        <v>1994</v>
      </c>
      <c r="Q159" s="63" t="s">
        <v>6081</v>
      </c>
      <c r="R159" s="63" t="s">
        <v>76</v>
      </c>
      <c r="S159" s="65" t="s">
        <v>2813</v>
      </c>
      <c r="T159" s="63" t="s">
        <v>6295</v>
      </c>
      <c r="U159" s="63" t="s">
        <v>76</v>
      </c>
      <c r="V159" s="66">
        <v>40000</v>
      </c>
      <c r="W159" s="67">
        <v>40000</v>
      </c>
      <c r="X159" s="67">
        <v>28910</v>
      </c>
      <c r="Y159" s="68">
        <v>68910</v>
      </c>
      <c r="Z159" s="82">
        <v>67698.166431593781</v>
      </c>
    </row>
    <row r="160" spans="2:26" x14ac:dyDescent="0.25">
      <c r="B160" s="81" t="s">
        <v>1766</v>
      </c>
      <c r="C160" s="64">
        <v>1994</v>
      </c>
      <c r="D160" s="63" t="s">
        <v>1318</v>
      </c>
      <c r="E160" s="63" t="s">
        <v>1271</v>
      </c>
      <c r="F160" s="65" t="s">
        <v>1767</v>
      </c>
      <c r="G160" s="63" t="s">
        <v>1768</v>
      </c>
      <c r="H160" s="63" t="s">
        <v>1769</v>
      </c>
      <c r="I160" s="66">
        <v>19271</v>
      </c>
      <c r="J160" s="67">
        <v>24271</v>
      </c>
      <c r="K160" s="67">
        <v>12915</v>
      </c>
      <c r="L160" s="68">
        <v>37186</v>
      </c>
      <c r="M160" s="82">
        <v>41077.554936530323</v>
      </c>
      <c r="O160" s="81" t="s">
        <v>1688</v>
      </c>
      <c r="P160" s="64">
        <v>1994</v>
      </c>
      <c r="Q160" s="63" t="s">
        <v>1318</v>
      </c>
      <c r="R160" s="63" t="s">
        <v>76</v>
      </c>
      <c r="S160" s="65" t="s">
        <v>1689</v>
      </c>
      <c r="T160" s="63" t="s">
        <v>1690</v>
      </c>
      <c r="U160" s="63" t="s">
        <v>76</v>
      </c>
      <c r="V160" s="66">
        <v>38602</v>
      </c>
      <c r="W160" s="67">
        <v>38602</v>
      </c>
      <c r="X160" s="67">
        <v>2435</v>
      </c>
      <c r="Y160" s="68">
        <v>41037</v>
      </c>
      <c r="Z160" s="82">
        <v>65332.115514809586</v>
      </c>
    </row>
    <row r="161" spans="2:26" x14ac:dyDescent="0.25">
      <c r="B161" s="81" t="s">
        <v>1770</v>
      </c>
      <c r="C161" s="64">
        <v>1994</v>
      </c>
      <c r="D161" s="63" t="s">
        <v>1318</v>
      </c>
      <c r="E161" s="63" t="s">
        <v>85</v>
      </c>
      <c r="F161" s="65" t="s">
        <v>1771</v>
      </c>
      <c r="G161" s="63" t="s">
        <v>1772</v>
      </c>
      <c r="H161" s="63" t="s">
        <v>542</v>
      </c>
      <c r="I161" s="66">
        <v>99588</v>
      </c>
      <c r="J161" s="67">
        <v>99588</v>
      </c>
      <c r="K161" s="67">
        <v>39500</v>
      </c>
      <c r="L161" s="68">
        <v>139088</v>
      </c>
      <c r="M161" s="82">
        <v>168548.12496473905</v>
      </c>
      <c r="O161" s="81" t="s">
        <v>6312</v>
      </c>
      <c r="P161" s="64">
        <v>1994</v>
      </c>
      <c r="Q161" s="63" t="s">
        <v>6081</v>
      </c>
      <c r="R161" s="63" t="s">
        <v>76</v>
      </c>
      <c r="S161" s="65" t="s">
        <v>1859</v>
      </c>
      <c r="T161" s="63" t="s">
        <v>6313</v>
      </c>
      <c r="U161" s="63" t="s">
        <v>76</v>
      </c>
      <c r="V161" s="66">
        <v>30000</v>
      </c>
      <c r="W161" s="67">
        <v>30000</v>
      </c>
      <c r="X161" s="67">
        <v>24022</v>
      </c>
      <c r="Y161" s="68">
        <v>54022</v>
      </c>
      <c r="Z161" s="82">
        <v>50773.62482369534</v>
      </c>
    </row>
    <row r="162" spans="2:26" x14ac:dyDescent="0.25">
      <c r="B162" s="81" t="s">
        <v>1806</v>
      </c>
      <c r="C162" s="64">
        <v>1994</v>
      </c>
      <c r="D162" s="63" t="s">
        <v>1318</v>
      </c>
      <c r="E162" s="63" t="s">
        <v>85</v>
      </c>
      <c r="F162" s="65" t="s">
        <v>1807</v>
      </c>
      <c r="G162" s="63" t="s">
        <v>1808</v>
      </c>
      <c r="H162" s="63" t="s">
        <v>1809</v>
      </c>
      <c r="I162" s="66">
        <v>100000</v>
      </c>
      <c r="J162" s="67">
        <v>85000</v>
      </c>
      <c r="K162" s="67">
        <v>41200</v>
      </c>
      <c r="L162" s="68">
        <v>126200</v>
      </c>
      <c r="M162" s="82">
        <v>143858.60366713681</v>
      </c>
      <c r="O162" s="81" t="s">
        <v>6228</v>
      </c>
      <c r="P162" s="64">
        <v>1994</v>
      </c>
      <c r="Q162" s="63" t="s">
        <v>6081</v>
      </c>
      <c r="R162" s="63" t="s">
        <v>76</v>
      </c>
      <c r="S162" s="65" t="s">
        <v>6229</v>
      </c>
      <c r="T162" s="63" t="s">
        <v>6230</v>
      </c>
      <c r="U162" s="63" t="s">
        <v>76</v>
      </c>
      <c r="V162" s="66">
        <v>25000</v>
      </c>
      <c r="W162" s="67">
        <v>25000</v>
      </c>
      <c r="X162" s="67">
        <v>28500</v>
      </c>
      <c r="Y162" s="68">
        <v>53500</v>
      </c>
      <c r="Z162" s="82">
        <v>42311.354019746119</v>
      </c>
    </row>
    <row r="163" spans="2:26" x14ac:dyDescent="0.25">
      <c r="B163" s="81" t="s">
        <v>1691</v>
      </c>
      <c r="C163" s="64">
        <v>1994</v>
      </c>
      <c r="D163" s="63" t="s">
        <v>1318</v>
      </c>
      <c r="E163" s="63" t="s">
        <v>85</v>
      </c>
      <c r="F163" s="65" t="s">
        <v>1692</v>
      </c>
      <c r="G163" s="63" t="s">
        <v>1693</v>
      </c>
      <c r="H163" s="63" t="s">
        <v>1167</v>
      </c>
      <c r="I163" s="66">
        <v>85305</v>
      </c>
      <c r="J163" s="67">
        <v>67805</v>
      </c>
      <c r="K163" s="67">
        <v>54100</v>
      </c>
      <c r="L163" s="68">
        <v>121905</v>
      </c>
      <c r="M163" s="82">
        <v>114756.85437235543</v>
      </c>
      <c r="O163" s="81" t="s">
        <v>1648</v>
      </c>
      <c r="P163" s="64">
        <v>1994</v>
      </c>
      <c r="Q163" s="63" t="s">
        <v>1318</v>
      </c>
      <c r="R163" s="63" t="s">
        <v>76</v>
      </c>
      <c r="S163" s="65" t="s">
        <v>1649</v>
      </c>
      <c r="T163" s="63" t="s">
        <v>1650</v>
      </c>
      <c r="U163" s="63" t="s">
        <v>76</v>
      </c>
      <c r="V163" s="66">
        <v>17700</v>
      </c>
      <c r="W163" s="67">
        <v>17700</v>
      </c>
      <c r="X163" s="67">
        <v>11800</v>
      </c>
      <c r="Y163" s="68">
        <v>29500</v>
      </c>
      <c r="Z163" s="82">
        <v>29956.438645980252</v>
      </c>
    </row>
    <row r="164" spans="2:26" x14ac:dyDescent="0.25">
      <c r="B164" s="81" t="s">
        <v>1815</v>
      </c>
      <c r="C164" s="64">
        <v>1994</v>
      </c>
      <c r="D164" s="63" t="s">
        <v>1318</v>
      </c>
      <c r="E164" s="63" t="s">
        <v>85</v>
      </c>
      <c r="F164" s="65" t="s">
        <v>1816</v>
      </c>
      <c r="G164" s="63" t="s">
        <v>1817</v>
      </c>
      <c r="H164" s="63" t="s">
        <v>1809</v>
      </c>
      <c r="I164" s="66">
        <v>45400</v>
      </c>
      <c r="J164" s="67">
        <v>45400</v>
      </c>
      <c r="K164" s="67">
        <v>10000</v>
      </c>
      <c r="L164" s="68">
        <v>55400</v>
      </c>
      <c r="M164" s="82">
        <v>76837.418899858952</v>
      </c>
      <c r="O164" s="81" t="s">
        <v>1713</v>
      </c>
      <c r="P164" s="64">
        <v>1994</v>
      </c>
      <c r="Q164" s="63" t="s">
        <v>1318</v>
      </c>
      <c r="R164" s="63" t="s">
        <v>76</v>
      </c>
      <c r="S164" s="65" t="s">
        <v>1358</v>
      </c>
      <c r="T164" s="63" t="s">
        <v>1714</v>
      </c>
      <c r="U164" s="63" t="s">
        <v>76</v>
      </c>
      <c r="V164" s="66">
        <v>17500</v>
      </c>
      <c r="W164" s="67">
        <v>17500</v>
      </c>
      <c r="X164" s="67">
        <v>1700</v>
      </c>
      <c r="Y164" s="68">
        <v>19200</v>
      </c>
      <c r="Z164" s="82">
        <v>29617.947813822284</v>
      </c>
    </row>
    <row r="165" spans="2:26" x14ac:dyDescent="0.25">
      <c r="B165" s="81" t="s">
        <v>1891</v>
      </c>
      <c r="C165" s="64">
        <v>1994</v>
      </c>
      <c r="D165" s="63" t="s">
        <v>1318</v>
      </c>
      <c r="E165" s="63" t="s">
        <v>85</v>
      </c>
      <c r="F165" s="65" t="s">
        <v>1494</v>
      </c>
      <c r="G165" s="63" t="s">
        <v>1892</v>
      </c>
      <c r="H165" s="63" t="s">
        <v>1496</v>
      </c>
      <c r="I165" s="66">
        <v>5000</v>
      </c>
      <c r="J165" s="67">
        <v>5000</v>
      </c>
      <c r="K165" s="67">
        <v>7350</v>
      </c>
      <c r="L165" s="68">
        <v>12350</v>
      </c>
      <c r="M165" s="82">
        <v>8462.2708039492227</v>
      </c>
      <c r="O165" s="81" t="s">
        <v>1792</v>
      </c>
      <c r="P165" s="64">
        <v>1994</v>
      </c>
      <c r="Q165" s="63" t="s">
        <v>1318</v>
      </c>
      <c r="R165" s="63" t="s">
        <v>76</v>
      </c>
      <c r="S165" s="65" t="s">
        <v>1793</v>
      </c>
      <c r="T165" s="63" t="s">
        <v>1794</v>
      </c>
      <c r="U165" s="63" t="s">
        <v>76</v>
      </c>
      <c r="V165" s="66">
        <v>100000</v>
      </c>
      <c r="W165" s="67">
        <v>15500</v>
      </c>
      <c r="X165" s="67">
        <v>190000</v>
      </c>
      <c r="Y165" s="68">
        <v>205500</v>
      </c>
      <c r="Z165" s="82">
        <v>26233.039492242595</v>
      </c>
    </row>
    <row r="166" spans="2:26" x14ac:dyDescent="0.25">
      <c r="B166" s="81" t="s">
        <v>1616</v>
      </c>
      <c r="C166" s="64">
        <v>1994</v>
      </c>
      <c r="D166" s="63" t="s">
        <v>1318</v>
      </c>
      <c r="E166" s="63" t="s">
        <v>1367</v>
      </c>
      <c r="F166" s="65" t="s">
        <v>1617</v>
      </c>
      <c r="G166" s="63" t="s">
        <v>1618</v>
      </c>
      <c r="H166" s="63" t="s">
        <v>1619</v>
      </c>
      <c r="I166" s="66">
        <v>100000</v>
      </c>
      <c r="J166" s="67">
        <v>100000</v>
      </c>
      <c r="K166" s="67">
        <v>1202281</v>
      </c>
      <c r="L166" s="68">
        <v>1302281</v>
      </c>
      <c r="M166" s="82">
        <v>169245.41607898448</v>
      </c>
      <c r="O166" s="81" t="s">
        <v>6311</v>
      </c>
      <c r="P166" s="64">
        <v>1994</v>
      </c>
      <c r="Q166" s="63" t="s">
        <v>6081</v>
      </c>
      <c r="R166" s="63" t="s">
        <v>76</v>
      </c>
      <c r="S166" s="65" t="s">
        <v>2025</v>
      </c>
      <c r="T166" s="63" t="s">
        <v>2026</v>
      </c>
      <c r="U166" s="63" t="s">
        <v>137</v>
      </c>
      <c r="V166" s="66">
        <v>5000</v>
      </c>
      <c r="W166" s="67">
        <v>5000</v>
      </c>
      <c r="X166" s="67">
        <v>1700</v>
      </c>
      <c r="Y166" s="68">
        <v>6700</v>
      </c>
      <c r="Z166" s="82">
        <v>8462.2708039492227</v>
      </c>
    </row>
    <row r="167" spans="2:26" x14ac:dyDescent="0.25">
      <c r="B167" s="81" t="s">
        <v>1888</v>
      </c>
      <c r="C167" s="64">
        <v>1994</v>
      </c>
      <c r="D167" s="63" t="s">
        <v>1318</v>
      </c>
      <c r="E167" s="63" t="s">
        <v>1367</v>
      </c>
      <c r="F167" s="65" t="s">
        <v>1368</v>
      </c>
      <c r="G167" s="63" t="s">
        <v>1889</v>
      </c>
      <c r="H167" s="63" t="s">
        <v>1369</v>
      </c>
      <c r="I167" s="66">
        <v>4642</v>
      </c>
      <c r="J167" s="67">
        <v>4642</v>
      </c>
      <c r="K167" s="67">
        <v>1000</v>
      </c>
      <c r="L167" s="68">
        <v>5642</v>
      </c>
      <c r="M167" s="82">
        <v>7856.3722143864597</v>
      </c>
      <c r="O167" s="81" t="s">
        <v>6408</v>
      </c>
      <c r="P167" s="64">
        <v>1994</v>
      </c>
      <c r="Q167" s="63" t="s">
        <v>6084</v>
      </c>
      <c r="R167" s="63" t="s">
        <v>76</v>
      </c>
      <c r="S167" s="65" t="s">
        <v>1859</v>
      </c>
      <c r="T167" s="63" t="s">
        <v>6409</v>
      </c>
      <c r="U167" s="63" t="s">
        <v>76</v>
      </c>
      <c r="V167" s="66">
        <v>5000</v>
      </c>
      <c r="W167" s="67">
        <v>5000</v>
      </c>
      <c r="X167" s="67">
        <v>14750</v>
      </c>
      <c r="Y167" s="68">
        <v>19750</v>
      </c>
      <c r="Z167" s="82">
        <v>8462.2708039492227</v>
      </c>
    </row>
    <row r="168" spans="2:26" x14ac:dyDescent="0.25">
      <c r="B168" s="81" t="s">
        <v>1736</v>
      </c>
      <c r="C168" s="64">
        <v>1994</v>
      </c>
      <c r="D168" s="63" t="s">
        <v>1318</v>
      </c>
      <c r="E168" s="63" t="s">
        <v>55</v>
      </c>
      <c r="F168" s="65" t="s">
        <v>1737</v>
      </c>
      <c r="G168" s="63" t="s">
        <v>1738</v>
      </c>
      <c r="H168" s="63" t="s">
        <v>57</v>
      </c>
      <c r="I168" s="66">
        <v>100000</v>
      </c>
      <c r="J168" s="67">
        <v>100000</v>
      </c>
      <c r="K168" s="67">
        <v>36800</v>
      </c>
      <c r="L168" s="68">
        <v>136800</v>
      </c>
      <c r="M168" s="82">
        <v>169245.41607898448</v>
      </c>
      <c r="O168" s="81" t="s">
        <v>1853</v>
      </c>
      <c r="P168" s="64">
        <v>1994</v>
      </c>
      <c r="Q168" s="63" t="s">
        <v>1318</v>
      </c>
      <c r="R168" s="63" t="s">
        <v>76</v>
      </c>
      <c r="S168" s="65" t="s">
        <v>1519</v>
      </c>
      <c r="T168" s="63" t="s">
        <v>1520</v>
      </c>
      <c r="U168" s="63" t="s">
        <v>137</v>
      </c>
      <c r="V168" s="66">
        <v>4999</v>
      </c>
      <c r="W168" s="67">
        <v>4999</v>
      </c>
      <c r="X168" s="67">
        <v>1180</v>
      </c>
      <c r="Y168" s="68">
        <v>6179</v>
      </c>
      <c r="Z168" s="82">
        <v>8460.5783497884331</v>
      </c>
    </row>
    <row r="169" spans="2:26" x14ac:dyDescent="0.25">
      <c r="B169" s="81" t="s">
        <v>1715</v>
      </c>
      <c r="C169" s="64">
        <v>1994</v>
      </c>
      <c r="D169" s="63" t="s">
        <v>1318</v>
      </c>
      <c r="E169" s="63" t="s">
        <v>55</v>
      </c>
      <c r="F169" s="65" t="s">
        <v>1400</v>
      </c>
      <c r="G169" s="63" t="s">
        <v>1716</v>
      </c>
      <c r="H169" s="63" t="s">
        <v>57</v>
      </c>
      <c r="I169" s="66">
        <v>5000</v>
      </c>
      <c r="J169" s="67">
        <v>5000</v>
      </c>
      <c r="K169" s="67">
        <v>2700</v>
      </c>
      <c r="L169" s="68">
        <v>7700</v>
      </c>
      <c r="M169" s="82">
        <v>8462.2708039492227</v>
      </c>
      <c r="O169" s="81" t="s">
        <v>1898</v>
      </c>
      <c r="P169" s="64">
        <v>1994</v>
      </c>
      <c r="Q169" s="63" t="s">
        <v>1318</v>
      </c>
      <c r="R169" s="63" t="s">
        <v>76</v>
      </c>
      <c r="S169" s="65" t="s">
        <v>1517</v>
      </c>
      <c r="T169" s="63" t="s">
        <v>1899</v>
      </c>
      <c r="U169" s="63" t="s">
        <v>76</v>
      </c>
      <c r="V169" s="66">
        <v>4864</v>
      </c>
      <c r="W169" s="67">
        <v>4864</v>
      </c>
      <c r="X169" s="67">
        <v>37475</v>
      </c>
      <c r="Y169" s="68">
        <v>42339</v>
      </c>
      <c r="Z169" s="82">
        <v>8232.0970380818053</v>
      </c>
    </row>
    <row r="170" spans="2:26" x14ac:dyDescent="0.25">
      <c r="B170" s="81" t="s">
        <v>1651</v>
      </c>
      <c r="C170" s="64">
        <v>1994</v>
      </c>
      <c r="D170" s="63" t="s">
        <v>1318</v>
      </c>
      <c r="E170" s="63" t="s">
        <v>59</v>
      </c>
      <c r="F170" s="65" t="s">
        <v>1598</v>
      </c>
      <c r="G170" s="63" t="s">
        <v>1652</v>
      </c>
      <c r="H170" s="63" t="s">
        <v>61</v>
      </c>
      <c r="I170" s="66">
        <v>24978</v>
      </c>
      <c r="J170" s="67">
        <v>24978</v>
      </c>
      <c r="K170" s="67">
        <v>19022</v>
      </c>
      <c r="L170" s="68">
        <v>44000</v>
      </c>
      <c r="M170" s="82">
        <v>42274.120028208745</v>
      </c>
      <c r="O170" s="81" t="s">
        <v>6418</v>
      </c>
      <c r="P170" s="64">
        <v>1994</v>
      </c>
      <c r="Q170" s="63" t="s">
        <v>6081</v>
      </c>
      <c r="R170" s="63" t="s">
        <v>76</v>
      </c>
      <c r="S170" s="65" t="s">
        <v>2010</v>
      </c>
      <c r="T170" s="63" t="s">
        <v>6419</v>
      </c>
      <c r="U170" s="63" t="s">
        <v>137</v>
      </c>
      <c r="V170" s="66">
        <v>4350</v>
      </c>
      <c r="W170" s="67">
        <v>4350</v>
      </c>
      <c r="X170" s="67">
        <v>250</v>
      </c>
      <c r="Y170" s="68">
        <v>4600</v>
      </c>
      <c r="Z170" s="82">
        <v>7362.1755994358246</v>
      </c>
    </row>
    <row r="171" spans="2:26" x14ac:dyDescent="0.25">
      <c r="B171" s="81" t="s">
        <v>1677</v>
      </c>
      <c r="C171" s="64">
        <v>1994</v>
      </c>
      <c r="D171" s="63" t="s">
        <v>1318</v>
      </c>
      <c r="E171" s="63" t="s">
        <v>59</v>
      </c>
      <c r="F171" s="65" t="s">
        <v>1678</v>
      </c>
      <c r="G171" s="63" t="s">
        <v>1679</v>
      </c>
      <c r="H171" s="63" t="s">
        <v>61</v>
      </c>
      <c r="I171" s="66">
        <v>3500</v>
      </c>
      <c r="J171" s="67">
        <v>3500</v>
      </c>
      <c r="K171" s="67">
        <v>2042</v>
      </c>
      <c r="L171" s="68">
        <v>5542</v>
      </c>
      <c r="M171" s="82">
        <v>5923.5895627644568</v>
      </c>
      <c r="O171" s="81" t="s">
        <v>1893</v>
      </c>
      <c r="P171" s="64">
        <v>1994</v>
      </c>
      <c r="Q171" s="63" t="s">
        <v>1318</v>
      </c>
      <c r="R171" s="63" t="s">
        <v>76</v>
      </c>
      <c r="S171" s="65" t="s">
        <v>1327</v>
      </c>
      <c r="T171" s="63" t="s">
        <v>1894</v>
      </c>
      <c r="U171" s="63" t="s">
        <v>76</v>
      </c>
      <c r="V171" s="66">
        <v>2683</v>
      </c>
      <c r="W171" s="67">
        <v>2683</v>
      </c>
      <c r="X171" s="67">
        <v>268</v>
      </c>
      <c r="Y171" s="68">
        <v>2951</v>
      </c>
      <c r="Z171" s="82">
        <v>4540.8545133991538</v>
      </c>
    </row>
    <row r="172" spans="2:26" x14ac:dyDescent="0.25">
      <c r="B172" s="81" t="s">
        <v>1719</v>
      </c>
      <c r="C172" s="64">
        <v>1994</v>
      </c>
      <c r="D172" s="63" t="s">
        <v>1318</v>
      </c>
      <c r="E172" s="63" t="s">
        <v>63</v>
      </c>
      <c r="F172" s="65" t="s">
        <v>1720</v>
      </c>
      <c r="G172" s="63" t="s">
        <v>1721</v>
      </c>
      <c r="H172" s="63" t="s">
        <v>65</v>
      </c>
      <c r="I172" s="66">
        <v>100000</v>
      </c>
      <c r="J172" s="67">
        <v>100000</v>
      </c>
      <c r="K172" s="67">
        <v>1904100</v>
      </c>
      <c r="L172" s="68">
        <v>2004100</v>
      </c>
      <c r="M172" s="82">
        <v>169245.41607898448</v>
      </c>
      <c r="O172" s="81" t="s">
        <v>6264</v>
      </c>
      <c r="P172" s="64">
        <v>1994</v>
      </c>
      <c r="Q172" s="63" t="s">
        <v>6081</v>
      </c>
      <c r="R172" s="63" t="s">
        <v>76</v>
      </c>
      <c r="S172" s="65" t="s">
        <v>1859</v>
      </c>
      <c r="T172" s="63" t="s">
        <v>6265</v>
      </c>
      <c r="U172" s="63" t="s">
        <v>76</v>
      </c>
      <c r="V172" s="66">
        <v>5000</v>
      </c>
      <c r="W172" s="67">
        <v>2500</v>
      </c>
      <c r="X172" s="67">
        <v>6000</v>
      </c>
      <c r="Y172" s="68">
        <v>8500</v>
      </c>
      <c r="Z172" s="82">
        <v>4231.1354019746113</v>
      </c>
    </row>
    <row r="173" spans="2:26" x14ac:dyDescent="0.25">
      <c r="B173" s="81" t="s">
        <v>1787</v>
      </c>
      <c r="C173" s="64">
        <v>1994</v>
      </c>
      <c r="D173" s="63" t="s">
        <v>1318</v>
      </c>
      <c r="E173" s="63" t="s">
        <v>63</v>
      </c>
      <c r="F173" s="65" t="s">
        <v>1476</v>
      </c>
      <c r="G173" s="63" t="s">
        <v>1788</v>
      </c>
      <c r="H173" s="63" t="s">
        <v>1478</v>
      </c>
      <c r="I173" s="66">
        <v>37000</v>
      </c>
      <c r="J173" s="67">
        <v>37000</v>
      </c>
      <c r="K173" s="67">
        <v>25000</v>
      </c>
      <c r="L173" s="68">
        <v>62000</v>
      </c>
      <c r="M173" s="82">
        <v>62620.803949224253</v>
      </c>
      <c r="O173" s="81" t="s">
        <v>6213</v>
      </c>
      <c r="P173" s="64">
        <v>1994</v>
      </c>
      <c r="Q173" s="63" t="s">
        <v>6084</v>
      </c>
      <c r="R173" s="63" t="s">
        <v>76</v>
      </c>
      <c r="S173" s="65" t="s">
        <v>1859</v>
      </c>
      <c r="T173" s="63" t="s">
        <v>6214</v>
      </c>
      <c r="U173" s="63" t="s">
        <v>6215</v>
      </c>
      <c r="V173" s="66">
        <v>2260</v>
      </c>
      <c r="W173" s="67">
        <v>2260</v>
      </c>
      <c r="X173" s="67">
        <v>1100</v>
      </c>
      <c r="Y173" s="68">
        <v>3360</v>
      </c>
      <c r="Z173" s="82">
        <v>3824.9464033850491</v>
      </c>
    </row>
    <row r="174" spans="2:26" x14ac:dyDescent="0.25">
      <c r="B174" s="81" t="s">
        <v>1662</v>
      </c>
      <c r="C174" s="64">
        <v>1994</v>
      </c>
      <c r="D174" s="63" t="s">
        <v>1318</v>
      </c>
      <c r="E174" s="63" t="s">
        <v>63</v>
      </c>
      <c r="F174" s="65" t="s">
        <v>1334</v>
      </c>
      <c r="G174" s="63" t="s">
        <v>1663</v>
      </c>
      <c r="H174" s="63" t="s">
        <v>65</v>
      </c>
      <c r="I174" s="66">
        <v>33750</v>
      </c>
      <c r="J174" s="67">
        <v>23500</v>
      </c>
      <c r="K174" s="67">
        <v>13250</v>
      </c>
      <c r="L174" s="68">
        <v>36750</v>
      </c>
      <c r="M174" s="82">
        <v>39772.672778561348</v>
      </c>
      <c r="O174" s="81" t="s">
        <v>6388</v>
      </c>
      <c r="P174" s="64">
        <v>1994</v>
      </c>
      <c r="Q174" s="63" t="s">
        <v>6081</v>
      </c>
      <c r="R174" s="63" t="s">
        <v>444</v>
      </c>
      <c r="S174" s="65" t="s">
        <v>6389</v>
      </c>
      <c r="T174" s="63" t="s">
        <v>6390</v>
      </c>
      <c r="U174" s="63"/>
      <c r="V174" s="66">
        <v>1323</v>
      </c>
      <c r="W174" s="67">
        <v>1323</v>
      </c>
      <c r="X174" s="67">
        <v>300</v>
      </c>
      <c r="Y174" s="68">
        <v>1623</v>
      </c>
      <c r="Z174" s="82">
        <v>2239.1168547249645</v>
      </c>
    </row>
    <row r="175" spans="2:26" x14ac:dyDescent="0.25">
      <c r="B175" s="81" t="s">
        <v>1739</v>
      </c>
      <c r="C175" s="64">
        <v>1994</v>
      </c>
      <c r="D175" s="63" t="s">
        <v>1318</v>
      </c>
      <c r="E175" s="63" t="s">
        <v>63</v>
      </c>
      <c r="F175" s="65" t="s">
        <v>1740</v>
      </c>
      <c r="G175" s="63" t="s">
        <v>1741</v>
      </c>
      <c r="H175" s="63" t="s">
        <v>1742</v>
      </c>
      <c r="I175" s="66">
        <v>29000</v>
      </c>
      <c r="J175" s="67">
        <v>20000</v>
      </c>
      <c r="K175" s="67">
        <v>13152</v>
      </c>
      <c r="L175" s="68">
        <v>33152</v>
      </c>
      <c r="M175" s="82">
        <v>33849.083215796891</v>
      </c>
      <c r="O175" s="81" t="s">
        <v>1778</v>
      </c>
      <c r="P175" s="64">
        <v>1994</v>
      </c>
      <c r="Q175" s="63" t="s">
        <v>1318</v>
      </c>
      <c r="R175" s="63" t="s">
        <v>1779</v>
      </c>
      <c r="S175" s="65" t="s">
        <v>1780</v>
      </c>
      <c r="T175" s="63" t="s">
        <v>1781</v>
      </c>
      <c r="U175" s="63" t="s">
        <v>1367</v>
      </c>
      <c r="V175" s="66">
        <v>29983</v>
      </c>
      <c r="W175" s="67">
        <v>29983</v>
      </c>
      <c r="X175" s="67">
        <v>16849</v>
      </c>
      <c r="Y175" s="68">
        <v>46832</v>
      </c>
      <c r="Z175" s="82">
        <v>50744.853102961912</v>
      </c>
    </row>
    <row r="176" spans="2:26" x14ac:dyDescent="0.25">
      <c r="B176" s="81" t="s">
        <v>1722</v>
      </c>
      <c r="C176" s="64">
        <v>1994</v>
      </c>
      <c r="D176" s="63" t="s">
        <v>1318</v>
      </c>
      <c r="E176" s="63" t="s">
        <v>63</v>
      </c>
      <c r="F176" s="65" t="s">
        <v>1723</v>
      </c>
      <c r="G176" s="63" t="s">
        <v>1724</v>
      </c>
      <c r="H176" s="63" t="s">
        <v>65</v>
      </c>
      <c r="I176" s="66">
        <v>5000</v>
      </c>
      <c r="J176" s="67">
        <v>5000</v>
      </c>
      <c r="K176" s="67">
        <v>2850</v>
      </c>
      <c r="L176" s="68">
        <v>7850</v>
      </c>
      <c r="M176" s="82">
        <v>8462.2708039492227</v>
      </c>
      <c r="O176" s="81" t="s">
        <v>1795</v>
      </c>
      <c r="P176" s="64">
        <v>1994</v>
      </c>
      <c r="Q176" s="63" t="s">
        <v>1318</v>
      </c>
      <c r="R176" s="63" t="s">
        <v>44</v>
      </c>
      <c r="S176" s="65" t="s">
        <v>1591</v>
      </c>
      <c r="T176" s="63" t="s">
        <v>1796</v>
      </c>
      <c r="U176" s="63" t="s">
        <v>49</v>
      </c>
      <c r="V176" s="66">
        <v>100000</v>
      </c>
      <c r="W176" s="67">
        <v>100000</v>
      </c>
      <c r="X176" s="67">
        <v>386501</v>
      </c>
      <c r="Y176" s="68">
        <v>486501</v>
      </c>
      <c r="Z176" s="82">
        <v>169245.41607898448</v>
      </c>
    </row>
    <row r="177" spans="2:26" x14ac:dyDescent="0.25">
      <c r="B177" s="81" t="s">
        <v>1890</v>
      </c>
      <c r="C177" s="64">
        <v>1994</v>
      </c>
      <c r="D177" s="63" t="s">
        <v>1318</v>
      </c>
      <c r="E177" s="63" t="s">
        <v>63</v>
      </c>
      <c r="F177" s="65" t="s">
        <v>106</v>
      </c>
      <c r="G177" s="63" t="s">
        <v>106</v>
      </c>
      <c r="H177" s="63" t="s">
        <v>65</v>
      </c>
      <c r="I177" s="66">
        <v>5000</v>
      </c>
      <c r="J177" s="67">
        <v>5000</v>
      </c>
      <c r="K177" s="67">
        <v>11450</v>
      </c>
      <c r="L177" s="68">
        <v>16450</v>
      </c>
      <c r="M177" s="82">
        <v>8462.2708039492227</v>
      </c>
      <c r="O177" s="81" t="s">
        <v>1784</v>
      </c>
      <c r="P177" s="64">
        <v>1994</v>
      </c>
      <c r="Q177" s="63" t="s">
        <v>1318</v>
      </c>
      <c r="R177" s="63" t="s">
        <v>44</v>
      </c>
      <c r="S177" s="65" t="s">
        <v>1785</v>
      </c>
      <c r="T177" s="63" t="s">
        <v>1786</v>
      </c>
      <c r="U177" s="63" t="s">
        <v>49</v>
      </c>
      <c r="V177" s="66">
        <v>65095</v>
      </c>
      <c r="W177" s="67">
        <v>65095</v>
      </c>
      <c r="X177" s="67">
        <v>7500</v>
      </c>
      <c r="Y177" s="68">
        <v>72595</v>
      </c>
      <c r="Z177" s="82">
        <v>110170.30359661495</v>
      </c>
    </row>
    <row r="178" spans="2:26" x14ac:dyDescent="0.25">
      <c r="B178" s="81" t="s">
        <v>1838</v>
      </c>
      <c r="C178" s="64">
        <v>1994</v>
      </c>
      <c r="D178" s="63" t="s">
        <v>1318</v>
      </c>
      <c r="E178" s="63" t="s">
        <v>63</v>
      </c>
      <c r="F178" s="65" t="s">
        <v>1839</v>
      </c>
      <c r="G178" s="63" t="s">
        <v>1840</v>
      </c>
      <c r="H178" s="63" t="s">
        <v>65</v>
      </c>
      <c r="I178" s="66">
        <v>4880</v>
      </c>
      <c r="J178" s="67">
        <v>4880</v>
      </c>
      <c r="K178" s="67">
        <v>8913</v>
      </c>
      <c r="L178" s="68">
        <v>13793</v>
      </c>
      <c r="M178" s="82">
        <v>8259.176304654442</v>
      </c>
      <c r="O178" s="81" t="s">
        <v>1640</v>
      </c>
      <c r="P178" s="64">
        <v>1994</v>
      </c>
      <c r="Q178" s="63" t="s">
        <v>1318</v>
      </c>
      <c r="R178" s="63" t="s">
        <v>44</v>
      </c>
      <c r="S178" s="65" t="s">
        <v>1641</v>
      </c>
      <c r="T178" s="63" t="s">
        <v>1641</v>
      </c>
      <c r="U178" s="63" t="s">
        <v>49</v>
      </c>
      <c r="V178" s="66">
        <v>54000</v>
      </c>
      <c r="W178" s="67">
        <v>54000</v>
      </c>
      <c r="X178" s="67">
        <v>9000</v>
      </c>
      <c r="Y178" s="68">
        <v>63000</v>
      </c>
      <c r="Z178" s="82">
        <v>91392.524682651609</v>
      </c>
    </row>
    <row r="179" spans="2:26" x14ac:dyDescent="0.25">
      <c r="B179" s="81" t="s">
        <v>1863</v>
      </c>
      <c r="C179" s="64">
        <v>1994</v>
      </c>
      <c r="D179" s="63" t="s">
        <v>1318</v>
      </c>
      <c r="E179" s="63" t="s">
        <v>1078</v>
      </c>
      <c r="F179" s="65" t="s">
        <v>1563</v>
      </c>
      <c r="G179" s="63" t="s">
        <v>1864</v>
      </c>
      <c r="H179" s="63" t="s">
        <v>1565</v>
      </c>
      <c r="I179" s="66">
        <v>40047</v>
      </c>
      <c r="J179" s="67">
        <v>40047</v>
      </c>
      <c r="K179" s="67">
        <v>23428</v>
      </c>
      <c r="L179" s="68">
        <v>63475</v>
      </c>
      <c r="M179" s="82">
        <v>67777.711777150922</v>
      </c>
      <c r="O179" s="81" t="s">
        <v>1636</v>
      </c>
      <c r="P179" s="64">
        <v>1994</v>
      </c>
      <c r="Q179" s="63" t="s">
        <v>1318</v>
      </c>
      <c r="R179" s="63" t="s">
        <v>44</v>
      </c>
      <c r="S179" s="65" t="s">
        <v>1637</v>
      </c>
      <c r="T179" s="63" t="s">
        <v>1638</v>
      </c>
      <c r="U179" s="63" t="s">
        <v>1639</v>
      </c>
      <c r="V179" s="66">
        <v>30000</v>
      </c>
      <c r="W179" s="67">
        <v>30000</v>
      </c>
      <c r="X179" s="67">
        <v>30000</v>
      </c>
      <c r="Y179" s="68">
        <v>60000</v>
      </c>
      <c r="Z179" s="82">
        <v>50773.62482369534</v>
      </c>
    </row>
    <row r="180" spans="2:26" x14ac:dyDescent="0.25">
      <c r="B180" s="81" t="s">
        <v>1878</v>
      </c>
      <c r="C180" s="64">
        <v>1994</v>
      </c>
      <c r="D180" s="63" t="s">
        <v>1318</v>
      </c>
      <c r="E180" s="63" t="s">
        <v>1078</v>
      </c>
      <c r="F180" s="65" t="s">
        <v>1879</v>
      </c>
      <c r="G180" s="63" t="s">
        <v>1880</v>
      </c>
      <c r="H180" s="63" t="s">
        <v>1080</v>
      </c>
      <c r="I180" s="66">
        <v>3150</v>
      </c>
      <c r="J180" s="67">
        <v>3150</v>
      </c>
      <c r="K180" s="67">
        <v>3150</v>
      </c>
      <c r="L180" s="68">
        <v>6300</v>
      </c>
      <c r="M180" s="82">
        <v>5331.2306064880113</v>
      </c>
      <c r="O180" s="81" t="s">
        <v>1612</v>
      </c>
      <c r="P180" s="64">
        <v>1994</v>
      </c>
      <c r="Q180" s="63" t="s">
        <v>1318</v>
      </c>
      <c r="R180" s="63" t="s">
        <v>44</v>
      </c>
      <c r="S180" s="65" t="s">
        <v>1613</v>
      </c>
      <c r="T180" s="63" t="s">
        <v>1614</v>
      </c>
      <c r="U180" s="63" t="s">
        <v>1615</v>
      </c>
      <c r="V180" s="66">
        <v>20250</v>
      </c>
      <c r="W180" s="67">
        <v>20250</v>
      </c>
      <c r="X180" s="67">
        <v>2250</v>
      </c>
      <c r="Y180" s="68">
        <v>22500</v>
      </c>
      <c r="Z180" s="82">
        <v>34272.196755994359</v>
      </c>
    </row>
    <row r="181" spans="2:26" x14ac:dyDescent="0.25">
      <c r="B181" s="81" t="s">
        <v>1683</v>
      </c>
      <c r="C181" s="64">
        <v>1994</v>
      </c>
      <c r="D181" s="63" t="s">
        <v>1318</v>
      </c>
      <c r="E181" s="63" t="s">
        <v>1684</v>
      </c>
      <c r="F181" s="65" t="s">
        <v>1685</v>
      </c>
      <c r="G181" s="63" t="s">
        <v>1686</v>
      </c>
      <c r="H181" s="63" t="s">
        <v>1687</v>
      </c>
      <c r="I181" s="66">
        <v>24355</v>
      </c>
      <c r="J181" s="67">
        <v>24355</v>
      </c>
      <c r="K181" s="67">
        <v>27486</v>
      </c>
      <c r="L181" s="68">
        <v>51841</v>
      </c>
      <c r="M181" s="82">
        <v>41219.721086036669</v>
      </c>
      <c r="O181" s="81" t="s">
        <v>6394</v>
      </c>
      <c r="P181" s="64">
        <v>1994</v>
      </c>
      <c r="Q181" s="63" t="s">
        <v>6081</v>
      </c>
      <c r="R181" s="63" t="s">
        <v>44</v>
      </c>
      <c r="S181" s="65" t="s">
        <v>1859</v>
      </c>
      <c r="T181" s="63" t="s">
        <v>6395</v>
      </c>
      <c r="U181" s="63" t="s">
        <v>2051</v>
      </c>
      <c r="V181" s="66">
        <v>5000</v>
      </c>
      <c r="W181" s="67">
        <v>5000</v>
      </c>
      <c r="X181" s="67">
        <v>5000</v>
      </c>
      <c r="Y181" s="68">
        <v>10000</v>
      </c>
      <c r="Z181" s="82">
        <v>8462.2708039492227</v>
      </c>
    </row>
    <row r="182" spans="2:26" x14ac:dyDescent="0.25">
      <c r="B182" s="81" t="s">
        <v>1865</v>
      </c>
      <c r="C182" s="64">
        <v>1994</v>
      </c>
      <c r="D182" s="63" t="s">
        <v>1318</v>
      </c>
      <c r="E182" s="63" t="s">
        <v>1420</v>
      </c>
      <c r="F182" s="65" t="s">
        <v>1421</v>
      </c>
      <c r="G182" s="63" t="s">
        <v>1866</v>
      </c>
      <c r="H182" s="63" t="s">
        <v>1540</v>
      </c>
      <c r="I182" s="66">
        <v>100000</v>
      </c>
      <c r="J182" s="67">
        <v>99725</v>
      </c>
      <c r="K182" s="67">
        <v>244800</v>
      </c>
      <c r="L182" s="68">
        <v>344525</v>
      </c>
      <c r="M182" s="82">
        <v>168779.99118476728</v>
      </c>
      <c r="O182" s="81" t="s">
        <v>1821</v>
      </c>
      <c r="P182" s="64">
        <v>1994</v>
      </c>
      <c r="Q182" s="63" t="s">
        <v>1318</v>
      </c>
      <c r="R182" s="63" t="s">
        <v>1558</v>
      </c>
      <c r="S182" s="65" t="s">
        <v>1822</v>
      </c>
      <c r="T182" s="63" t="s">
        <v>1823</v>
      </c>
      <c r="U182" s="63" t="s">
        <v>1561</v>
      </c>
      <c r="V182" s="66">
        <v>30075</v>
      </c>
      <c r="W182" s="67">
        <v>30075</v>
      </c>
      <c r="X182" s="67">
        <v>10025</v>
      </c>
      <c r="Y182" s="68">
        <v>40100</v>
      </c>
      <c r="Z182" s="82">
        <v>50900.558885754581</v>
      </c>
    </row>
    <row r="183" spans="2:26" x14ac:dyDescent="0.25">
      <c r="B183" s="81" t="s">
        <v>1843</v>
      </c>
      <c r="C183" s="64">
        <v>1994</v>
      </c>
      <c r="D183" s="63" t="s">
        <v>1318</v>
      </c>
      <c r="E183" s="63" t="s">
        <v>977</v>
      </c>
      <c r="F183" s="65" t="s">
        <v>1844</v>
      </c>
      <c r="G183" s="63" t="s">
        <v>1845</v>
      </c>
      <c r="H183" s="63" t="s">
        <v>1846</v>
      </c>
      <c r="I183" s="66">
        <v>4925</v>
      </c>
      <c r="J183" s="67">
        <v>4925</v>
      </c>
      <c r="K183" s="67">
        <v>24530</v>
      </c>
      <c r="L183" s="68">
        <v>29455</v>
      </c>
      <c r="M183" s="82">
        <v>8335.3367418899852</v>
      </c>
      <c r="O183" s="81" t="s">
        <v>6363</v>
      </c>
      <c r="P183" s="64">
        <v>1994</v>
      </c>
      <c r="Q183" s="63" t="s">
        <v>6081</v>
      </c>
      <c r="R183" s="63" t="s">
        <v>2128</v>
      </c>
      <c r="S183" s="65" t="s">
        <v>2322</v>
      </c>
      <c r="T183" s="63" t="s">
        <v>6364</v>
      </c>
      <c r="U183" s="63"/>
      <c r="V183" s="66">
        <v>5000</v>
      </c>
      <c r="W183" s="67">
        <v>5000</v>
      </c>
      <c r="X183" s="67">
        <v>6250</v>
      </c>
      <c r="Y183" s="68">
        <v>11250</v>
      </c>
      <c r="Z183" s="82">
        <v>8462.2708039492227</v>
      </c>
    </row>
    <row r="184" spans="2:26" x14ac:dyDescent="0.25">
      <c r="B184" s="81" t="s">
        <v>1895</v>
      </c>
      <c r="C184" s="64">
        <v>1994</v>
      </c>
      <c r="D184" s="63" t="s">
        <v>1318</v>
      </c>
      <c r="E184" s="63" t="s">
        <v>1540</v>
      </c>
      <c r="F184" s="65" t="s">
        <v>1896</v>
      </c>
      <c r="G184" s="63" t="s">
        <v>1897</v>
      </c>
      <c r="H184" s="63" t="s">
        <v>1540</v>
      </c>
      <c r="I184" s="66">
        <v>5000</v>
      </c>
      <c r="J184" s="67">
        <v>5000</v>
      </c>
      <c r="K184" s="67">
        <v>3400</v>
      </c>
      <c r="L184" s="68">
        <v>8400</v>
      </c>
      <c r="M184" s="82">
        <v>8462.2708039492227</v>
      </c>
      <c r="O184" s="81" t="s">
        <v>1671</v>
      </c>
      <c r="P184" s="64">
        <v>1994</v>
      </c>
      <c r="Q184" s="63" t="s">
        <v>1318</v>
      </c>
      <c r="R184" s="63" t="s">
        <v>1573</v>
      </c>
      <c r="S184" s="65" t="s">
        <v>1574</v>
      </c>
      <c r="T184" s="63" t="s">
        <v>1575</v>
      </c>
      <c r="U184" s="63" t="s">
        <v>1573</v>
      </c>
      <c r="V184" s="66">
        <v>31400</v>
      </c>
      <c r="W184" s="67">
        <v>31400</v>
      </c>
      <c r="X184" s="67">
        <v>19600</v>
      </c>
      <c r="Y184" s="68">
        <v>51000</v>
      </c>
      <c r="Z184" s="82">
        <v>53143.060648801125</v>
      </c>
    </row>
    <row r="185" spans="2:26" x14ac:dyDescent="0.25">
      <c r="B185" s="81" t="s">
        <v>1867</v>
      </c>
      <c r="C185" s="64">
        <v>1994</v>
      </c>
      <c r="D185" s="63" t="s">
        <v>1318</v>
      </c>
      <c r="E185" s="63" t="s">
        <v>1868</v>
      </c>
      <c r="F185" s="65" t="s">
        <v>1869</v>
      </c>
      <c r="G185" s="63" t="s">
        <v>1870</v>
      </c>
      <c r="H185" s="63" t="s">
        <v>1871</v>
      </c>
      <c r="I185" s="66">
        <v>100000</v>
      </c>
      <c r="J185" s="67">
        <v>100000</v>
      </c>
      <c r="K185" s="67">
        <v>450000</v>
      </c>
      <c r="L185" s="68">
        <v>550000</v>
      </c>
      <c r="M185" s="82">
        <v>169245.41607898448</v>
      </c>
      <c r="O185" s="81" t="s">
        <v>1887</v>
      </c>
      <c r="P185" s="64">
        <v>1994</v>
      </c>
      <c r="Q185" s="63" t="s">
        <v>1318</v>
      </c>
      <c r="R185" s="63" t="s">
        <v>1573</v>
      </c>
      <c r="S185" s="65" t="s">
        <v>1574</v>
      </c>
      <c r="T185" s="63" t="s">
        <v>1575</v>
      </c>
      <c r="U185" s="63" t="s">
        <v>1573</v>
      </c>
      <c r="V185" s="66">
        <v>5000</v>
      </c>
      <c r="W185" s="67">
        <v>5000</v>
      </c>
      <c r="X185" s="67">
        <v>4000</v>
      </c>
      <c r="Y185" s="68">
        <v>9000</v>
      </c>
      <c r="Z185" s="82">
        <v>8462.2708039492227</v>
      </c>
    </row>
    <row r="186" spans="2:26" x14ac:dyDescent="0.25">
      <c r="B186" s="81" t="s">
        <v>1850</v>
      </c>
      <c r="C186" s="64">
        <v>1994</v>
      </c>
      <c r="D186" s="63" t="s">
        <v>1318</v>
      </c>
      <c r="E186" s="63" t="s">
        <v>31</v>
      </c>
      <c r="F186" s="65" t="s">
        <v>1851</v>
      </c>
      <c r="G186" s="63" t="s">
        <v>1852</v>
      </c>
      <c r="H186" s="63" t="s">
        <v>33</v>
      </c>
      <c r="I186" s="66">
        <v>100000</v>
      </c>
      <c r="J186" s="67">
        <v>100000</v>
      </c>
      <c r="K186" s="67">
        <v>129620</v>
      </c>
      <c r="L186" s="68">
        <v>229620</v>
      </c>
      <c r="M186" s="82">
        <v>169245.41607898448</v>
      </c>
      <c r="O186" s="81" t="s">
        <v>1881</v>
      </c>
      <c r="P186" s="64">
        <v>1994</v>
      </c>
      <c r="Q186" s="63" t="s">
        <v>1318</v>
      </c>
      <c r="R186" s="63" t="s">
        <v>1050</v>
      </c>
      <c r="S186" s="65" t="s">
        <v>1882</v>
      </c>
      <c r="T186" s="63" t="s">
        <v>1883</v>
      </c>
      <c r="U186" s="63" t="s">
        <v>1321</v>
      </c>
      <c r="V186" s="66">
        <v>4999</v>
      </c>
      <c r="W186" s="67">
        <v>4999</v>
      </c>
      <c r="X186" s="67">
        <v>1100</v>
      </c>
      <c r="Y186" s="68">
        <v>6099</v>
      </c>
      <c r="Z186" s="82">
        <v>8460.5783497884331</v>
      </c>
    </row>
    <row r="187" spans="2:26" x14ac:dyDescent="0.25">
      <c r="B187" s="81" t="s">
        <v>1731</v>
      </c>
      <c r="C187" s="64">
        <v>1994</v>
      </c>
      <c r="D187" s="63" t="s">
        <v>1318</v>
      </c>
      <c r="E187" s="63" t="s">
        <v>73</v>
      </c>
      <c r="F187" s="65" t="s">
        <v>1732</v>
      </c>
      <c r="G187" s="63" t="s">
        <v>1733</v>
      </c>
      <c r="H187" s="63" t="s">
        <v>73</v>
      </c>
      <c r="I187" s="66">
        <v>20000</v>
      </c>
      <c r="J187" s="67">
        <v>20000</v>
      </c>
      <c r="K187" s="67">
        <v>80000</v>
      </c>
      <c r="L187" s="68">
        <v>100000</v>
      </c>
      <c r="M187" s="82">
        <v>33849.083215796891</v>
      </c>
      <c r="O187" s="81" t="s">
        <v>1756</v>
      </c>
      <c r="P187" s="64">
        <v>1994</v>
      </c>
      <c r="Q187" s="63" t="s">
        <v>1318</v>
      </c>
      <c r="R187" s="63" t="s">
        <v>1757</v>
      </c>
      <c r="S187" s="65" t="s">
        <v>1758</v>
      </c>
      <c r="T187" s="63" t="s">
        <v>1759</v>
      </c>
      <c r="U187" s="63" t="s">
        <v>1757</v>
      </c>
      <c r="V187" s="66">
        <v>100000</v>
      </c>
      <c r="W187" s="67">
        <v>100000</v>
      </c>
      <c r="X187" s="67">
        <v>62000</v>
      </c>
      <c r="Y187" s="68">
        <v>162000</v>
      </c>
      <c r="Z187" s="82">
        <v>169245.41607898448</v>
      </c>
    </row>
    <row r="188" spans="2:26" x14ac:dyDescent="0.25">
      <c r="B188" s="81" t="s">
        <v>1624</v>
      </c>
      <c r="C188" s="64">
        <v>1994</v>
      </c>
      <c r="D188" s="63" t="s">
        <v>1318</v>
      </c>
      <c r="E188" s="63" t="s">
        <v>495</v>
      </c>
      <c r="F188" s="65" t="s">
        <v>1625</v>
      </c>
      <c r="G188" s="63" t="s">
        <v>1626</v>
      </c>
      <c r="H188" s="63" t="s">
        <v>496</v>
      </c>
      <c r="I188" s="66">
        <v>100000</v>
      </c>
      <c r="J188" s="67">
        <v>100000</v>
      </c>
      <c r="K188" s="67">
        <v>283000</v>
      </c>
      <c r="L188" s="68">
        <v>383000</v>
      </c>
      <c r="M188" s="82">
        <v>169245.41607898448</v>
      </c>
      <c r="O188" s="81" t="s">
        <v>1810</v>
      </c>
      <c r="P188" s="64">
        <v>1994</v>
      </c>
      <c r="Q188" s="63" t="s">
        <v>1318</v>
      </c>
      <c r="R188" s="63" t="s">
        <v>1757</v>
      </c>
      <c r="S188" s="65" t="s">
        <v>1811</v>
      </c>
      <c r="T188" s="63" t="s">
        <v>1812</v>
      </c>
      <c r="U188" s="63" t="s">
        <v>1757</v>
      </c>
      <c r="V188" s="66">
        <v>63150</v>
      </c>
      <c r="W188" s="67">
        <v>63150</v>
      </c>
      <c r="X188" s="67">
        <v>63150</v>
      </c>
      <c r="Y188" s="68">
        <v>126300</v>
      </c>
      <c r="Z188" s="82">
        <v>106878.48025387869</v>
      </c>
    </row>
    <row r="189" spans="2:26" x14ac:dyDescent="0.25">
      <c r="B189" s="81" t="s">
        <v>1632</v>
      </c>
      <c r="C189" s="64">
        <v>1994</v>
      </c>
      <c r="D189" s="63" t="s">
        <v>1318</v>
      </c>
      <c r="E189" s="63" t="s">
        <v>495</v>
      </c>
      <c r="F189" s="65" t="s">
        <v>1633</v>
      </c>
      <c r="G189" s="63" t="s">
        <v>1634</v>
      </c>
      <c r="H189" s="63" t="s">
        <v>1635</v>
      </c>
      <c r="I189" s="66">
        <v>39550</v>
      </c>
      <c r="J189" s="67">
        <v>39550</v>
      </c>
      <c r="K189" s="67">
        <v>35000</v>
      </c>
      <c r="L189" s="68">
        <v>74550</v>
      </c>
      <c r="M189" s="82">
        <v>66936.562059238364</v>
      </c>
      <c r="O189" s="81" t="s">
        <v>1872</v>
      </c>
      <c r="P189" s="64">
        <v>1994</v>
      </c>
      <c r="Q189" s="63" t="s">
        <v>1318</v>
      </c>
      <c r="R189" s="63" t="s">
        <v>1757</v>
      </c>
      <c r="S189" s="65" t="s">
        <v>1758</v>
      </c>
      <c r="T189" s="63" t="s">
        <v>1873</v>
      </c>
      <c r="U189" s="63" t="s">
        <v>1757</v>
      </c>
      <c r="V189" s="66">
        <v>5800</v>
      </c>
      <c r="W189" s="67">
        <v>5800</v>
      </c>
      <c r="X189" s="67">
        <v>2944</v>
      </c>
      <c r="Y189" s="68">
        <v>8744</v>
      </c>
      <c r="Z189" s="82">
        <v>9816.2341325810994</v>
      </c>
    </row>
    <row r="190" spans="2:26" x14ac:dyDescent="0.25">
      <c r="B190" s="81" t="s">
        <v>1827</v>
      </c>
      <c r="C190" s="64">
        <v>1994</v>
      </c>
      <c r="D190" s="63" t="s">
        <v>1318</v>
      </c>
      <c r="E190" s="63" t="s">
        <v>1828</v>
      </c>
      <c r="F190" s="65" t="s">
        <v>1829</v>
      </c>
      <c r="G190" s="63" t="s">
        <v>1830</v>
      </c>
      <c r="H190" s="63" t="s">
        <v>1831</v>
      </c>
      <c r="I190" s="66">
        <v>100000</v>
      </c>
      <c r="J190" s="67">
        <v>100000</v>
      </c>
      <c r="K190" s="67">
        <v>27700</v>
      </c>
      <c r="L190" s="68">
        <v>127700</v>
      </c>
      <c r="M190" s="82">
        <v>169245.41607898448</v>
      </c>
      <c r="O190" s="81" t="s">
        <v>1653</v>
      </c>
      <c r="P190" s="64">
        <v>1994</v>
      </c>
      <c r="Q190" s="63" t="s">
        <v>1318</v>
      </c>
      <c r="R190" s="63" t="s">
        <v>27</v>
      </c>
      <c r="S190" s="65" t="s">
        <v>1654</v>
      </c>
      <c r="T190" s="63" t="s">
        <v>1655</v>
      </c>
      <c r="U190" s="63" t="s">
        <v>27</v>
      </c>
      <c r="V190" s="66">
        <v>100000</v>
      </c>
      <c r="W190" s="67">
        <v>100000</v>
      </c>
      <c r="X190" s="67">
        <v>527000</v>
      </c>
      <c r="Y190" s="68">
        <v>627000</v>
      </c>
      <c r="Z190" s="82">
        <v>169245.41607898448</v>
      </c>
    </row>
    <row r="191" spans="2:26" x14ac:dyDescent="0.25">
      <c r="B191" s="81" t="s">
        <v>1832</v>
      </c>
      <c r="C191" s="64">
        <v>1994</v>
      </c>
      <c r="D191" s="63" t="s">
        <v>1318</v>
      </c>
      <c r="E191" s="63" t="s">
        <v>1828</v>
      </c>
      <c r="F191" s="65" t="s">
        <v>1833</v>
      </c>
      <c r="G191" s="63" t="s">
        <v>1834</v>
      </c>
      <c r="H191" s="63" t="s">
        <v>1835</v>
      </c>
      <c r="I191" s="66">
        <v>100000</v>
      </c>
      <c r="J191" s="67">
        <v>100000</v>
      </c>
      <c r="K191" s="67">
        <v>30000</v>
      </c>
      <c r="L191" s="68">
        <v>130000</v>
      </c>
      <c r="M191" s="82">
        <v>169245.41607898448</v>
      </c>
      <c r="O191" s="81" t="s">
        <v>1680</v>
      </c>
      <c r="P191" s="64">
        <v>1994</v>
      </c>
      <c r="Q191" s="63" t="s">
        <v>1318</v>
      </c>
      <c r="R191" s="63" t="s">
        <v>27</v>
      </c>
      <c r="S191" s="65" t="s">
        <v>1681</v>
      </c>
      <c r="T191" s="63" t="s">
        <v>1682</v>
      </c>
      <c r="U191" s="63" t="s">
        <v>27</v>
      </c>
      <c r="V191" s="66">
        <v>100000</v>
      </c>
      <c r="W191" s="67">
        <v>100000</v>
      </c>
      <c r="X191" s="67">
        <v>185000</v>
      </c>
      <c r="Y191" s="68">
        <v>285000</v>
      </c>
      <c r="Z191" s="82">
        <v>169245.41607898448</v>
      </c>
    </row>
    <row r="192" spans="2:26" x14ac:dyDescent="0.25">
      <c r="B192" s="81" t="s">
        <v>1847</v>
      </c>
      <c r="C192" s="64">
        <v>1994</v>
      </c>
      <c r="D192" s="63" t="s">
        <v>1318</v>
      </c>
      <c r="E192" s="63" t="s">
        <v>544</v>
      </c>
      <c r="F192" s="65" t="s">
        <v>1848</v>
      </c>
      <c r="G192" s="63" t="s">
        <v>1849</v>
      </c>
      <c r="H192" s="63" t="s">
        <v>1603</v>
      </c>
      <c r="I192" s="66">
        <v>100000</v>
      </c>
      <c r="J192" s="67">
        <v>100000</v>
      </c>
      <c r="K192" s="67">
        <v>805000</v>
      </c>
      <c r="L192" s="68">
        <v>905000</v>
      </c>
      <c r="M192" s="82">
        <v>169245.41607898448</v>
      </c>
      <c r="O192" s="81" t="s">
        <v>1818</v>
      </c>
      <c r="P192" s="64">
        <v>1994</v>
      </c>
      <c r="Q192" s="63" t="s">
        <v>1318</v>
      </c>
      <c r="R192" s="63" t="s">
        <v>27</v>
      </c>
      <c r="S192" s="65" t="s">
        <v>1819</v>
      </c>
      <c r="T192" s="63" t="s">
        <v>1820</v>
      </c>
      <c r="U192" s="63" t="s">
        <v>27</v>
      </c>
      <c r="V192" s="66">
        <v>100000</v>
      </c>
      <c r="W192" s="67">
        <v>100000</v>
      </c>
      <c r="X192" s="67">
        <v>11004000</v>
      </c>
      <c r="Y192" s="68">
        <v>11104000</v>
      </c>
      <c r="Z192" s="82">
        <v>169245.41607898448</v>
      </c>
    </row>
    <row r="193" spans="2:26" x14ac:dyDescent="0.25">
      <c r="B193" s="81" t="s">
        <v>1707</v>
      </c>
      <c r="C193" s="64">
        <v>1994</v>
      </c>
      <c r="D193" s="63" t="s">
        <v>1318</v>
      </c>
      <c r="E193" s="63" t="s">
        <v>544</v>
      </c>
      <c r="F193" s="65" t="s">
        <v>1708</v>
      </c>
      <c r="G193" s="63" t="s">
        <v>1709</v>
      </c>
      <c r="H193" s="63" t="s">
        <v>886</v>
      </c>
      <c r="I193" s="66">
        <v>73000</v>
      </c>
      <c r="J193" s="67">
        <v>55000</v>
      </c>
      <c r="K193" s="67">
        <v>36489</v>
      </c>
      <c r="L193" s="68">
        <v>91489</v>
      </c>
      <c r="M193" s="82">
        <v>93084.978843441466</v>
      </c>
      <c r="O193" s="81" t="s">
        <v>1668</v>
      </c>
      <c r="P193" s="64">
        <v>1994</v>
      </c>
      <c r="Q193" s="63" t="s">
        <v>1318</v>
      </c>
      <c r="R193" s="63" t="s">
        <v>27</v>
      </c>
      <c r="S193" s="65" t="s">
        <v>1669</v>
      </c>
      <c r="T193" s="63" t="s">
        <v>1670</v>
      </c>
      <c r="U193" s="63" t="s">
        <v>27</v>
      </c>
      <c r="V193" s="66">
        <v>75000</v>
      </c>
      <c r="W193" s="67">
        <v>75000</v>
      </c>
      <c r="X193" s="67">
        <v>178292</v>
      </c>
      <c r="Y193" s="68">
        <v>253292</v>
      </c>
      <c r="Z193" s="82">
        <v>126934.06205923835</v>
      </c>
    </row>
    <row r="194" spans="2:26" x14ac:dyDescent="0.25">
      <c r="B194" s="81" t="s">
        <v>1750</v>
      </c>
      <c r="C194" s="64">
        <v>1994</v>
      </c>
      <c r="D194" s="63" t="s">
        <v>1318</v>
      </c>
      <c r="E194" s="63" t="s">
        <v>544</v>
      </c>
      <c r="F194" s="65" t="s">
        <v>1751</v>
      </c>
      <c r="G194" s="63" t="s">
        <v>1752</v>
      </c>
      <c r="H194" s="63" t="s">
        <v>886</v>
      </c>
      <c r="I194" s="66">
        <v>53000</v>
      </c>
      <c r="J194" s="67">
        <v>43000</v>
      </c>
      <c r="K194" s="67">
        <v>13500</v>
      </c>
      <c r="L194" s="68">
        <v>56500</v>
      </c>
      <c r="M194" s="82">
        <v>72775.528913963324</v>
      </c>
      <c r="O194" s="81" t="s">
        <v>6299</v>
      </c>
      <c r="P194" s="64">
        <v>1994</v>
      </c>
      <c r="Q194" s="63" t="s">
        <v>6081</v>
      </c>
      <c r="R194" s="63" t="s">
        <v>27</v>
      </c>
      <c r="S194" s="65" t="s">
        <v>2179</v>
      </c>
      <c r="T194" s="63" t="s">
        <v>6300</v>
      </c>
      <c r="U194" s="63" t="s">
        <v>27</v>
      </c>
      <c r="V194" s="66">
        <v>73950</v>
      </c>
      <c r="W194" s="67">
        <v>73950</v>
      </c>
      <c r="X194" s="67">
        <v>40475</v>
      </c>
      <c r="Y194" s="68">
        <v>114425</v>
      </c>
      <c r="Z194" s="82">
        <v>125156.98519040902</v>
      </c>
    </row>
    <row r="195" spans="2:26" x14ac:dyDescent="0.25">
      <c r="B195" s="81" t="s">
        <v>1717</v>
      </c>
      <c r="C195" s="64">
        <v>1994</v>
      </c>
      <c r="D195" s="63" t="s">
        <v>1318</v>
      </c>
      <c r="E195" s="63" t="s">
        <v>1286</v>
      </c>
      <c r="F195" s="65" t="s">
        <v>1549</v>
      </c>
      <c r="G195" s="63" t="s">
        <v>1718</v>
      </c>
      <c r="H195" s="63" t="s">
        <v>1239</v>
      </c>
      <c r="I195" s="66">
        <v>42700</v>
      </c>
      <c r="J195" s="67">
        <v>42700</v>
      </c>
      <c r="K195" s="67">
        <v>7150</v>
      </c>
      <c r="L195" s="68">
        <v>49850</v>
      </c>
      <c r="M195" s="82">
        <v>72267.792665726374</v>
      </c>
      <c r="O195" s="81" t="s">
        <v>1704</v>
      </c>
      <c r="P195" s="64">
        <v>1994</v>
      </c>
      <c r="Q195" s="63" t="s">
        <v>1318</v>
      </c>
      <c r="R195" s="63" t="s">
        <v>27</v>
      </c>
      <c r="S195" s="65" t="s">
        <v>1705</v>
      </c>
      <c r="T195" s="63" t="s">
        <v>1706</v>
      </c>
      <c r="U195" s="63" t="s">
        <v>27</v>
      </c>
      <c r="V195" s="66">
        <v>49700</v>
      </c>
      <c r="W195" s="67">
        <v>49700</v>
      </c>
      <c r="X195" s="67">
        <v>6300</v>
      </c>
      <c r="Y195" s="68">
        <v>56000</v>
      </c>
      <c r="Z195" s="82">
        <v>84114.971791255288</v>
      </c>
    </row>
    <row r="196" spans="2:26" x14ac:dyDescent="0.25">
      <c r="B196" s="81" t="s">
        <v>1667</v>
      </c>
      <c r="C196" s="64">
        <v>1994</v>
      </c>
      <c r="D196" s="63" t="s">
        <v>1318</v>
      </c>
      <c r="E196" s="63" t="s">
        <v>1444</v>
      </c>
      <c r="F196" s="65" t="s">
        <v>1445</v>
      </c>
      <c r="G196" s="63" t="s">
        <v>1446</v>
      </c>
      <c r="H196" s="63" t="s">
        <v>1447</v>
      </c>
      <c r="I196" s="66">
        <v>100000</v>
      </c>
      <c r="J196" s="67">
        <v>100000</v>
      </c>
      <c r="K196" s="67">
        <v>942000</v>
      </c>
      <c r="L196" s="68">
        <v>1042000</v>
      </c>
      <c r="M196" s="82">
        <v>169245.41607898448</v>
      </c>
      <c r="O196" s="81" t="s">
        <v>1701</v>
      </c>
      <c r="P196" s="64">
        <v>1994</v>
      </c>
      <c r="Q196" s="63" t="s">
        <v>1318</v>
      </c>
      <c r="R196" s="63" t="s">
        <v>27</v>
      </c>
      <c r="S196" s="65" t="s">
        <v>1702</v>
      </c>
      <c r="T196" s="63" t="s">
        <v>1703</v>
      </c>
      <c r="U196" s="63" t="s">
        <v>27</v>
      </c>
      <c r="V196" s="66">
        <v>46187.5</v>
      </c>
      <c r="W196" s="67">
        <v>46188</v>
      </c>
      <c r="X196" s="67">
        <v>46187</v>
      </c>
      <c r="Y196" s="68">
        <v>92375</v>
      </c>
      <c r="Z196" s="82">
        <v>78171.072778561356</v>
      </c>
    </row>
    <row r="197" spans="2:26" x14ac:dyDescent="0.25">
      <c r="B197" s="81" t="s">
        <v>1728</v>
      </c>
      <c r="C197" s="64">
        <v>1994</v>
      </c>
      <c r="D197" s="63" t="s">
        <v>1318</v>
      </c>
      <c r="E197" s="63" t="s">
        <v>1444</v>
      </c>
      <c r="F197" s="65" t="s">
        <v>1729</v>
      </c>
      <c r="G197" s="63" t="s">
        <v>1730</v>
      </c>
      <c r="H197" s="63" t="s">
        <v>1447</v>
      </c>
      <c r="I197" s="66">
        <v>100000</v>
      </c>
      <c r="J197" s="67">
        <v>60000</v>
      </c>
      <c r="K197" s="67">
        <v>59533</v>
      </c>
      <c r="L197" s="68">
        <v>119533</v>
      </c>
      <c r="M197" s="82">
        <v>101547.24964739068</v>
      </c>
      <c r="O197" s="81" t="s">
        <v>1753</v>
      </c>
      <c r="P197" s="64">
        <v>1994</v>
      </c>
      <c r="Q197" s="63" t="s">
        <v>1318</v>
      </c>
      <c r="R197" s="63" t="s">
        <v>27</v>
      </c>
      <c r="S197" s="65" t="s">
        <v>1754</v>
      </c>
      <c r="T197" s="63" t="s">
        <v>1755</v>
      </c>
      <c r="U197" s="63" t="s">
        <v>27</v>
      </c>
      <c r="V197" s="66">
        <v>100000</v>
      </c>
      <c r="W197" s="67">
        <v>42000</v>
      </c>
      <c r="X197" s="67">
        <v>40000</v>
      </c>
      <c r="Y197" s="68">
        <v>82000</v>
      </c>
      <c r="Z197" s="82">
        <v>71083.074753173481</v>
      </c>
    </row>
    <row r="198" spans="2:26" x14ac:dyDescent="0.25">
      <c r="B198" s="81" t="s">
        <v>1664</v>
      </c>
      <c r="C198" s="64">
        <v>1994</v>
      </c>
      <c r="D198" s="63" t="s">
        <v>1318</v>
      </c>
      <c r="E198" s="63" t="s">
        <v>182</v>
      </c>
      <c r="F198" s="65" t="s">
        <v>1665</v>
      </c>
      <c r="G198" s="63" t="s">
        <v>1666</v>
      </c>
      <c r="H198" s="63" t="s">
        <v>435</v>
      </c>
      <c r="I198" s="66">
        <v>50000</v>
      </c>
      <c r="J198" s="67">
        <v>50000</v>
      </c>
      <c r="K198" s="67">
        <v>50000</v>
      </c>
      <c r="L198" s="68">
        <v>100000</v>
      </c>
      <c r="M198" s="82">
        <v>84622.708039492238</v>
      </c>
      <c r="O198" s="81" t="s">
        <v>1674</v>
      </c>
      <c r="P198" s="64">
        <v>1994</v>
      </c>
      <c r="Q198" s="63" t="s">
        <v>1318</v>
      </c>
      <c r="R198" s="63" t="s">
        <v>27</v>
      </c>
      <c r="S198" s="65" t="s">
        <v>1675</v>
      </c>
      <c r="T198" s="63" t="s">
        <v>1676</v>
      </c>
      <c r="U198" s="63" t="s">
        <v>27</v>
      </c>
      <c r="V198" s="66">
        <v>75000</v>
      </c>
      <c r="W198" s="67">
        <v>40000</v>
      </c>
      <c r="X198" s="67">
        <v>10000</v>
      </c>
      <c r="Y198" s="68">
        <v>50000</v>
      </c>
      <c r="Z198" s="82">
        <v>67698.166431593781</v>
      </c>
    </row>
    <row r="199" spans="2:26" x14ac:dyDescent="0.25">
      <c r="B199" s="81" t="s">
        <v>1884</v>
      </c>
      <c r="C199" s="64">
        <v>1994</v>
      </c>
      <c r="D199" s="63" t="s">
        <v>1318</v>
      </c>
      <c r="E199" s="63" t="s">
        <v>182</v>
      </c>
      <c r="F199" s="65" t="s">
        <v>1885</v>
      </c>
      <c r="G199" s="63" t="s">
        <v>1886</v>
      </c>
      <c r="H199" s="63" t="s">
        <v>1332</v>
      </c>
      <c r="I199" s="66">
        <v>3107</v>
      </c>
      <c r="J199" s="67">
        <v>3107</v>
      </c>
      <c r="K199" s="67">
        <v>2607</v>
      </c>
      <c r="L199" s="68">
        <v>5714</v>
      </c>
      <c r="M199" s="82">
        <v>5258.4550775740481</v>
      </c>
      <c r="O199" s="81" t="s">
        <v>6244</v>
      </c>
      <c r="P199" s="64">
        <v>1994</v>
      </c>
      <c r="Q199" s="63" t="s">
        <v>6084</v>
      </c>
      <c r="R199" s="63" t="s">
        <v>27</v>
      </c>
      <c r="S199" s="65" t="s">
        <v>6088</v>
      </c>
      <c r="T199" s="63" t="s">
        <v>6245</v>
      </c>
      <c r="U199" s="63" t="s">
        <v>27</v>
      </c>
      <c r="V199" s="66">
        <v>36500</v>
      </c>
      <c r="W199" s="67">
        <v>36500</v>
      </c>
      <c r="X199" s="67">
        <v>33675</v>
      </c>
      <c r="Y199" s="68">
        <v>70175</v>
      </c>
      <c r="Z199" s="82">
        <v>61774.576868829332</v>
      </c>
    </row>
    <row r="200" spans="2:26" x14ac:dyDescent="0.25">
      <c r="B200" s="81" t="s">
        <v>1710</v>
      </c>
      <c r="C200" s="64">
        <v>1994</v>
      </c>
      <c r="D200" s="63" t="s">
        <v>1318</v>
      </c>
      <c r="E200" s="63" t="s">
        <v>580</v>
      </c>
      <c r="F200" s="65" t="s">
        <v>1711</v>
      </c>
      <c r="G200" s="63" t="s">
        <v>1712</v>
      </c>
      <c r="H200" s="63" t="s">
        <v>582</v>
      </c>
      <c r="I200" s="66">
        <v>100000</v>
      </c>
      <c r="J200" s="67">
        <v>61000</v>
      </c>
      <c r="K200" s="67">
        <v>159700</v>
      </c>
      <c r="L200" s="68">
        <v>220700</v>
      </c>
      <c r="M200" s="82">
        <v>103239.70380818052</v>
      </c>
      <c r="O200" s="81" t="s">
        <v>6341</v>
      </c>
      <c r="P200" s="64">
        <v>1994</v>
      </c>
      <c r="Q200" s="63" t="s">
        <v>6081</v>
      </c>
      <c r="R200" s="63" t="s">
        <v>27</v>
      </c>
      <c r="S200" s="65" t="s">
        <v>6342</v>
      </c>
      <c r="T200" s="63" t="s">
        <v>6343</v>
      </c>
      <c r="U200" s="63" t="s">
        <v>27</v>
      </c>
      <c r="V200" s="66">
        <v>76068</v>
      </c>
      <c r="W200" s="67">
        <v>35000</v>
      </c>
      <c r="X200" s="67">
        <v>30260</v>
      </c>
      <c r="Y200" s="68">
        <v>65260</v>
      </c>
      <c r="Z200" s="82">
        <v>59235.895627644568</v>
      </c>
    </row>
    <row r="201" spans="2:26" x14ac:dyDescent="0.25">
      <c r="B201" s="81" t="s">
        <v>1924</v>
      </c>
      <c r="C201" s="64">
        <v>1995</v>
      </c>
      <c r="D201" s="63" t="s">
        <v>1318</v>
      </c>
      <c r="E201" s="63" t="s">
        <v>1247</v>
      </c>
      <c r="F201" s="65" t="s">
        <v>1925</v>
      </c>
      <c r="G201" s="63" t="s">
        <v>1926</v>
      </c>
      <c r="H201" s="63" t="s">
        <v>1474</v>
      </c>
      <c r="I201" s="66">
        <v>20000</v>
      </c>
      <c r="J201" s="67">
        <v>20000</v>
      </c>
      <c r="K201" s="67">
        <v>14000</v>
      </c>
      <c r="L201" s="68">
        <v>34000</v>
      </c>
      <c r="M201" s="82">
        <v>32453.008789722786</v>
      </c>
      <c r="O201" s="81" t="s">
        <v>1782</v>
      </c>
      <c r="P201" s="64">
        <v>1994</v>
      </c>
      <c r="Q201" s="63" t="s">
        <v>1318</v>
      </c>
      <c r="R201" s="63" t="s">
        <v>27</v>
      </c>
      <c r="S201" s="65" t="s">
        <v>1364</v>
      </c>
      <c r="T201" s="63" t="s">
        <v>1783</v>
      </c>
      <c r="U201" s="63" t="s">
        <v>27</v>
      </c>
      <c r="V201" s="66">
        <v>21094</v>
      </c>
      <c r="W201" s="67">
        <v>21094</v>
      </c>
      <c r="X201" s="67">
        <v>11545</v>
      </c>
      <c r="Y201" s="68">
        <v>32639</v>
      </c>
      <c r="Z201" s="82">
        <v>35700.628067700985</v>
      </c>
    </row>
    <row r="202" spans="2:26" x14ac:dyDescent="0.25">
      <c r="B202" s="81" t="s">
        <v>2037</v>
      </c>
      <c r="C202" s="64">
        <v>1995</v>
      </c>
      <c r="D202" s="63" t="s">
        <v>1318</v>
      </c>
      <c r="E202" s="63" t="s">
        <v>147</v>
      </c>
      <c r="F202" s="65" t="s">
        <v>2038</v>
      </c>
      <c r="G202" s="63" t="s">
        <v>2039</v>
      </c>
      <c r="H202" s="63" t="s">
        <v>743</v>
      </c>
      <c r="I202" s="66">
        <v>100000</v>
      </c>
      <c r="J202" s="67">
        <v>100000</v>
      </c>
      <c r="K202" s="67">
        <v>0</v>
      </c>
      <c r="L202" s="68">
        <v>100000</v>
      </c>
      <c r="M202" s="82">
        <v>162265.04394861392</v>
      </c>
      <c r="O202" s="81" t="s">
        <v>1813</v>
      </c>
      <c r="P202" s="64">
        <v>1994</v>
      </c>
      <c r="Q202" s="63" t="s">
        <v>1318</v>
      </c>
      <c r="R202" s="63" t="s">
        <v>27</v>
      </c>
      <c r="S202" s="65" t="s">
        <v>1349</v>
      </c>
      <c r="T202" s="63" t="s">
        <v>1814</v>
      </c>
      <c r="U202" s="63" t="s">
        <v>27</v>
      </c>
      <c r="V202" s="66">
        <v>18438</v>
      </c>
      <c r="W202" s="67">
        <v>18438</v>
      </c>
      <c r="X202" s="67">
        <v>17720</v>
      </c>
      <c r="Y202" s="68">
        <v>36158</v>
      </c>
      <c r="Z202" s="82">
        <v>31205.469816643159</v>
      </c>
    </row>
    <row r="203" spans="2:26" x14ac:dyDescent="0.25">
      <c r="B203" s="81" t="s">
        <v>2205</v>
      </c>
      <c r="C203" s="64">
        <v>1995</v>
      </c>
      <c r="D203" s="63" t="s">
        <v>1318</v>
      </c>
      <c r="E203" s="63" t="s">
        <v>147</v>
      </c>
      <c r="F203" s="65" t="s">
        <v>2206</v>
      </c>
      <c r="G203" s="63" t="s">
        <v>2207</v>
      </c>
      <c r="H203" s="63" t="s">
        <v>149</v>
      </c>
      <c r="I203" s="66">
        <v>5000</v>
      </c>
      <c r="J203" s="67">
        <v>5000</v>
      </c>
      <c r="K203" s="67">
        <v>5454</v>
      </c>
      <c r="L203" s="68">
        <v>10454</v>
      </c>
      <c r="M203" s="82">
        <v>8113.2521974306965</v>
      </c>
      <c r="O203" s="81" t="s">
        <v>1609</v>
      </c>
      <c r="P203" s="64">
        <v>1994</v>
      </c>
      <c r="Q203" s="63" t="s">
        <v>1318</v>
      </c>
      <c r="R203" s="63" t="s">
        <v>27</v>
      </c>
      <c r="S203" s="65" t="s">
        <v>1610</v>
      </c>
      <c r="T203" s="63" t="s">
        <v>1611</v>
      </c>
      <c r="U203" s="63" t="s">
        <v>27</v>
      </c>
      <c r="V203" s="66">
        <v>12000</v>
      </c>
      <c r="W203" s="67">
        <v>12000</v>
      </c>
      <c r="X203" s="67">
        <v>26250</v>
      </c>
      <c r="Y203" s="68">
        <v>38250</v>
      </c>
      <c r="Z203" s="82">
        <v>20309.449929478138</v>
      </c>
    </row>
    <row r="204" spans="2:26" x14ac:dyDescent="0.25">
      <c r="B204" s="81" t="s">
        <v>1968</v>
      </c>
      <c r="C204" s="64">
        <v>1995</v>
      </c>
      <c r="D204" s="63" t="s">
        <v>1318</v>
      </c>
      <c r="E204" s="63" t="s">
        <v>1345</v>
      </c>
      <c r="F204" s="65" t="s">
        <v>1969</v>
      </c>
      <c r="G204" s="63" t="s">
        <v>1970</v>
      </c>
      <c r="H204" s="63" t="s">
        <v>1078</v>
      </c>
      <c r="I204" s="66">
        <v>100000</v>
      </c>
      <c r="J204" s="67">
        <v>100000</v>
      </c>
      <c r="K204" s="67">
        <v>21265</v>
      </c>
      <c r="L204" s="68">
        <v>121265</v>
      </c>
      <c r="M204" s="82">
        <v>162265.04394861392</v>
      </c>
      <c r="O204" s="81" t="s">
        <v>1645</v>
      </c>
      <c r="P204" s="64">
        <v>1994</v>
      </c>
      <c r="Q204" s="63" t="s">
        <v>1318</v>
      </c>
      <c r="R204" s="63" t="s">
        <v>27</v>
      </c>
      <c r="S204" s="65" t="s">
        <v>1646</v>
      </c>
      <c r="T204" s="63" t="s">
        <v>1647</v>
      </c>
      <c r="U204" s="63" t="s">
        <v>27</v>
      </c>
      <c r="V204" s="66">
        <v>9690</v>
      </c>
      <c r="W204" s="67">
        <v>9690</v>
      </c>
      <c r="X204" s="67">
        <v>6460</v>
      </c>
      <c r="Y204" s="68">
        <v>16150</v>
      </c>
      <c r="Z204" s="82">
        <v>16399.880818053596</v>
      </c>
    </row>
    <row r="205" spans="2:26" x14ac:dyDescent="0.25">
      <c r="B205" s="81" t="s">
        <v>2177</v>
      </c>
      <c r="C205" s="64">
        <v>1995</v>
      </c>
      <c r="D205" s="63" t="s">
        <v>1318</v>
      </c>
      <c r="E205" s="63" t="s">
        <v>1345</v>
      </c>
      <c r="F205" s="65" t="s">
        <v>1969</v>
      </c>
      <c r="G205" s="63" t="s">
        <v>1970</v>
      </c>
      <c r="H205" s="63" t="s">
        <v>1078</v>
      </c>
      <c r="I205" s="66">
        <v>82506</v>
      </c>
      <c r="J205" s="67">
        <v>82506</v>
      </c>
      <c r="K205" s="67">
        <v>20500</v>
      </c>
      <c r="L205" s="68">
        <v>103006</v>
      </c>
      <c r="M205" s="82">
        <v>133878.39716024342</v>
      </c>
      <c r="O205" s="81" t="s">
        <v>6262</v>
      </c>
      <c r="P205" s="64">
        <v>1994</v>
      </c>
      <c r="Q205" s="63" t="s">
        <v>6084</v>
      </c>
      <c r="R205" s="63" t="s">
        <v>27</v>
      </c>
      <c r="S205" s="65" t="s">
        <v>1859</v>
      </c>
      <c r="T205" s="63" t="s">
        <v>6263</v>
      </c>
      <c r="U205" s="63" t="s">
        <v>27</v>
      </c>
      <c r="V205" s="66">
        <v>8692</v>
      </c>
      <c r="W205" s="67">
        <v>8692</v>
      </c>
      <c r="X205" s="67">
        <v>37948</v>
      </c>
      <c r="Y205" s="68">
        <v>46640</v>
      </c>
      <c r="Z205" s="82">
        <v>14710.811565585331</v>
      </c>
    </row>
    <row r="206" spans="2:26" x14ac:dyDescent="0.25">
      <c r="B206" s="81" t="s">
        <v>1927</v>
      </c>
      <c r="C206" s="64">
        <v>1995</v>
      </c>
      <c r="D206" s="63" t="s">
        <v>1318</v>
      </c>
      <c r="E206" s="63" t="s">
        <v>1345</v>
      </c>
      <c r="F206" s="65" t="s">
        <v>1928</v>
      </c>
      <c r="G206" s="63" t="s">
        <v>1929</v>
      </c>
      <c r="H206" s="63" t="s">
        <v>1078</v>
      </c>
      <c r="I206" s="66">
        <v>57339</v>
      </c>
      <c r="J206" s="67">
        <v>53204</v>
      </c>
      <c r="K206" s="67">
        <v>38361</v>
      </c>
      <c r="L206" s="68">
        <v>91565</v>
      </c>
      <c r="M206" s="82">
        <v>86331.49398242055</v>
      </c>
      <c r="O206" s="81" t="s">
        <v>6216</v>
      </c>
      <c r="P206" s="64">
        <v>1994</v>
      </c>
      <c r="Q206" s="63" t="s">
        <v>6084</v>
      </c>
      <c r="R206" s="63" t="s">
        <v>27</v>
      </c>
      <c r="S206" s="65" t="s">
        <v>1417</v>
      </c>
      <c r="T206" s="63" t="s">
        <v>6217</v>
      </c>
      <c r="U206" s="63" t="s">
        <v>27</v>
      </c>
      <c r="V206" s="66">
        <v>5000</v>
      </c>
      <c r="W206" s="67">
        <v>5000</v>
      </c>
      <c r="X206" s="67">
        <v>5000</v>
      </c>
      <c r="Y206" s="68">
        <v>10000</v>
      </c>
      <c r="Z206" s="82">
        <v>8462.2708039492227</v>
      </c>
    </row>
    <row r="207" spans="2:26" x14ac:dyDescent="0.25">
      <c r="B207" s="81" t="s">
        <v>2166</v>
      </c>
      <c r="C207" s="64">
        <v>1995</v>
      </c>
      <c r="D207" s="63" t="s">
        <v>1318</v>
      </c>
      <c r="E207" s="63" t="s">
        <v>76</v>
      </c>
      <c r="F207" s="65" t="s">
        <v>2167</v>
      </c>
      <c r="G207" s="63" t="s">
        <v>2168</v>
      </c>
      <c r="H207" s="63" t="s">
        <v>76</v>
      </c>
      <c r="I207" s="66">
        <v>100000</v>
      </c>
      <c r="J207" s="67">
        <v>100000</v>
      </c>
      <c r="K207" s="67">
        <v>377325</v>
      </c>
      <c r="L207" s="68">
        <v>477325</v>
      </c>
      <c r="M207" s="82">
        <v>162265.04394861392</v>
      </c>
      <c r="O207" s="81" t="s">
        <v>6218</v>
      </c>
      <c r="P207" s="64">
        <v>1994</v>
      </c>
      <c r="Q207" s="63" t="s">
        <v>6084</v>
      </c>
      <c r="R207" s="63" t="s">
        <v>27</v>
      </c>
      <c r="S207" s="65" t="s">
        <v>1859</v>
      </c>
      <c r="T207" s="63" t="s">
        <v>6219</v>
      </c>
      <c r="U207" s="63" t="s">
        <v>27</v>
      </c>
      <c r="V207" s="66">
        <v>5000</v>
      </c>
      <c r="W207" s="67">
        <v>5000</v>
      </c>
      <c r="X207" s="67">
        <v>4500</v>
      </c>
      <c r="Y207" s="68">
        <v>9500</v>
      </c>
      <c r="Z207" s="82">
        <v>8462.2708039492227</v>
      </c>
    </row>
    <row r="208" spans="2:26" x14ac:dyDescent="0.25">
      <c r="B208" s="81" t="s">
        <v>2149</v>
      </c>
      <c r="C208" s="64">
        <v>1995</v>
      </c>
      <c r="D208" s="63" t="s">
        <v>1318</v>
      </c>
      <c r="E208" s="63" t="s">
        <v>76</v>
      </c>
      <c r="F208" s="65" t="s">
        <v>2150</v>
      </c>
      <c r="G208" s="63" t="s">
        <v>2151</v>
      </c>
      <c r="H208" s="63" t="s">
        <v>76</v>
      </c>
      <c r="I208" s="66">
        <v>97000</v>
      </c>
      <c r="J208" s="67">
        <v>97000</v>
      </c>
      <c r="K208" s="67">
        <v>124220</v>
      </c>
      <c r="L208" s="68">
        <v>221220</v>
      </c>
      <c r="M208" s="82">
        <v>157397.0926301555</v>
      </c>
      <c r="O208" s="81" t="s">
        <v>6231</v>
      </c>
      <c r="P208" s="64">
        <v>1994</v>
      </c>
      <c r="Q208" s="63" t="s">
        <v>6081</v>
      </c>
      <c r="R208" s="63" t="s">
        <v>27</v>
      </c>
      <c r="S208" s="65" t="s">
        <v>2053</v>
      </c>
      <c r="T208" s="63" t="s">
        <v>6232</v>
      </c>
      <c r="U208" s="63" t="s">
        <v>27</v>
      </c>
      <c r="V208" s="66">
        <v>5000</v>
      </c>
      <c r="W208" s="67">
        <v>5000</v>
      </c>
      <c r="X208" s="67">
        <v>5000</v>
      </c>
      <c r="Y208" s="68">
        <v>10000</v>
      </c>
      <c r="Z208" s="82">
        <v>8462.2708039492227</v>
      </c>
    </row>
    <row r="209" spans="2:26" x14ac:dyDescent="0.25">
      <c r="B209" s="81" t="s">
        <v>2024</v>
      </c>
      <c r="C209" s="64">
        <v>1995</v>
      </c>
      <c r="D209" s="63" t="s">
        <v>1318</v>
      </c>
      <c r="E209" s="63" t="s">
        <v>76</v>
      </c>
      <c r="F209" s="65" t="s">
        <v>2025</v>
      </c>
      <c r="G209" s="63" t="s">
        <v>2026</v>
      </c>
      <c r="H209" s="63" t="s">
        <v>137</v>
      </c>
      <c r="I209" s="66">
        <v>78903</v>
      </c>
      <c r="J209" s="67">
        <v>78903</v>
      </c>
      <c r="K209" s="67">
        <v>32640</v>
      </c>
      <c r="L209" s="68">
        <v>111543</v>
      </c>
      <c r="M209" s="82">
        <v>128031.98762677486</v>
      </c>
      <c r="O209" s="81" t="s">
        <v>1797</v>
      </c>
      <c r="P209" s="64">
        <v>1994</v>
      </c>
      <c r="Q209" s="63" t="s">
        <v>1318</v>
      </c>
      <c r="R209" s="63" t="s">
        <v>27</v>
      </c>
      <c r="S209" s="65" t="s">
        <v>1798</v>
      </c>
      <c r="T209" s="63" t="s">
        <v>1799</v>
      </c>
      <c r="U209" s="63" t="s">
        <v>27</v>
      </c>
      <c r="V209" s="66">
        <v>5000</v>
      </c>
      <c r="W209" s="67">
        <v>5000</v>
      </c>
      <c r="X209" s="67">
        <v>5277</v>
      </c>
      <c r="Y209" s="68">
        <v>10277</v>
      </c>
      <c r="Z209" s="82">
        <v>8462.2708039492227</v>
      </c>
    </row>
    <row r="210" spans="2:26" x14ac:dyDescent="0.25">
      <c r="B210" s="81" t="s">
        <v>2120</v>
      </c>
      <c r="C210" s="64">
        <v>1995</v>
      </c>
      <c r="D210" s="63" t="s">
        <v>1318</v>
      </c>
      <c r="E210" s="63" t="s">
        <v>76</v>
      </c>
      <c r="F210" s="65" t="s">
        <v>2121</v>
      </c>
      <c r="G210" s="63" t="s">
        <v>2122</v>
      </c>
      <c r="H210" s="63" t="s">
        <v>137</v>
      </c>
      <c r="I210" s="66">
        <v>60000</v>
      </c>
      <c r="J210" s="67">
        <v>60000</v>
      </c>
      <c r="K210" s="67">
        <v>23500</v>
      </c>
      <c r="L210" s="68">
        <v>83500</v>
      </c>
      <c r="M210" s="82">
        <v>97359.02636916835</v>
      </c>
      <c r="O210" s="81" t="s">
        <v>6308</v>
      </c>
      <c r="P210" s="64">
        <v>1994</v>
      </c>
      <c r="Q210" s="63" t="s">
        <v>6081</v>
      </c>
      <c r="R210" s="63" t="s">
        <v>27</v>
      </c>
      <c r="S210" s="65" t="s">
        <v>6309</v>
      </c>
      <c r="T210" s="63" t="s">
        <v>6310</v>
      </c>
      <c r="U210" s="63" t="s">
        <v>27</v>
      </c>
      <c r="V210" s="66">
        <v>5000</v>
      </c>
      <c r="W210" s="67">
        <v>5000</v>
      </c>
      <c r="X210" s="67">
        <v>3500</v>
      </c>
      <c r="Y210" s="68">
        <v>8500</v>
      </c>
      <c r="Z210" s="82">
        <v>8462.2708039492227</v>
      </c>
    </row>
    <row r="211" spans="2:26" x14ac:dyDescent="0.25">
      <c r="B211" s="81" t="s">
        <v>2009</v>
      </c>
      <c r="C211" s="64">
        <v>1995</v>
      </c>
      <c r="D211" s="63" t="s">
        <v>1318</v>
      </c>
      <c r="E211" s="63" t="s">
        <v>76</v>
      </c>
      <c r="F211" s="65" t="s">
        <v>2010</v>
      </c>
      <c r="G211" s="63" t="s">
        <v>2011</v>
      </c>
      <c r="H211" s="63" t="s">
        <v>137</v>
      </c>
      <c r="I211" s="66">
        <v>100000</v>
      </c>
      <c r="J211" s="67">
        <v>53000</v>
      </c>
      <c r="K211" s="67">
        <v>144189</v>
      </c>
      <c r="L211" s="68">
        <v>197189</v>
      </c>
      <c r="M211" s="82">
        <v>86000.473292765382</v>
      </c>
      <c r="O211" s="81" t="s">
        <v>6374</v>
      </c>
      <c r="P211" s="64">
        <v>1994</v>
      </c>
      <c r="Q211" s="63" t="s">
        <v>6084</v>
      </c>
      <c r="R211" s="63" t="s">
        <v>27</v>
      </c>
      <c r="S211" s="65" t="s">
        <v>6375</v>
      </c>
      <c r="T211" s="63" t="s">
        <v>6376</v>
      </c>
      <c r="U211" s="63" t="s">
        <v>27</v>
      </c>
      <c r="V211" s="66">
        <v>5000</v>
      </c>
      <c r="W211" s="67">
        <v>5000</v>
      </c>
      <c r="X211" s="67">
        <v>24250</v>
      </c>
      <c r="Y211" s="68">
        <v>29250</v>
      </c>
      <c r="Z211" s="82">
        <v>8462.2708039492227</v>
      </c>
    </row>
    <row r="212" spans="2:26" x14ac:dyDescent="0.25">
      <c r="B212" s="81" t="s">
        <v>2164</v>
      </c>
      <c r="C212" s="64">
        <v>1995</v>
      </c>
      <c r="D212" s="63" t="s">
        <v>1318</v>
      </c>
      <c r="E212" s="63" t="s">
        <v>76</v>
      </c>
      <c r="F212" s="65" t="s">
        <v>2010</v>
      </c>
      <c r="G212" s="63" t="s">
        <v>2165</v>
      </c>
      <c r="H212" s="63" t="s">
        <v>137</v>
      </c>
      <c r="I212" s="66">
        <v>47670</v>
      </c>
      <c r="J212" s="67">
        <v>47670</v>
      </c>
      <c r="K212" s="67">
        <v>21050</v>
      </c>
      <c r="L212" s="68">
        <v>68720</v>
      </c>
      <c r="M212" s="82">
        <v>77351.746450304257</v>
      </c>
      <c r="O212" s="81" t="s">
        <v>1900</v>
      </c>
      <c r="P212" s="64">
        <v>1994</v>
      </c>
      <c r="Q212" s="63" t="s">
        <v>1318</v>
      </c>
      <c r="R212" s="63" t="s">
        <v>27</v>
      </c>
      <c r="S212" s="65" t="s">
        <v>1901</v>
      </c>
      <c r="T212" s="63" t="s">
        <v>1902</v>
      </c>
      <c r="U212" s="63" t="s">
        <v>27</v>
      </c>
      <c r="V212" s="66">
        <v>5000</v>
      </c>
      <c r="W212" s="67">
        <v>5000</v>
      </c>
      <c r="X212" s="67">
        <v>5000</v>
      </c>
      <c r="Y212" s="68">
        <v>10000</v>
      </c>
      <c r="Z212" s="82">
        <v>8462.2708039492227</v>
      </c>
    </row>
    <row r="213" spans="2:26" x14ac:dyDescent="0.25">
      <c r="B213" s="81" t="s">
        <v>1974</v>
      </c>
      <c r="C213" s="64">
        <v>1995</v>
      </c>
      <c r="D213" s="63" t="s">
        <v>1318</v>
      </c>
      <c r="E213" s="63" t="s">
        <v>76</v>
      </c>
      <c r="F213" s="65" t="s">
        <v>1464</v>
      </c>
      <c r="G213" s="63" t="s">
        <v>1975</v>
      </c>
      <c r="H213" s="63" t="s">
        <v>137</v>
      </c>
      <c r="I213" s="66">
        <v>30250</v>
      </c>
      <c r="J213" s="67">
        <v>30250</v>
      </c>
      <c r="K213" s="67">
        <v>5900</v>
      </c>
      <c r="L213" s="68">
        <v>36150</v>
      </c>
      <c r="M213" s="82">
        <v>49085.17579445571</v>
      </c>
      <c r="O213" s="81" t="s">
        <v>1903</v>
      </c>
      <c r="P213" s="64">
        <v>1994</v>
      </c>
      <c r="Q213" s="63" t="s">
        <v>1318</v>
      </c>
      <c r="R213" s="63" t="s">
        <v>27</v>
      </c>
      <c r="S213" s="65" t="s">
        <v>1364</v>
      </c>
      <c r="T213" s="63" t="s">
        <v>1904</v>
      </c>
      <c r="U213" s="63" t="s">
        <v>27</v>
      </c>
      <c r="V213" s="66">
        <v>5000</v>
      </c>
      <c r="W213" s="67">
        <v>5000</v>
      </c>
      <c r="X213" s="67">
        <v>20270</v>
      </c>
      <c r="Y213" s="68">
        <v>25270</v>
      </c>
      <c r="Z213" s="82">
        <v>8462.2708039492227</v>
      </c>
    </row>
    <row r="214" spans="2:26" x14ac:dyDescent="0.25">
      <c r="B214" s="81" t="s">
        <v>1964</v>
      </c>
      <c r="C214" s="64">
        <v>1995</v>
      </c>
      <c r="D214" s="63" t="s">
        <v>1318</v>
      </c>
      <c r="E214" s="63" t="s">
        <v>76</v>
      </c>
      <c r="F214" s="65" t="s">
        <v>1358</v>
      </c>
      <c r="G214" s="63" t="s">
        <v>1965</v>
      </c>
      <c r="H214" s="63" t="s">
        <v>76</v>
      </c>
      <c r="I214" s="66">
        <v>30350</v>
      </c>
      <c r="J214" s="67">
        <v>28550</v>
      </c>
      <c r="K214" s="67">
        <v>6000</v>
      </c>
      <c r="L214" s="68">
        <v>34550</v>
      </c>
      <c r="M214" s="82">
        <v>46326.670047329273</v>
      </c>
      <c r="O214" s="81" t="s">
        <v>6410</v>
      </c>
      <c r="P214" s="64">
        <v>1994</v>
      </c>
      <c r="Q214" s="63" t="s">
        <v>6081</v>
      </c>
      <c r="R214" s="63" t="s">
        <v>27</v>
      </c>
      <c r="S214" s="65" t="s">
        <v>2097</v>
      </c>
      <c r="T214" s="63" t="s">
        <v>6411</v>
      </c>
      <c r="U214" s="63" t="s">
        <v>27</v>
      </c>
      <c r="V214" s="66">
        <v>4300</v>
      </c>
      <c r="W214" s="67">
        <v>4300</v>
      </c>
      <c r="X214" s="67">
        <v>500</v>
      </c>
      <c r="Y214" s="68">
        <v>4800</v>
      </c>
      <c r="Z214" s="82">
        <v>7277.5528913963326</v>
      </c>
    </row>
    <row r="215" spans="2:26" x14ac:dyDescent="0.25">
      <c r="B215" s="81" t="s">
        <v>2117</v>
      </c>
      <c r="C215" s="64">
        <v>1995</v>
      </c>
      <c r="D215" s="63" t="s">
        <v>1318</v>
      </c>
      <c r="E215" s="63" t="s">
        <v>76</v>
      </c>
      <c r="F215" s="65" t="s">
        <v>2118</v>
      </c>
      <c r="G215" s="63" t="s">
        <v>2119</v>
      </c>
      <c r="H215" s="63" t="s">
        <v>137</v>
      </c>
      <c r="I215" s="66">
        <v>7930</v>
      </c>
      <c r="J215" s="67">
        <v>7930</v>
      </c>
      <c r="K215" s="67">
        <v>4770</v>
      </c>
      <c r="L215" s="68">
        <v>12700</v>
      </c>
      <c r="M215" s="82">
        <v>12867.617985125085</v>
      </c>
      <c r="O215" s="81" t="s">
        <v>6396</v>
      </c>
      <c r="P215" s="64">
        <v>1994</v>
      </c>
      <c r="Q215" s="63" t="s">
        <v>6084</v>
      </c>
      <c r="R215" s="63" t="s">
        <v>27</v>
      </c>
      <c r="S215" s="65" t="s">
        <v>1859</v>
      </c>
      <c r="T215" s="63" t="s">
        <v>6397</v>
      </c>
      <c r="U215" s="63" t="s">
        <v>27</v>
      </c>
      <c r="V215" s="66">
        <v>5000</v>
      </c>
      <c r="W215" s="67">
        <v>3900</v>
      </c>
      <c r="X215" s="67">
        <v>2227.5</v>
      </c>
      <c r="Y215" s="68">
        <v>6127.5</v>
      </c>
      <c r="Z215" s="82">
        <v>6600.5712270803942</v>
      </c>
    </row>
    <row r="216" spans="2:26" x14ac:dyDescent="0.25">
      <c r="B216" s="81" t="s">
        <v>2228</v>
      </c>
      <c r="C216" s="64">
        <v>1995</v>
      </c>
      <c r="D216" s="63" t="s">
        <v>1318</v>
      </c>
      <c r="E216" s="63" t="s">
        <v>76</v>
      </c>
      <c r="F216" s="65" t="s">
        <v>2229</v>
      </c>
      <c r="G216" s="63" t="s">
        <v>2230</v>
      </c>
      <c r="H216" s="63" t="s">
        <v>76</v>
      </c>
      <c r="I216" s="66">
        <v>5000</v>
      </c>
      <c r="J216" s="67">
        <v>5000</v>
      </c>
      <c r="K216" s="67">
        <v>230</v>
      </c>
      <c r="L216" s="68">
        <v>5230</v>
      </c>
      <c r="M216" s="82">
        <v>8113.2521974306965</v>
      </c>
      <c r="O216" s="81" t="s">
        <v>6268</v>
      </c>
      <c r="P216" s="64">
        <v>1994</v>
      </c>
      <c r="Q216" s="63" t="s">
        <v>6081</v>
      </c>
      <c r="R216" s="63" t="s">
        <v>27</v>
      </c>
      <c r="S216" s="65" t="s">
        <v>6269</v>
      </c>
      <c r="T216" s="63" t="s">
        <v>6270</v>
      </c>
      <c r="U216" s="63" t="s">
        <v>27</v>
      </c>
      <c r="V216" s="66">
        <v>2400</v>
      </c>
      <c r="W216" s="67">
        <v>2400</v>
      </c>
      <c r="X216" s="67">
        <v>1500</v>
      </c>
      <c r="Y216" s="68">
        <v>3900</v>
      </c>
      <c r="Z216" s="82">
        <v>4061.8899858956274</v>
      </c>
    </row>
    <row r="217" spans="2:26" x14ac:dyDescent="0.25">
      <c r="B217" s="81" t="s">
        <v>2135</v>
      </c>
      <c r="C217" s="64">
        <v>1995</v>
      </c>
      <c r="D217" s="63" t="s">
        <v>1318</v>
      </c>
      <c r="E217" s="63" t="s">
        <v>444</v>
      </c>
      <c r="F217" s="65" t="s">
        <v>2136</v>
      </c>
      <c r="G217" s="63" t="s">
        <v>2137</v>
      </c>
      <c r="H217" s="63" t="s">
        <v>584</v>
      </c>
      <c r="I217" s="66">
        <v>100000</v>
      </c>
      <c r="J217" s="67">
        <v>100000</v>
      </c>
      <c r="K217" s="67">
        <v>48850</v>
      </c>
      <c r="L217" s="68">
        <v>148850</v>
      </c>
      <c r="M217" s="82">
        <v>162265.04394861392</v>
      </c>
      <c r="O217" s="81" t="s">
        <v>1725</v>
      </c>
      <c r="P217" s="64">
        <v>1994</v>
      </c>
      <c r="Q217" s="63" t="s">
        <v>1318</v>
      </c>
      <c r="R217" s="63" t="s">
        <v>27</v>
      </c>
      <c r="S217" s="65" t="s">
        <v>1726</v>
      </c>
      <c r="T217" s="63" t="s">
        <v>1727</v>
      </c>
      <c r="U217" s="63" t="s">
        <v>27</v>
      </c>
      <c r="V217" s="66">
        <v>5000</v>
      </c>
      <c r="W217" s="67">
        <v>1000</v>
      </c>
      <c r="X217" s="67">
        <v>85000</v>
      </c>
      <c r="Y217" s="68">
        <v>86000</v>
      </c>
      <c r="Z217" s="82">
        <v>1692.4541607898448</v>
      </c>
    </row>
    <row r="218" spans="2:26" x14ac:dyDescent="0.25">
      <c r="B218" s="81" t="s">
        <v>2004</v>
      </c>
      <c r="C218" s="64">
        <v>1995</v>
      </c>
      <c r="D218" s="63" t="s">
        <v>1318</v>
      </c>
      <c r="E218" s="63" t="s">
        <v>444</v>
      </c>
      <c r="F218" s="65" t="s">
        <v>2005</v>
      </c>
      <c r="G218" s="63" t="s">
        <v>2006</v>
      </c>
      <c r="H218" s="63" t="s">
        <v>584</v>
      </c>
      <c r="I218" s="66">
        <v>16800</v>
      </c>
      <c r="J218" s="67">
        <v>16800</v>
      </c>
      <c r="K218" s="67">
        <v>17078.75</v>
      </c>
      <c r="L218" s="68">
        <v>33878.75</v>
      </c>
      <c r="M218" s="82">
        <v>27260.527383367138</v>
      </c>
      <c r="O218" s="81" t="s">
        <v>1836</v>
      </c>
      <c r="P218" s="64">
        <v>1994</v>
      </c>
      <c r="Q218" s="63" t="s">
        <v>1318</v>
      </c>
      <c r="R218" s="63" t="s">
        <v>978</v>
      </c>
      <c r="S218" s="65" t="s">
        <v>1411</v>
      </c>
      <c r="T218" s="63" t="s">
        <v>1837</v>
      </c>
      <c r="U218" s="63" t="s">
        <v>1413</v>
      </c>
      <c r="V218" s="66">
        <v>91100</v>
      </c>
      <c r="W218" s="67">
        <v>66000</v>
      </c>
      <c r="X218" s="67">
        <v>37825</v>
      </c>
      <c r="Y218" s="68">
        <v>103825</v>
      </c>
      <c r="Z218" s="82">
        <v>111701.97461212975</v>
      </c>
    </row>
    <row r="219" spans="2:26" x14ac:dyDescent="0.25">
      <c r="B219" s="81" t="s">
        <v>2141</v>
      </c>
      <c r="C219" s="64">
        <v>1995</v>
      </c>
      <c r="D219" s="63" t="s">
        <v>1318</v>
      </c>
      <c r="E219" s="63" t="s">
        <v>444</v>
      </c>
      <c r="F219" s="65" t="s">
        <v>2142</v>
      </c>
      <c r="G219" s="63" t="s">
        <v>2143</v>
      </c>
      <c r="H219" s="63" t="s">
        <v>584</v>
      </c>
      <c r="I219" s="66">
        <v>9903</v>
      </c>
      <c r="J219" s="67">
        <v>9903</v>
      </c>
      <c r="K219" s="67">
        <v>8755</v>
      </c>
      <c r="L219" s="68">
        <v>18658</v>
      </c>
      <c r="M219" s="82">
        <v>16069.107302231238</v>
      </c>
      <c r="O219" s="81" t="s">
        <v>1659</v>
      </c>
      <c r="P219" s="64">
        <v>1994</v>
      </c>
      <c r="Q219" s="63" t="s">
        <v>1318</v>
      </c>
      <c r="R219" s="63" t="s">
        <v>472</v>
      </c>
      <c r="S219" s="65" t="s">
        <v>1660</v>
      </c>
      <c r="T219" s="63" t="s">
        <v>1661</v>
      </c>
      <c r="U219" s="63" t="s">
        <v>149</v>
      </c>
      <c r="V219" s="66">
        <v>49917</v>
      </c>
      <c r="W219" s="67">
        <v>49917</v>
      </c>
      <c r="X219" s="67">
        <v>27368</v>
      </c>
      <c r="Y219" s="68">
        <v>77285</v>
      </c>
      <c r="Z219" s="82">
        <v>84482.23434414668</v>
      </c>
    </row>
    <row r="220" spans="2:26" x14ac:dyDescent="0.25">
      <c r="B220" s="81" t="s">
        <v>1951</v>
      </c>
      <c r="C220" s="64">
        <v>1995</v>
      </c>
      <c r="D220" s="63" t="s">
        <v>1318</v>
      </c>
      <c r="E220" s="63" t="s">
        <v>44</v>
      </c>
      <c r="F220" s="65" t="s">
        <v>1361</v>
      </c>
      <c r="G220" s="63" t="s">
        <v>1952</v>
      </c>
      <c r="H220" s="63" t="s">
        <v>49</v>
      </c>
      <c r="I220" s="66">
        <v>100000</v>
      </c>
      <c r="J220" s="67">
        <v>100000</v>
      </c>
      <c r="K220" s="67">
        <v>24000</v>
      </c>
      <c r="L220" s="68">
        <v>124000</v>
      </c>
      <c r="M220" s="82">
        <v>162265.04394861392</v>
      </c>
      <c r="O220" s="81" t="s">
        <v>1861</v>
      </c>
      <c r="P220" s="64">
        <v>1994</v>
      </c>
      <c r="Q220" s="63" t="s">
        <v>1318</v>
      </c>
      <c r="R220" s="63" t="s">
        <v>472</v>
      </c>
      <c r="S220" s="65" t="s">
        <v>1859</v>
      </c>
      <c r="T220" s="63" t="s">
        <v>1862</v>
      </c>
      <c r="U220" s="63" t="s">
        <v>474</v>
      </c>
      <c r="V220" s="66">
        <v>40000</v>
      </c>
      <c r="W220" s="67">
        <v>20000</v>
      </c>
      <c r="X220" s="67">
        <v>25000</v>
      </c>
      <c r="Y220" s="68">
        <v>45000</v>
      </c>
      <c r="Z220" s="82">
        <v>33849.083215796891</v>
      </c>
    </row>
    <row r="221" spans="2:26" x14ac:dyDescent="0.25">
      <c r="B221" s="81" t="s">
        <v>1989</v>
      </c>
      <c r="C221" s="64">
        <v>1995</v>
      </c>
      <c r="D221" s="63" t="s">
        <v>1318</v>
      </c>
      <c r="E221" s="63" t="s">
        <v>44</v>
      </c>
      <c r="F221" s="65" t="s">
        <v>1990</v>
      </c>
      <c r="G221" s="63" t="s">
        <v>1991</v>
      </c>
      <c r="H221" s="63" t="s">
        <v>49</v>
      </c>
      <c r="I221" s="66">
        <v>100000</v>
      </c>
      <c r="J221" s="67">
        <v>100000</v>
      </c>
      <c r="K221" s="67">
        <v>80443</v>
      </c>
      <c r="L221" s="68">
        <v>180443</v>
      </c>
      <c r="M221" s="82">
        <v>162265.04394861392</v>
      </c>
      <c r="O221" s="81" t="s">
        <v>1697</v>
      </c>
      <c r="P221" s="64">
        <v>1994</v>
      </c>
      <c r="Q221" s="63" t="s">
        <v>1318</v>
      </c>
      <c r="R221" s="63" t="s">
        <v>472</v>
      </c>
      <c r="S221" s="65" t="s">
        <v>1698</v>
      </c>
      <c r="T221" s="63" t="s">
        <v>1699</v>
      </c>
      <c r="U221" s="63" t="s">
        <v>1700</v>
      </c>
      <c r="V221" s="66">
        <v>18964</v>
      </c>
      <c r="W221" s="67">
        <v>18964</v>
      </c>
      <c r="X221" s="67">
        <v>15300</v>
      </c>
      <c r="Y221" s="68">
        <v>34264</v>
      </c>
      <c r="Z221" s="82">
        <v>32095.700705218616</v>
      </c>
    </row>
    <row r="222" spans="2:26" x14ac:dyDescent="0.25">
      <c r="B222" s="81" t="s">
        <v>1941</v>
      </c>
      <c r="C222" s="64">
        <v>1995</v>
      </c>
      <c r="D222" s="63" t="s">
        <v>1318</v>
      </c>
      <c r="E222" s="63" t="s">
        <v>44</v>
      </c>
      <c r="F222" s="65" t="s">
        <v>1641</v>
      </c>
      <c r="G222" s="63" t="s">
        <v>1942</v>
      </c>
      <c r="H222" s="63" t="s">
        <v>49</v>
      </c>
      <c r="I222" s="66">
        <v>67500</v>
      </c>
      <c r="J222" s="67">
        <v>67500</v>
      </c>
      <c r="K222" s="67">
        <v>7500</v>
      </c>
      <c r="L222" s="68">
        <v>75000</v>
      </c>
      <c r="M222" s="82">
        <v>109528.9046653144</v>
      </c>
      <c r="O222" s="81" t="s">
        <v>6271</v>
      </c>
      <c r="P222" s="64">
        <v>1994</v>
      </c>
      <c r="Q222" s="63" t="s">
        <v>6081</v>
      </c>
      <c r="R222" s="63" t="s">
        <v>472</v>
      </c>
      <c r="S222" s="65" t="s">
        <v>1859</v>
      </c>
      <c r="T222" s="63" t="s">
        <v>6272</v>
      </c>
      <c r="U222" s="63" t="s">
        <v>4056</v>
      </c>
      <c r="V222" s="66">
        <v>25000</v>
      </c>
      <c r="W222" s="67">
        <v>10000</v>
      </c>
      <c r="X222" s="67">
        <v>26140</v>
      </c>
      <c r="Y222" s="68">
        <v>36140</v>
      </c>
      <c r="Z222" s="82">
        <v>16924.541607898445</v>
      </c>
    </row>
    <row r="223" spans="2:26" x14ac:dyDescent="0.25">
      <c r="B223" s="81" t="s">
        <v>1943</v>
      </c>
      <c r="C223" s="64">
        <v>1995</v>
      </c>
      <c r="D223" s="63" t="s">
        <v>1318</v>
      </c>
      <c r="E223" s="63" t="s">
        <v>44</v>
      </c>
      <c r="F223" s="65" t="s">
        <v>1944</v>
      </c>
      <c r="G223" s="63" t="s">
        <v>1945</v>
      </c>
      <c r="H223" s="63" t="s">
        <v>49</v>
      </c>
      <c r="I223" s="66">
        <v>61500</v>
      </c>
      <c r="J223" s="67">
        <v>61500</v>
      </c>
      <c r="K223" s="67">
        <v>22500</v>
      </c>
      <c r="L223" s="68">
        <v>84000</v>
      </c>
      <c r="M223" s="82">
        <v>99793.002028397561</v>
      </c>
      <c r="O223" s="81" t="s">
        <v>6359</v>
      </c>
      <c r="P223" s="64">
        <v>1994</v>
      </c>
      <c r="Q223" s="63" t="s">
        <v>6081</v>
      </c>
      <c r="R223" s="63" t="s">
        <v>472</v>
      </c>
      <c r="S223" s="65" t="s">
        <v>1859</v>
      </c>
      <c r="T223" s="63" t="s">
        <v>6360</v>
      </c>
      <c r="U223" s="63" t="s">
        <v>3824</v>
      </c>
      <c r="V223" s="66">
        <v>5000</v>
      </c>
      <c r="W223" s="67">
        <v>5000</v>
      </c>
      <c r="X223" s="67">
        <v>10250</v>
      </c>
      <c r="Y223" s="68">
        <v>15250</v>
      </c>
      <c r="Z223" s="82">
        <v>8462.2708039492227</v>
      </c>
    </row>
    <row r="224" spans="2:26" x14ac:dyDescent="0.25">
      <c r="B224" s="81" t="s">
        <v>1908</v>
      </c>
      <c r="C224" s="64">
        <v>1995</v>
      </c>
      <c r="D224" s="63" t="s">
        <v>1318</v>
      </c>
      <c r="E224" s="63" t="s">
        <v>44</v>
      </c>
      <c r="F224" s="65" t="s">
        <v>1909</v>
      </c>
      <c r="G224" s="63" t="s">
        <v>1910</v>
      </c>
      <c r="H224" s="63" t="s">
        <v>1639</v>
      </c>
      <c r="I224" s="66">
        <v>50000</v>
      </c>
      <c r="J224" s="67">
        <v>50000</v>
      </c>
      <c r="K224" s="67">
        <v>12500</v>
      </c>
      <c r="L224" s="68">
        <v>62500</v>
      </c>
      <c r="M224" s="82">
        <v>81132.521974306961</v>
      </c>
      <c r="O224" s="81" t="s">
        <v>6248</v>
      </c>
      <c r="P224" s="64">
        <v>1994</v>
      </c>
      <c r="Q224" s="63" t="s">
        <v>6084</v>
      </c>
      <c r="R224" s="63" t="s">
        <v>472</v>
      </c>
      <c r="S224" s="65" t="s">
        <v>1859</v>
      </c>
      <c r="T224" s="63" t="s">
        <v>6249</v>
      </c>
      <c r="U224" s="63" t="s">
        <v>1700</v>
      </c>
      <c r="V224" s="66">
        <v>3447.2</v>
      </c>
      <c r="W224" s="67">
        <v>3447</v>
      </c>
      <c r="X224" s="67">
        <v>6908.8</v>
      </c>
      <c r="Y224" s="68">
        <v>10355.799999999999</v>
      </c>
      <c r="Z224" s="82">
        <v>5833.8894922425952</v>
      </c>
    </row>
    <row r="225" spans="2:26" x14ac:dyDescent="0.25">
      <c r="B225" s="81" t="s">
        <v>2045</v>
      </c>
      <c r="C225" s="64">
        <v>1995</v>
      </c>
      <c r="D225" s="63" t="s">
        <v>1318</v>
      </c>
      <c r="E225" s="63" t="s">
        <v>44</v>
      </c>
      <c r="F225" s="65" t="s">
        <v>2046</v>
      </c>
      <c r="G225" s="63" t="s">
        <v>2047</v>
      </c>
      <c r="H225" s="63" t="s">
        <v>49</v>
      </c>
      <c r="I225" s="66">
        <v>44912</v>
      </c>
      <c r="J225" s="67">
        <v>44912</v>
      </c>
      <c r="K225" s="67">
        <v>9807</v>
      </c>
      <c r="L225" s="68">
        <v>54719</v>
      </c>
      <c r="M225" s="82">
        <v>72876.476538201488</v>
      </c>
      <c r="O225" s="81" t="s">
        <v>1627</v>
      </c>
      <c r="P225" s="64">
        <v>1994</v>
      </c>
      <c r="Q225" s="63" t="s">
        <v>1318</v>
      </c>
      <c r="R225" s="63" t="s">
        <v>1628</v>
      </c>
      <c r="S225" s="65" t="s">
        <v>1629</v>
      </c>
      <c r="T225" s="63" t="s">
        <v>1630</v>
      </c>
      <c r="U225" s="63" t="s">
        <v>1631</v>
      </c>
      <c r="V225" s="66">
        <v>35000</v>
      </c>
      <c r="W225" s="67">
        <v>35000</v>
      </c>
      <c r="X225" s="67">
        <v>10000</v>
      </c>
      <c r="Y225" s="68">
        <v>45000</v>
      </c>
      <c r="Z225" s="82">
        <v>59235.895627644568</v>
      </c>
    </row>
    <row r="226" spans="2:26" x14ac:dyDescent="0.25">
      <c r="B226" s="81" t="s">
        <v>2048</v>
      </c>
      <c r="C226" s="64">
        <v>1995</v>
      </c>
      <c r="D226" s="63" t="s">
        <v>1318</v>
      </c>
      <c r="E226" s="63" t="s">
        <v>44</v>
      </c>
      <c r="F226" s="65" t="s">
        <v>2049</v>
      </c>
      <c r="G226" s="63" t="s">
        <v>2050</v>
      </c>
      <c r="H226" s="63" t="s">
        <v>2051</v>
      </c>
      <c r="I226" s="66">
        <v>6130</v>
      </c>
      <c r="J226" s="67">
        <v>6130</v>
      </c>
      <c r="K226" s="67">
        <v>7050</v>
      </c>
      <c r="L226" s="68">
        <v>13180</v>
      </c>
      <c r="M226" s="82">
        <v>9946.8471940500331</v>
      </c>
      <c r="O226" s="81" t="s">
        <v>1874</v>
      </c>
      <c r="P226" s="64">
        <v>1994</v>
      </c>
      <c r="Q226" s="63" t="s">
        <v>1318</v>
      </c>
      <c r="R226" s="63" t="s">
        <v>1628</v>
      </c>
      <c r="S226" s="65" t="s">
        <v>1875</v>
      </c>
      <c r="T226" s="63" t="s">
        <v>1876</v>
      </c>
      <c r="U226" s="63" t="s">
        <v>1877</v>
      </c>
      <c r="V226" s="66">
        <v>14250</v>
      </c>
      <c r="W226" s="67">
        <v>10000</v>
      </c>
      <c r="X226" s="67">
        <v>10750</v>
      </c>
      <c r="Y226" s="68">
        <v>20750</v>
      </c>
      <c r="Z226" s="82">
        <v>16924.541607898445</v>
      </c>
    </row>
    <row r="227" spans="2:26" x14ac:dyDescent="0.25">
      <c r="B227" s="81" t="s">
        <v>2199</v>
      </c>
      <c r="C227" s="64">
        <v>1995</v>
      </c>
      <c r="D227" s="63" t="s">
        <v>1318</v>
      </c>
      <c r="E227" s="63" t="s">
        <v>44</v>
      </c>
      <c r="F227" s="65" t="s">
        <v>2200</v>
      </c>
      <c r="G227" s="63" t="s">
        <v>2201</v>
      </c>
      <c r="H227" s="63" t="s">
        <v>2202</v>
      </c>
      <c r="I227" s="66">
        <v>2211.5</v>
      </c>
      <c r="J227" s="67">
        <v>2212</v>
      </c>
      <c r="K227" s="67">
        <v>1123</v>
      </c>
      <c r="L227" s="68">
        <v>3335</v>
      </c>
      <c r="M227" s="82">
        <v>3589.30277214334</v>
      </c>
      <c r="O227" s="81" t="s">
        <v>1763</v>
      </c>
      <c r="P227" s="64">
        <v>1994</v>
      </c>
      <c r="Q227" s="63" t="s">
        <v>1318</v>
      </c>
      <c r="R227" s="63" t="s">
        <v>138</v>
      </c>
      <c r="S227" s="65" t="s">
        <v>1764</v>
      </c>
      <c r="T227" s="63" t="s">
        <v>1765</v>
      </c>
      <c r="U227" s="63" t="s">
        <v>1486</v>
      </c>
      <c r="V227" s="66">
        <v>100000</v>
      </c>
      <c r="W227" s="67">
        <v>100000</v>
      </c>
      <c r="X227" s="67">
        <v>80000</v>
      </c>
      <c r="Y227" s="68">
        <v>180000</v>
      </c>
      <c r="Z227" s="82">
        <v>169245.41607898448</v>
      </c>
    </row>
    <row r="228" spans="2:26" x14ac:dyDescent="0.25">
      <c r="B228" s="81" t="s">
        <v>2103</v>
      </c>
      <c r="C228" s="64">
        <v>1995</v>
      </c>
      <c r="D228" s="63" t="s">
        <v>1318</v>
      </c>
      <c r="E228" s="63" t="s">
        <v>1558</v>
      </c>
      <c r="F228" s="65" t="s">
        <v>2104</v>
      </c>
      <c r="G228" s="63" t="s">
        <v>2105</v>
      </c>
      <c r="H228" s="63" t="s">
        <v>1561</v>
      </c>
      <c r="I228" s="66">
        <v>5584</v>
      </c>
      <c r="J228" s="67">
        <v>5584</v>
      </c>
      <c r="K228" s="67">
        <v>3000</v>
      </c>
      <c r="L228" s="68">
        <v>8584</v>
      </c>
      <c r="M228" s="82">
        <v>9060.8800540906032</v>
      </c>
      <c r="O228" s="81" t="s">
        <v>1743</v>
      </c>
      <c r="P228" s="64">
        <v>1994</v>
      </c>
      <c r="Q228" s="63" t="s">
        <v>1318</v>
      </c>
      <c r="R228" s="63" t="s">
        <v>138</v>
      </c>
      <c r="S228" s="65" t="s">
        <v>1744</v>
      </c>
      <c r="T228" s="63" t="s">
        <v>1745</v>
      </c>
      <c r="U228" s="63" t="s">
        <v>1486</v>
      </c>
      <c r="V228" s="66">
        <v>50000</v>
      </c>
      <c r="W228" s="67">
        <v>50000</v>
      </c>
      <c r="X228" s="67">
        <v>200351</v>
      </c>
      <c r="Y228" s="68">
        <v>250351</v>
      </c>
      <c r="Z228" s="82">
        <v>84622.708039492238</v>
      </c>
    </row>
    <row r="229" spans="2:26" x14ac:dyDescent="0.25">
      <c r="B229" s="81" t="s">
        <v>2127</v>
      </c>
      <c r="C229" s="64">
        <v>1995</v>
      </c>
      <c r="D229" s="63" t="s">
        <v>1318</v>
      </c>
      <c r="E229" s="63" t="s">
        <v>2128</v>
      </c>
      <c r="F229" s="65" t="s">
        <v>2129</v>
      </c>
      <c r="G229" s="63" t="s">
        <v>2130</v>
      </c>
      <c r="H229" s="63" t="s">
        <v>2129</v>
      </c>
      <c r="I229" s="66">
        <v>99500</v>
      </c>
      <c r="J229" s="67">
        <v>99500</v>
      </c>
      <c r="K229" s="67">
        <v>24348</v>
      </c>
      <c r="L229" s="68">
        <v>123848</v>
      </c>
      <c r="M229" s="82">
        <v>161453.71872887085</v>
      </c>
      <c r="O229" s="81" t="s">
        <v>6236</v>
      </c>
      <c r="P229" s="64">
        <v>1994</v>
      </c>
      <c r="Q229" s="63" t="s">
        <v>6081</v>
      </c>
      <c r="R229" s="63" t="s">
        <v>138</v>
      </c>
      <c r="S229" s="65" t="s">
        <v>6237</v>
      </c>
      <c r="T229" s="63" t="s">
        <v>6238</v>
      </c>
      <c r="U229" s="63" t="s">
        <v>166</v>
      </c>
      <c r="V229" s="66">
        <v>52000</v>
      </c>
      <c r="W229" s="67">
        <v>26000</v>
      </c>
      <c r="X229" s="67">
        <v>41000</v>
      </c>
      <c r="Y229" s="68">
        <v>67000</v>
      </c>
      <c r="Z229" s="82">
        <v>44003.808180535962</v>
      </c>
    </row>
    <row r="230" spans="2:26" x14ac:dyDescent="0.25">
      <c r="B230" s="81" t="s">
        <v>1982</v>
      </c>
      <c r="C230" s="64">
        <v>1995</v>
      </c>
      <c r="D230" s="63" t="s">
        <v>1318</v>
      </c>
      <c r="E230" s="63" t="s">
        <v>1573</v>
      </c>
      <c r="F230" s="65" t="s">
        <v>1574</v>
      </c>
      <c r="G230" s="63" t="s">
        <v>1575</v>
      </c>
      <c r="H230" s="63" t="s">
        <v>1573</v>
      </c>
      <c r="I230" s="66">
        <v>29118</v>
      </c>
      <c r="J230" s="67">
        <v>29118</v>
      </c>
      <c r="K230" s="67">
        <v>14199</v>
      </c>
      <c r="L230" s="68">
        <v>43317</v>
      </c>
      <c r="M230" s="82">
        <v>47248.335496957407</v>
      </c>
      <c r="O230" s="81" t="s">
        <v>6344</v>
      </c>
      <c r="P230" s="64">
        <v>1994</v>
      </c>
      <c r="Q230" s="63" t="s">
        <v>6084</v>
      </c>
      <c r="R230" s="63" t="s">
        <v>138</v>
      </c>
      <c r="S230" s="65" t="s">
        <v>1859</v>
      </c>
      <c r="T230" s="63" t="s">
        <v>6345</v>
      </c>
      <c r="U230" s="63" t="s">
        <v>166</v>
      </c>
      <c r="V230" s="66">
        <v>4880</v>
      </c>
      <c r="W230" s="67">
        <v>4880</v>
      </c>
      <c r="X230" s="67">
        <v>8970</v>
      </c>
      <c r="Y230" s="68">
        <v>13850</v>
      </c>
      <c r="Z230" s="82">
        <v>8259.176304654442</v>
      </c>
    </row>
    <row r="231" spans="2:26" x14ac:dyDescent="0.25">
      <c r="B231" s="81" t="s">
        <v>1917</v>
      </c>
      <c r="C231" s="64">
        <v>1995</v>
      </c>
      <c r="D231" s="63" t="s">
        <v>1318</v>
      </c>
      <c r="E231" s="63" t="s">
        <v>1757</v>
      </c>
      <c r="F231" s="65" t="s">
        <v>1758</v>
      </c>
      <c r="G231" s="63" t="s">
        <v>1918</v>
      </c>
      <c r="H231" s="63" t="s">
        <v>1757</v>
      </c>
      <c r="I231" s="66">
        <v>100000</v>
      </c>
      <c r="J231" s="67">
        <v>64300</v>
      </c>
      <c r="K231" s="67">
        <v>63850</v>
      </c>
      <c r="L231" s="68">
        <v>128150</v>
      </c>
      <c r="M231" s="82">
        <v>104336.42325895875</v>
      </c>
      <c r="O231" s="81" t="s">
        <v>1858</v>
      </c>
      <c r="P231" s="64">
        <v>1994</v>
      </c>
      <c r="Q231" s="63" t="s">
        <v>1318</v>
      </c>
      <c r="R231" s="63" t="s">
        <v>677</v>
      </c>
      <c r="S231" s="65" t="s">
        <v>1859</v>
      </c>
      <c r="T231" s="63" t="s">
        <v>1860</v>
      </c>
      <c r="U231" s="63" t="s">
        <v>679</v>
      </c>
      <c r="V231" s="66">
        <v>77856</v>
      </c>
      <c r="W231" s="67">
        <v>77856</v>
      </c>
      <c r="X231" s="67">
        <v>30755</v>
      </c>
      <c r="Y231" s="68">
        <v>108611</v>
      </c>
      <c r="Z231" s="82">
        <v>131767.71114245415</v>
      </c>
    </row>
    <row r="232" spans="2:26" x14ac:dyDescent="0.25">
      <c r="B232" s="81" t="s">
        <v>2208</v>
      </c>
      <c r="C232" s="64">
        <v>1995</v>
      </c>
      <c r="D232" s="63" t="s">
        <v>1318</v>
      </c>
      <c r="E232" s="63" t="s">
        <v>1757</v>
      </c>
      <c r="F232" s="65" t="s">
        <v>1758</v>
      </c>
      <c r="G232" s="63" t="s">
        <v>2209</v>
      </c>
      <c r="H232" s="63" t="s">
        <v>1757</v>
      </c>
      <c r="I232" s="66">
        <v>5000</v>
      </c>
      <c r="J232" s="67">
        <v>5000</v>
      </c>
      <c r="K232" s="67">
        <v>11500</v>
      </c>
      <c r="L232" s="68">
        <v>16500</v>
      </c>
      <c r="M232" s="82">
        <v>8113.2521974306965</v>
      </c>
      <c r="O232" s="81" t="s">
        <v>1841</v>
      </c>
      <c r="P232" s="64">
        <v>1994</v>
      </c>
      <c r="Q232" s="63" t="s">
        <v>1318</v>
      </c>
      <c r="R232" s="63" t="s">
        <v>677</v>
      </c>
      <c r="S232" s="65" t="s">
        <v>1408</v>
      </c>
      <c r="T232" s="63" t="s">
        <v>1842</v>
      </c>
      <c r="U232" s="63" t="s">
        <v>679</v>
      </c>
      <c r="V232" s="66">
        <v>20000</v>
      </c>
      <c r="W232" s="67">
        <v>20000</v>
      </c>
      <c r="X232" s="67">
        <v>17000</v>
      </c>
      <c r="Y232" s="68">
        <v>37000</v>
      </c>
      <c r="Z232" s="82">
        <v>33849.083215796891</v>
      </c>
    </row>
    <row r="233" spans="2:26" x14ac:dyDescent="0.25">
      <c r="B233" s="81" t="s">
        <v>2220</v>
      </c>
      <c r="C233" s="64">
        <v>1995</v>
      </c>
      <c r="D233" s="63" t="s">
        <v>1318</v>
      </c>
      <c r="E233" s="63" t="s">
        <v>1757</v>
      </c>
      <c r="F233" s="65" t="s">
        <v>2221</v>
      </c>
      <c r="G233" s="63" t="s">
        <v>2222</v>
      </c>
      <c r="H233" s="63" t="s">
        <v>2223</v>
      </c>
      <c r="I233" s="66">
        <v>5000</v>
      </c>
      <c r="J233" s="67">
        <v>5000</v>
      </c>
      <c r="K233" s="67">
        <v>1400</v>
      </c>
      <c r="L233" s="68">
        <v>6400</v>
      </c>
      <c r="M233" s="82">
        <v>8113.2521974306965</v>
      </c>
      <c r="O233" s="81" t="s">
        <v>6338</v>
      </c>
      <c r="P233" s="64">
        <v>1994</v>
      </c>
      <c r="Q233" s="63" t="s">
        <v>6084</v>
      </c>
      <c r="R233" s="63" t="s">
        <v>677</v>
      </c>
      <c r="S233" s="65" t="s">
        <v>6339</v>
      </c>
      <c r="T233" s="63" t="s">
        <v>6340</v>
      </c>
      <c r="U233" s="63" t="s">
        <v>679</v>
      </c>
      <c r="V233" s="66">
        <v>38700</v>
      </c>
      <c r="W233" s="67">
        <v>15700</v>
      </c>
      <c r="X233" s="67">
        <v>357778</v>
      </c>
      <c r="Y233" s="68">
        <v>373478</v>
      </c>
      <c r="Z233" s="82">
        <v>26571.530324400563</v>
      </c>
    </row>
    <row r="234" spans="2:26" x14ac:dyDescent="0.25">
      <c r="B234" s="81" t="s">
        <v>1938</v>
      </c>
      <c r="C234" s="64">
        <v>1995</v>
      </c>
      <c r="D234" s="63" t="s">
        <v>1318</v>
      </c>
      <c r="E234" s="63" t="s">
        <v>27</v>
      </c>
      <c r="F234" s="65" t="s">
        <v>1939</v>
      </c>
      <c r="G234" s="63" t="s">
        <v>1940</v>
      </c>
      <c r="H234" s="63" t="s">
        <v>27</v>
      </c>
      <c r="I234" s="66">
        <v>100000</v>
      </c>
      <c r="J234" s="67">
        <v>100000</v>
      </c>
      <c r="K234" s="67">
        <v>5400000</v>
      </c>
      <c r="L234" s="68">
        <v>5500000</v>
      </c>
      <c r="M234" s="82">
        <v>162265.04394861392</v>
      </c>
      <c r="O234" s="81" t="s">
        <v>1803</v>
      </c>
      <c r="P234" s="64">
        <v>1994</v>
      </c>
      <c r="Q234" s="63" t="s">
        <v>1318</v>
      </c>
      <c r="R234" s="63" t="s">
        <v>40</v>
      </c>
      <c r="S234" s="65" t="s">
        <v>1804</v>
      </c>
      <c r="T234" s="63" t="s">
        <v>1805</v>
      </c>
      <c r="U234" s="63" t="s">
        <v>42</v>
      </c>
      <c r="V234" s="66">
        <v>61620</v>
      </c>
      <c r="W234" s="67">
        <v>61620</v>
      </c>
      <c r="X234" s="67">
        <v>41080</v>
      </c>
      <c r="Y234" s="68">
        <v>102700</v>
      </c>
      <c r="Z234" s="82">
        <v>104289.02538787024</v>
      </c>
    </row>
    <row r="235" spans="2:26" x14ac:dyDescent="0.25">
      <c r="B235" s="81" t="s">
        <v>1955</v>
      </c>
      <c r="C235" s="64">
        <v>1995</v>
      </c>
      <c r="D235" s="63" t="s">
        <v>1318</v>
      </c>
      <c r="E235" s="63" t="s">
        <v>27</v>
      </c>
      <c r="F235" s="65" t="s">
        <v>1956</v>
      </c>
      <c r="G235" s="63" t="s">
        <v>1957</v>
      </c>
      <c r="H235" s="63" t="s">
        <v>27</v>
      </c>
      <c r="I235" s="66">
        <v>100000</v>
      </c>
      <c r="J235" s="67">
        <v>100000</v>
      </c>
      <c r="K235" s="67">
        <v>10510</v>
      </c>
      <c r="L235" s="68">
        <v>110510</v>
      </c>
      <c r="M235" s="82">
        <v>162265.04394861392</v>
      </c>
      <c r="O235" s="81" t="s">
        <v>1694</v>
      </c>
      <c r="P235" s="64">
        <v>1994</v>
      </c>
      <c r="Q235" s="63" t="s">
        <v>1318</v>
      </c>
      <c r="R235" s="63" t="s">
        <v>1605</v>
      </c>
      <c r="S235" s="65" t="s">
        <v>1695</v>
      </c>
      <c r="T235" s="63" t="s">
        <v>1696</v>
      </c>
      <c r="U235" s="63" t="s">
        <v>1608</v>
      </c>
      <c r="V235" s="66">
        <v>32000</v>
      </c>
      <c r="W235" s="67">
        <v>31000</v>
      </c>
      <c r="X235" s="67">
        <v>126000</v>
      </c>
      <c r="Y235" s="68">
        <v>157000</v>
      </c>
      <c r="Z235" s="82">
        <v>52466.07898448519</v>
      </c>
    </row>
    <row r="236" spans="2:26" x14ac:dyDescent="0.25">
      <c r="B236" s="81" t="s">
        <v>1966</v>
      </c>
      <c r="C236" s="64">
        <v>1995</v>
      </c>
      <c r="D236" s="63" t="s">
        <v>1318</v>
      </c>
      <c r="E236" s="63" t="s">
        <v>27</v>
      </c>
      <c r="F236" s="65" t="s">
        <v>1702</v>
      </c>
      <c r="G236" s="63" t="s">
        <v>1967</v>
      </c>
      <c r="H236" s="63" t="s">
        <v>27</v>
      </c>
      <c r="I236" s="66">
        <v>100000</v>
      </c>
      <c r="J236" s="67">
        <v>100000</v>
      </c>
      <c r="K236" s="67">
        <v>52500</v>
      </c>
      <c r="L236" s="68">
        <v>152500</v>
      </c>
      <c r="M236" s="82">
        <v>162265.04394861392</v>
      </c>
      <c r="O236" s="81" t="s">
        <v>1620</v>
      </c>
      <c r="P236" s="64">
        <v>1994</v>
      </c>
      <c r="Q236" s="63" t="s">
        <v>1318</v>
      </c>
      <c r="R236" s="63" t="s">
        <v>1605</v>
      </c>
      <c r="S236" s="65" t="s">
        <v>1621</v>
      </c>
      <c r="T236" s="63" t="s">
        <v>1622</v>
      </c>
      <c r="U236" s="63" t="s">
        <v>1623</v>
      </c>
      <c r="V236" s="66">
        <v>3950</v>
      </c>
      <c r="W236" s="67">
        <v>3950</v>
      </c>
      <c r="X236" s="67">
        <v>3950</v>
      </c>
      <c r="Y236" s="68">
        <v>7900</v>
      </c>
      <c r="Z236" s="82">
        <v>6685.1939351198862</v>
      </c>
    </row>
    <row r="237" spans="2:26" x14ac:dyDescent="0.25">
      <c r="B237" s="81" t="s">
        <v>1992</v>
      </c>
      <c r="C237" s="64">
        <v>1995</v>
      </c>
      <c r="D237" s="63" t="s">
        <v>1318</v>
      </c>
      <c r="E237" s="63" t="s">
        <v>27</v>
      </c>
      <c r="F237" s="65" t="s">
        <v>1993</v>
      </c>
      <c r="G237" s="63" t="s">
        <v>1994</v>
      </c>
      <c r="H237" s="63" t="s">
        <v>27</v>
      </c>
      <c r="I237" s="66">
        <v>100000</v>
      </c>
      <c r="J237" s="67">
        <v>100000</v>
      </c>
      <c r="K237" s="67">
        <v>806944</v>
      </c>
      <c r="L237" s="68">
        <v>906944</v>
      </c>
      <c r="M237" s="82">
        <v>162265.04394861392</v>
      </c>
      <c r="O237" s="81" t="s">
        <v>1773</v>
      </c>
      <c r="P237" s="64">
        <v>1994</v>
      </c>
      <c r="Q237" s="63" t="s">
        <v>1318</v>
      </c>
      <c r="R237" s="63" t="s">
        <v>81</v>
      </c>
      <c r="S237" s="65" t="s">
        <v>1552</v>
      </c>
      <c r="T237" s="63" t="s">
        <v>1774</v>
      </c>
      <c r="U237" s="63" t="s">
        <v>81</v>
      </c>
      <c r="V237" s="66">
        <v>100000</v>
      </c>
      <c r="W237" s="67">
        <v>100000</v>
      </c>
      <c r="X237" s="67">
        <v>136124</v>
      </c>
      <c r="Y237" s="68">
        <v>236124</v>
      </c>
      <c r="Z237" s="82">
        <v>169245.41607898448</v>
      </c>
    </row>
    <row r="238" spans="2:26" x14ac:dyDescent="0.25">
      <c r="B238" s="81" t="s">
        <v>2018</v>
      </c>
      <c r="C238" s="64">
        <v>1995</v>
      </c>
      <c r="D238" s="63" t="s">
        <v>1318</v>
      </c>
      <c r="E238" s="63" t="s">
        <v>27</v>
      </c>
      <c r="F238" s="65" t="s">
        <v>2019</v>
      </c>
      <c r="G238" s="63" t="s">
        <v>2020</v>
      </c>
      <c r="H238" s="63" t="s">
        <v>27</v>
      </c>
      <c r="I238" s="66">
        <v>100000</v>
      </c>
      <c r="J238" s="67">
        <v>100000</v>
      </c>
      <c r="K238" s="67">
        <v>201485</v>
      </c>
      <c r="L238" s="68">
        <v>301485</v>
      </c>
      <c r="M238" s="82">
        <v>162265.04394861392</v>
      </c>
      <c r="O238" s="81" t="s">
        <v>1854</v>
      </c>
      <c r="P238" s="64">
        <v>1994</v>
      </c>
      <c r="Q238" s="63" t="s">
        <v>1318</v>
      </c>
      <c r="R238" s="63" t="s">
        <v>81</v>
      </c>
      <c r="S238" s="65" t="s">
        <v>1855</v>
      </c>
      <c r="T238" s="63" t="s">
        <v>1856</v>
      </c>
      <c r="U238" s="63" t="s">
        <v>81</v>
      </c>
      <c r="V238" s="66">
        <v>76740</v>
      </c>
      <c r="W238" s="67">
        <v>59500</v>
      </c>
      <c r="X238" s="67">
        <v>22500</v>
      </c>
      <c r="Y238" s="68">
        <v>82000</v>
      </c>
      <c r="Z238" s="82">
        <v>100701.02256699576</v>
      </c>
    </row>
    <row r="239" spans="2:26" x14ac:dyDescent="0.25">
      <c r="B239" s="81" t="s">
        <v>2043</v>
      </c>
      <c r="C239" s="64">
        <v>1995</v>
      </c>
      <c r="D239" s="63" t="s">
        <v>1318</v>
      </c>
      <c r="E239" s="63" t="s">
        <v>27</v>
      </c>
      <c r="F239" s="65" t="s">
        <v>1754</v>
      </c>
      <c r="G239" s="63" t="s">
        <v>2044</v>
      </c>
      <c r="H239" s="63" t="s">
        <v>27</v>
      </c>
      <c r="I239" s="66">
        <v>100000</v>
      </c>
      <c r="J239" s="67">
        <v>100000</v>
      </c>
      <c r="K239" s="67">
        <v>17500</v>
      </c>
      <c r="L239" s="68">
        <v>117500</v>
      </c>
      <c r="M239" s="82">
        <v>162265.04394861392</v>
      </c>
      <c r="O239" s="81" t="s">
        <v>1824</v>
      </c>
      <c r="P239" s="64">
        <v>1994</v>
      </c>
      <c r="Q239" s="63" t="s">
        <v>1318</v>
      </c>
      <c r="R239" s="63" t="s">
        <v>81</v>
      </c>
      <c r="S239" s="65" t="s">
        <v>1825</v>
      </c>
      <c r="T239" s="63" t="s">
        <v>1826</v>
      </c>
      <c r="U239" s="63" t="s">
        <v>31</v>
      </c>
      <c r="V239" s="66">
        <v>32000</v>
      </c>
      <c r="W239" s="67">
        <v>37000</v>
      </c>
      <c r="X239" s="67">
        <v>1740</v>
      </c>
      <c r="Y239" s="68">
        <v>38740</v>
      </c>
      <c r="Z239" s="82">
        <v>62620.803949224253</v>
      </c>
    </row>
    <row r="240" spans="2:26" x14ac:dyDescent="0.25">
      <c r="B240" s="81" t="s">
        <v>2071</v>
      </c>
      <c r="C240" s="64">
        <v>1995</v>
      </c>
      <c r="D240" s="63" t="s">
        <v>1318</v>
      </c>
      <c r="E240" s="63" t="s">
        <v>27</v>
      </c>
      <c r="F240" s="65" t="s">
        <v>2019</v>
      </c>
      <c r="G240" s="63" t="s">
        <v>2072</v>
      </c>
      <c r="H240" s="63" t="s">
        <v>27</v>
      </c>
      <c r="I240" s="66">
        <v>100000</v>
      </c>
      <c r="J240" s="67">
        <v>100000</v>
      </c>
      <c r="K240" s="67">
        <v>3116466</v>
      </c>
      <c r="L240" s="68">
        <v>3216466</v>
      </c>
      <c r="M240" s="82">
        <v>162265.04394861392</v>
      </c>
      <c r="O240" s="81" t="s">
        <v>1857</v>
      </c>
      <c r="P240" s="64">
        <v>1994</v>
      </c>
      <c r="Q240" s="63" t="s">
        <v>1318</v>
      </c>
      <c r="R240" s="63" t="s">
        <v>81</v>
      </c>
      <c r="S240" s="65" t="s">
        <v>1544</v>
      </c>
      <c r="T240" s="63" t="s">
        <v>1735</v>
      </c>
      <c r="U240" s="63" t="s">
        <v>31</v>
      </c>
      <c r="V240" s="66">
        <v>39045</v>
      </c>
      <c r="W240" s="67">
        <v>35000</v>
      </c>
      <c r="X240" s="67">
        <v>5250</v>
      </c>
      <c r="Y240" s="68">
        <v>40250</v>
      </c>
      <c r="Z240" s="82">
        <v>59235.895627644568</v>
      </c>
    </row>
    <row r="241" spans="2:26" x14ac:dyDescent="0.25">
      <c r="B241" s="81" t="s">
        <v>2073</v>
      </c>
      <c r="C241" s="64">
        <v>1995</v>
      </c>
      <c r="D241" s="63" t="s">
        <v>1318</v>
      </c>
      <c r="E241" s="63" t="s">
        <v>27</v>
      </c>
      <c r="F241" s="65" t="s">
        <v>2074</v>
      </c>
      <c r="G241" s="63" t="s">
        <v>2075</v>
      </c>
      <c r="H241" s="63" t="s">
        <v>27</v>
      </c>
      <c r="I241" s="66">
        <v>100000</v>
      </c>
      <c r="J241" s="67">
        <v>100000</v>
      </c>
      <c r="K241" s="67">
        <v>520885</v>
      </c>
      <c r="L241" s="68">
        <v>620885</v>
      </c>
      <c r="M241" s="82">
        <v>162265.04394861392</v>
      </c>
      <c r="O241" s="81" t="s">
        <v>1734</v>
      </c>
      <c r="P241" s="64">
        <v>1994</v>
      </c>
      <c r="Q241" s="63" t="s">
        <v>1318</v>
      </c>
      <c r="R241" s="63" t="s">
        <v>81</v>
      </c>
      <c r="S241" s="65" t="s">
        <v>1544</v>
      </c>
      <c r="T241" s="63" t="s">
        <v>1735</v>
      </c>
      <c r="U241" s="63" t="s">
        <v>31</v>
      </c>
      <c r="V241" s="66">
        <v>32342</v>
      </c>
      <c r="W241" s="67">
        <v>32342</v>
      </c>
      <c r="X241" s="67">
        <v>2625</v>
      </c>
      <c r="Y241" s="68">
        <v>34967</v>
      </c>
      <c r="Z241" s="82">
        <v>54737.352468265155</v>
      </c>
    </row>
    <row r="242" spans="2:26" x14ac:dyDescent="0.25">
      <c r="B242" s="81" t="s">
        <v>2096</v>
      </c>
      <c r="C242" s="64">
        <v>1995</v>
      </c>
      <c r="D242" s="63" t="s">
        <v>1318</v>
      </c>
      <c r="E242" s="63" t="s">
        <v>27</v>
      </c>
      <c r="F242" s="65" t="s">
        <v>2097</v>
      </c>
      <c r="G242" s="63" t="s">
        <v>2098</v>
      </c>
      <c r="H242" s="63" t="s">
        <v>27</v>
      </c>
      <c r="I242" s="66">
        <v>100000</v>
      </c>
      <c r="J242" s="67">
        <v>100000</v>
      </c>
      <c r="K242" s="67">
        <v>72000</v>
      </c>
      <c r="L242" s="68">
        <v>172000</v>
      </c>
      <c r="M242" s="82">
        <v>162265.04394861392</v>
      </c>
      <c r="O242" s="81" t="s">
        <v>6260</v>
      </c>
      <c r="P242" s="64">
        <v>1994</v>
      </c>
      <c r="Q242" s="63" t="s">
        <v>6084</v>
      </c>
      <c r="R242" s="63" t="s">
        <v>81</v>
      </c>
      <c r="S242" s="65" t="s">
        <v>1855</v>
      </c>
      <c r="T242" s="63" t="s">
        <v>6261</v>
      </c>
      <c r="U242" s="63" t="s">
        <v>81</v>
      </c>
      <c r="V242" s="66">
        <v>17100</v>
      </c>
      <c r="W242" s="67">
        <v>17100</v>
      </c>
      <c r="X242" s="67">
        <v>14400</v>
      </c>
      <c r="Y242" s="68">
        <v>31500</v>
      </c>
      <c r="Z242" s="82">
        <v>28940.966149506345</v>
      </c>
    </row>
    <row r="243" spans="2:26" x14ac:dyDescent="0.25">
      <c r="B243" s="81" t="s">
        <v>2106</v>
      </c>
      <c r="C243" s="64">
        <v>1995</v>
      </c>
      <c r="D243" s="63" t="s">
        <v>1318</v>
      </c>
      <c r="E243" s="63" t="s">
        <v>27</v>
      </c>
      <c r="F243" s="65" t="s">
        <v>2107</v>
      </c>
      <c r="G243" s="63" t="s">
        <v>2108</v>
      </c>
      <c r="H243" s="63" t="s">
        <v>27</v>
      </c>
      <c r="I243" s="66">
        <v>100000</v>
      </c>
      <c r="J243" s="67">
        <v>100000</v>
      </c>
      <c r="K243" s="67">
        <v>1024310</v>
      </c>
      <c r="L243" s="68">
        <v>1124310</v>
      </c>
      <c r="M243" s="82">
        <v>162265.04394861392</v>
      </c>
      <c r="O243" s="81" t="s">
        <v>6254</v>
      </c>
      <c r="P243" s="64">
        <v>1994</v>
      </c>
      <c r="Q243" s="63" t="s">
        <v>6081</v>
      </c>
      <c r="R243" s="63" t="s">
        <v>81</v>
      </c>
      <c r="S243" s="65" t="s">
        <v>1859</v>
      </c>
      <c r="T243" s="63" t="s">
        <v>6255</v>
      </c>
      <c r="U243" s="63" t="s">
        <v>81</v>
      </c>
      <c r="V243" s="66">
        <v>4926</v>
      </c>
      <c r="W243" s="67">
        <v>4926</v>
      </c>
      <c r="X243" s="67">
        <v>2804</v>
      </c>
      <c r="Y243" s="68">
        <v>7730</v>
      </c>
      <c r="Z243" s="82">
        <v>8337.0291960507748</v>
      </c>
    </row>
    <row r="244" spans="2:26" x14ac:dyDescent="0.25">
      <c r="B244" s="81" t="s">
        <v>2155</v>
      </c>
      <c r="C244" s="64">
        <v>1995</v>
      </c>
      <c r="D244" s="63" t="s">
        <v>1318</v>
      </c>
      <c r="E244" s="63" t="s">
        <v>27</v>
      </c>
      <c r="F244" s="65" t="s">
        <v>2156</v>
      </c>
      <c r="G244" s="63" t="s">
        <v>2157</v>
      </c>
      <c r="H244" s="63" t="s">
        <v>27</v>
      </c>
      <c r="I244" s="66">
        <v>100000</v>
      </c>
      <c r="J244" s="67">
        <v>100000</v>
      </c>
      <c r="K244" s="67">
        <v>2212710</v>
      </c>
      <c r="L244" s="68">
        <v>2312710</v>
      </c>
      <c r="M244" s="82">
        <v>162265.04394861392</v>
      </c>
      <c r="O244" s="81" t="s">
        <v>1905</v>
      </c>
      <c r="P244" s="64">
        <v>1994</v>
      </c>
      <c r="Q244" s="63" t="s">
        <v>1318</v>
      </c>
      <c r="R244" s="63" t="s">
        <v>81</v>
      </c>
      <c r="S244" s="65" t="s">
        <v>1906</v>
      </c>
      <c r="T244" s="63" t="s">
        <v>1907</v>
      </c>
      <c r="U244" s="63" t="s">
        <v>81</v>
      </c>
      <c r="V244" s="66">
        <v>4500</v>
      </c>
      <c r="W244" s="67">
        <v>4500</v>
      </c>
      <c r="X244" s="67">
        <v>1100</v>
      </c>
      <c r="Y244" s="68">
        <v>5600</v>
      </c>
      <c r="Z244" s="82">
        <v>7616.0437235543013</v>
      </c>
    </row>
    <row r="245" spans="2:26" x14ac:dyDescent="0.25">
      <c r="B245" s="81" t="s">
        <v>2161</v>
      </c>
      <c r="C245" s="64">
        <v>1995</v>
      </c>
      <c r="D245" s="63" t="s">
        <v>1318</v>
      </c>
      <c r="E245" s="63" t="s">
        <v>27</v>
      </c>
      <c r="F245" s="65" t="s">
        <v>2162</v>
      </c>
      <c r="G245" s="63" t="s">
        <v>2163</v>
      </c>
      <c r="H245" s="63" t="s">
        <v>27</v>
      </c>
      <c r="I245" s="66">
        <v>100000</v>
      </c>
      <c r="J245" s="67">
        <v>100000</v>
      </c>
      <c r="K245" s="67">
        <v>173100</v>
      </c>
      <c r="L245" s="68">
        <v>273100</v>
      </c>
      <c r="M245" s="82">
        <v>162265.04394861392</v>
      </c>
      <c r="O245" s="81" t="s">
        <v>1775</v>
      </c>
      <c r="P245" s="64">
        <v>1994</v>
      </c>
      <c r="Q245" s="63" t="s">
        <v>1318</v>
      </c>
      <c r="R245" s="63" t="s">
        <v>1163</v>
      </c>
      <c r="S245" s="65" t="s">
        <v>1776</v>
      </c>
      <c r="T245" s="63" t="s">
        <v>1777</v>
      </c>
      <c r="U245" s="63" t="s">
        <v>1165</v>
      </c>
      <c r="V245" s="66">
        <v>5000</v>
      </c>
      <c r="W245" s="67">
        <v>5000</v>
      </c>
      <c r="X245" s="67">
        <v>3850</v>
      </c>
      <c r="Y245" s="68">
        <v>8850</v>
      </c>
      <c r="Z245" s="82">
        <v>8462.2708039492227</v>
      </c>
    </row>
    <row r="246" spans="2:26" x14ac:dyDescent="0.25">
      <c r="B246" s="81" t="s">
        <v>2169</v>
      </c>
      <c r="C246" s="64">
        <v>1995</v>
      </c>
      <c r="D246" s="63" t="s">
        <v>1318</v>
      </c>
      <c r="E246" s="63" t="s">
        <v>27</v>
      </c>
      <c r="F246" s="65" t="s">
        <v>2170</v>
      </c>
      <c r="G246" s="63" t="s">
        <v>2171</v>
      </c>
      <c r="H246" s="63" t="s">
        <v>27</v>
      </c>
      <c r="I246" s="66">
        <v>100000</v>
      </c>
      <c r="J246" s="67">
        <v>100000</v>
      </c>
      <c r="K246" s="67">
        <v>248000</v>
      </c>
      <c r="L246" s="68">
        <v>348000</v>
      </c>
      <c r="M246" s="82">
        <v>162265.04394861392</v>
      </c>
      <c r="O246" s="81" t="s">
        <v>1766</v>
      </c>
      <c r="P246" s="64">
        <v>1994</v>
      </c>
      <c r="Q246" s="63" t="s">
        <v>1318</v>
      </c>
      <c r="R246" s="63" t="s">
        <v>1271</v>
      </c>
      <c r="S246" s="65" t="s">
        <v>1767</v>
      </c>
      <c r="T246" s="63" t="s">
        <v>1768</v>
      </c>
      <c r="U246" s="63" t="s">
        <v>1769</v>
      </c>
      <c r="V246" s="66">
        <v>19271</v>
      </c>
      <c r="W246" s="67">
        <v>24271</v>
      </c>
      <c r="X246" s="67">
        <v>12915</v>
      </c>
      <c r="Y246" s="68">
        <v>37186</v>
      </c>
      <c r="Z246" s="82">
        <v>41077.554936530323</v>
      </c>
    </row>
    <row r="247" spans="2:26" x14ac:dyDescent="0.25">
      <c r="B247" s="81" t="s">
        <v>1998</v>
      </c>
      <c r="C247" s="64">
        <v>1995</v>
      </c>
      <c r="D247" s="63" t="s">
        <v>1318</v>
      </c>
      <c r="E247" s="63" t="s">
        <v>27</v>
      </c>
      <c r="F247" s="65" t="s">
        <v>1999</v>
      </c>
      <c r="G247" s="63" t="s">
        <v>2000</v>
      </c>
      <c r="H247" s="63" t="s">
        <v>27</v>
      </c>
      <c r="I247" s="66">
        <v>99787</v>
      </c>
      <c r="J247" s="67">
        <v>99787</v>
      </c>
      <c r="K247" s="67">
        <v>160658</v>
      </c>
      <c r="L247" s="68">
        <v>260445</v>
      </c>
      <c r="M247" s="82">
        <v>161919.4194050034</v>
      </c>
      <c r="O247" s="81" t="s">
        <v>6314</v>
      </c>
      <c r="P247" s="64">
        <v>1994</v>
      </c>
      <c r="Q247" s="63" t="s">
        <v>6081</v>
      </c>
      <c r="R247" s="63" t="s">
        <v>361</v>
      </c>
      <c r="S247" s="65" t="s">
        <v>6315</v>
      </c>
      <c r="T247" s="63" t="s">
        <v>6316</v>
      </c>
      <c r="U247" s="63" t="s">
        <v>2286</v>
      </c>
      <c r="V247" s="66">
        <v>9406</v>
      </c>
      <c r="W247" s="67">
        <v>9406</v>
      </c>
      <c r="X247" s="67">
        <v>4980</v>
      </c>
      <c r="Y247" s="68">
        <v>14386</v>
      </c>
      <c r="Z247" s="82">
        <v>15919.223836389279</v>
      </c>
    </row>
    <row r="248" spans="2:26" x14ac:dyDescent="0.25">
      <c r="B248" s="81" t="s">
        <v>2052</v>
      </c>
      <c r="C248" s="64">
        <v>1995</v>
      </c>
      <c r="D248" s="63" t="s">
        <v>1318</v>
      </c>
      <c r="E248" s="63" t="s">
        <v>27</v>
      </c>
      <c r="F248" s="65" t="s">
        <v>2053</v>
      </c>
      <c r="G248" s="63" t="s">
        <v>2054</v>
      </c>
      <c r="H248" s="63" t="s">
        <v>27</v>
      </c>
      <c r="I248" s="66">
        <v>99650</v>
      </c>
      <c r="J248" s="67">
        <v>99650</v>
      </c>
      <c r="K248" s="67">
        <v>15000</v>
      </c>
      <c r="L248" s="68">
        <v>114650</v>
      </c>
      <c r="M248" s="82">
        <v>161697.11629479378</v>
      </c>
      <c r="O248" s="81" t="s">
        <v>1770</v>
      </c>
      <c r="P248" s="64">
        <v>1994</v>
      </c>
      <c r="Q248" s="63" t="s">
        <v>1318</v>
      </c>
      <c r="R248" s="63" t="s">
        <v>85</v>
      </c>
      <c r="S248" s="65" t="s">
        <v>1771</v>
      </c>
      <c r="T248" s="63" t="s">
        <v>1772</v>
      </c>
      <c r="U248" s="63" t="s">
        <v>542</v>
      </c>
      <c r="V248" s="66">
        <v>99588</v>
      </c>
      <c r="W248" s="67">
        <v>99588</v>
      </c>
      <c r="X248" s="67">
        <v>39500</v>
      </c>
      <c r="Y248" s="68">
        <v>139088</v>
      </c>
      <c r="Z248" s="82">
        <v>168548.12496473905</v>
      </c>
    </row>
    <row r="249" spans="2:26" x14ac:dyDescent="0.25">
      <c r="B249" s="81" t="s">
        <v>2109</v>
      </c>
      <c r="C249" s="64">
        <v>1995</v>
      </c>
      <c r="D249" s="63" t="s">
        <v>1318</v>
      </c>
      <c r="E249" s="63" t="s">
        <v>27</v>
      </c>
      <c r="F249" s="65" t="s">
        <v>2019</v>
      </c>
      <c r="G249" s="63" t="s">
        <v>2110</v>
      </c>
      <c r="H249" s="63" t="s">
        <v>27</v>
      </c>
      <c r="I249" s="66">
        <v>99500</v>
      </c>
      <c r="J249" s="67">
        <v>99500</v>
      </c>
      <c r="K249" s="67">
        <v>17500</v>
      </c>
      <c r="L249" s="68">
        <v>117000</v>
      </c>
      <c r="M249" s="82">
        <v>161453.71872887085</v>
      </c>
      <c r="O249" s="81" t="s">
        <v>1806</v>
      </c>
      <c r="P249" s="64">
        <v>1994</v>
      </c>
      <c r="Q249" s="63" t="s">
        <v>1318</v>
      </c>
      <c r="R249" s="63" t="s">
        <v>85</v>
      </c>
      <c r="S249" s="65" t="s">
        <v>1807</v>
      </c>
      <c r="T249" s="63" t="s">
        <v>1808</v>
      </c>
      <c r="U249" s="63" t="s">
        <v>1809</v>
      </c>
      <c r="V249" s="66">
        <v>100000</v>
      </c>
      <c r="W249" s="67">
        <v>85000</v>
      </c>
      <c r="X249" s="67">
        <v>41200</v>
      </c>
      <c r="Y249" s="68">
        <v>126200</v>
      </c>
      <c r="Z249" s="82">
        <v>143858.60366713681</v>
      </c>
    </row>
    <row r="250" spans="2:26" x14ac:dyDescent="0.25">
      <c r="B250" s="81" t="s">
        <v>2123</v>
      </c>
      <c r="C250" s="64">
        <v>1995</v>
      </c>
      <c r="D250" s="63" t="s">
        <v>1318</v>
      </c>
      <c r="E250" s="63" t="s">
        <v>27</v>
      </c>
      <c r="F250" s="65" t="s">
        <v>1349</v>
      </c>
      <c r="G250" s="63" t="s">
        <v>2124</v>
      </c>
      <c r="H250" s="63" t="s">
        <v>27</v>
      </c>
      <c r="I250" s="66">
        <v>99486</v>
      </c>
      <c r="J250" s="67">
        <v>99486</v>
      </c>
      <c r="K250" s="67">
        <v>233010</v>
      </c>
      <c r="L250" s="68">
        <v>332496</v>
      </c>
      <c r="M250" s="82">
        <v>161431.00162271806</v>
      </c>
      <c r="O250" s="81" t="s">
        <v>1691</v>
      </c>
      <c r="P250" s="64">
        <v>1994</v>
      </c>
      <c r="Q250" s="63" t="s">
        <v>1318</v>
      </c>
      <c r="R250" s="63" t="s">
        <v>85</v>
      </c>
      <c r="S250" s="65" t="s">
        <v>1692</v>
      </c>
      <c r="T250" s="63" t="s">
        <v>1693</v>
      </c>
      <c r="U250" s="63" t="s">
        <v>1167</v>
      </c>
      <c r="V250" s="66">
        <v>85305</v>
      </c>
      <c r="W250" s="67">
        <v>67805</v>
      </c>
      <c r="X250" s="67">
        <v>54100</v>
      </c>
      <c r="Y250" s="68">
        <v>121905</v>
      </c>
      <c r="Z250" s="82">
        <v>114756.85437235543</v>
      </c>
    </row>
    <row r="251" spans="2:26" x14ac:dyDescent="0.25">
      <c r="B251" s="81" t="s">
        <v>2111</v>
      </c>
      <c r="C251" s="64">
        <v>1995</v>
      </c>
      <c r="D251" s="63" t="s">
        <v>1318</v>
      </c>
      <c r="E251" s="63" t="s">
        <v>27</v>
      </c>
      <c r="F251" s="65" t="s">
        <v>2112</v>
      </c>
      <c r="G251" s="63" t="s">
        <v>2113</v>
      </c>
      <c r="H251" s="63" t="s">
        <v>27</v>
      </c>
      <c r="I251" s="66">
        <v>99175</v>
      </c>
      <c r="J251" s="67">
        <v>99175</v>
      </c>
      <c r="K251" s="67">
        <v>198181</v>
      </c>
      <c r="L251" s="68">
        <v>297356</v>
      </c>
      <c r="M251" s="82">
        <v>160926.35733603785</v>
      </c>
      <c r="O251" s="81" t="s">
        <v>1815</v>
      </c>
      <c r="P251" s="64">
        <v>1994</v>
      </c>
      <c r="Q251" s="63" t="s">
        <v>1318</v>
      </c>
      <c r="R251" s="63" t="s">
        <v>85</v>
      </c>
      <c r="S251" s="65" t="s">
        <v>1816</v>
      </c>
      <c r="T251" s="63" t="s">
        <v>1817</v>
      </c>
      <c r="U251" s="63" t="s">
        <v>1809</v>
      </c>
      <c r="V251" s="66">
        <v>45400</v>
      </c>
      <c r="W251" s="67">
        <v>45400</v>
      </c>
      <c r="X251" s="67">
        <v>10000</v>
      </c>
      <c r="Y251" s="68">
        <v>55400</v>
      </c>
      <c r="Z251" s="82">
        <v>76837.418899858952</v>
      </c>
    </row>
    <row r="252" spans="2:26" x14ac:dyDescent="0.25">
      <c r="B252" s="81" t="s">
        <v>1979</v>
      </c>
      <c r="C252" s="64">
        <v>1995</v>
      </c>
      <c r="D252" s="63" t="s">
        <v>1318</v>
      </c>
      <c r="E252" s="63" t="s">
        <v>27</v>
      </c>
      <c r="F252" s="65" t="s">
        <v>1980</v>
      </c>
      <c r="G252" s="63" t="s">
        <v>1981</v>
      </c>
      <c r="H252" s="63" t="s">
        <v>27</v>
      </c>
      <c r="I252" s="66">
        <v>95410</v>
      </c>
      <c r="J252" s="67">
        <v>95410</v>
      </c>
      <c r="K252" s="67">
        <v>15650</v>
      </c>
      <c r="L252" s="68">
        <v>111060</v>
      </c>
      <c r="M252" s="82">
        <v>154817.07843137256</v>
      </c>
      <c r="O252" s="81" t="s">
        <v>6225</v>
      </c>
      <c r="P252" s="64">
        <v>1994</v>
      </c>
      <c r="Q252" s="63" t="s">
        <v>6084</v>
      </c>
      <c r="R252" s="63" t="s">
        <v>85</v>
      </c>
      <c r="S252" s="65" t="s">
        <v>6226</v>
      </c>
      <c r="T252" s="63" t="s">
        <v>6227</v>
      </c>
      <c r="U252" s="63" t="s">
        <v>27</v>
      </c>
      <c r="V252" s="66">
        <v>10000</v>
      </c>
      <c r="W252" s="67">
        <v>10000</v>
      </c>
      <c r="X252" s="67">
        <v>10000</v>
      </c>
      <c r="Y252" s="68">
        <v>20000</v>
      </c>
      <c r="Z252" s="82">
        <v>16924.541607898445</v>
      </c>
    </row>
    <row r="253" spans="2:26" x14ac:dyDescent="0.25">
      <c r="B253" s="81" t="s">
        <v>2091</v>
      </c>
      <c r="C253" s="64">
        <v>1995</v>
      </c>
      <c r="D253" s="63" t="s">
        <v>1318</v>
      </c>
      <c r="E253" s="63" t="s">
        <v>27</v>
      </c>
      <c r="F253" s="65" t="s">
        <v>1610</v>
      </c>
      <c r="G253" s="63" t="s">
        <v>2092</v>
      </c>
      <c r="H253" s="63" t="s">
        <v>27</v>
      </c>
      <c r="I253" s="66">
        <v>91500</v>
      </c>
      <c r="J253" s="67">
        <v>91500</v>
      </c>
      <c r="K253" s="67">
        <v>670213</v>
      </c>
      <c r="L253" s="68">
        <v>761713</v>
      </c>
      <c r="M253" s="82">
        <v>148472.51521298173</v>
      </c>
      <c r="O253" s="81" t="s">
        <v>6357</v>
      </c>
      <c r="P253" s="64">
        <v>1994</v>
      </c>
      <c r="Q253" s="63" t="s">
        <v>6081</v>
      </c>
      <c r="R253" s="63" t="s">
        <v>85</v>
      </c>
      <c r="S253" s="65" t="s">
        <v>1807</v>
      </c>
      <c r="T253" s="63" t="s">
        <v>6358</v>
      </c>
      <c r="U253" s="63" t="s">
        <v>1809</v>
      </c>
      <c r="V253" s="66">
        <v>5000</v>
      </c>
      <c r="W253" s="67">
        <v>5000</v>
      </c>
      <c r="X253" s="67">
        <v>6895</v>
      </c>
      <c r="Y253" s="68">
        <v>11895</v>
      </c>
      <c r="Z253" s="82">
        <v>8462.2708039492227</v>
      </c>
    </row>
    <row r="254" spans="2:26" x14ac:dyDescent="0.25">
      <c r="B254" s="81" t="s">
        <v>2158</v>
      </c>
      <c r="C254" s="64">
        <v>1995</v>
      </c>
      <c r="D254" s="63" t="s">
        <v>1318</v>
      </c>
      <c r="E254" s="63" t="s">
        <v>27</v>
      </c>
      <c r="F254" s="65" t="s">
        <v>2159</v>
      </c>
      <c r="G254" s="63" t="s">
        <v>2160</v>
      </c>
      <c r="H254" s="63" t="s">
        <v>27</v>
      </c>
      <c r="I254" s="66">
        <v>84810</v>
      </c>
      <c r="J254" s="67">
        <v>84810</v>
      </c>
      <c r="K254" s="67">
        <v>6710</v>
      </c>
      <c r="L254" s="68">
        <v>91520</v>
      </c>
      <c r="M254" s="82">
        <v>137616.98377281948</v>
      </c>
      <c r="O254" s="81" t="s">
        <v>1891</v>
      </c>
      <c r="P254" s="64">
        <v>1994</v>
      </c>
      <c r="Q254" s="63" t="s">
        <v>1318</v>
      </c>
      <c r="R254" s="63" t="s">
        <v>85</v>
      </c>
      <c r="S254" s="65" t="s">
        <v>1494</v>
      </c>
      <c r="T254" s="63" t="s">
        <v>1892</v>
      </c>
      <c r="U254" s="63" t="s">
        <v>1496</v>
      </c>
      <c r="V254" s="66">
        <v>5000</v>
      </c>
      <c r="W254" s="67">
        <v>5000</v>
      </c>
      <c r="X254" s="67">
        <v>7350</v>
      </c>
      <c r="Y254" s="68">
        <v>12350</v>
      </c>
      <c r="Z254" s="82">
        <v>8462.2708039492227</v>
      </c>
    </row>
    <row r="255" spans="2:26" x14ac:dyDescent="0.25">
      <c r="B255" s="81" t="s">
        <v>2114</v>
      </c>
      <c r="C255" s="64">
        <v>1995</v>
      </c>
      <c r="D255" s="63" t="s">
        <v>1318</v>
      </c>
      <c r="E255" s="63" t="s">
        <v>27</v>
      </c>
      <c r="F255" s="65" t="s">
        <v>2115</v>
      </c>
      <c r="G255" s="63" t="s">
        <v>2116</v>
      </c>
      <c r="H255" s="63" t="s">
        <v>27</v>
      </c>
      <c r="I255" s="66">
        <v>82800</v>
      </c>
      <c r="J255" s="67">
        <v>82800</v>
      </c>
      <c r="K255" s="67">
        <v>20600</v>
      </c>
      <c r="L255" s="68">
        <v>103400</v>
      </c>
      <c r="M255" s="82">
        <v>134355.45638945233</v>
      </c>
      <c r="O255" s="81" t="s">
        <v>6406</v>
      </c>
      <c r="P255" s="64">
        <v>1994</v>
      </c>
      <c r="Q255" s="63" t="s">
        <v>6081</v>
      </c>
      <c r="R255" s="63" t="s">
        <v>85</v>
      </c>
      <c r="S255" s="65" t="s">
        <v>2139</v>
      </c>
      <c r="T255" s="63" t="s">
        <v>6407</v>
      </c>
      <c r="U255" s="63" t="s">
        <v>1167</v>
      </c>
      <c r="V255" s="66">
        <v>5000</v>
      </c>
      <c r="W255" s="67">
        <v>5000</v>
      </c>
      <c r="X255" s="67">
        <v>4650</v>
      </c>
      <c r="Y255" s="68">
        <v>9650</v>
      </c>
      <c r="Z255" s="82">
        <v>8462.2708039492227</v>
      </c>
    </row>
    <row r="256" spans="2:26" x14ac:dyDescent="0.25">
      <c r="B256" s="81" t="s">
        <v>1911</v>
      </c>
      <c r="C256" s="64">
        <v>1995</v>
      </c>
      <c r="D256" s="63" t="s">
        <v>1318</v>
      </c>
      <c r="E256" s="63" t="s">
        <v>27</v>
      </c>
      <c r="F256" s="65" t="s">
        <v>1912</v>
      </c>
      <c r="G256" s="63" t="s">
        <v>1913</v>
      </c>
      <c r="H256" s="63" t="s">
        <v>27</v>
      </c>
      <c r="I256" s="66">
        <v>58767</v>
      </c>
      <c r="J256" s="67">
        <v>58767</v>
      </c>
      <c r="K256" s="67">
        <v>15129</v>
      </c>
      <c r="L256" s="68">
        <v>73896</v>
      </c>
      <c r="M256" s="82">
        <v>95358.298377281943</v>
      </c>
      <c r="O256" s="81" t="s">
        <v>6420</v>
      </c>
      <c r="P256" s="64">
        <v>1994</v>
      </c>
      <c r="Q256" s="63" t="s">
        <v>6084</v>
      </c>
      <c r="R256" s="63" t="s">
        <v>85</v>
      </c>
      <c r="S256" s="65" t="s">
        <v>6421</v>
      </c>
      <c r="T256" s="63" t="s">
        <v>6422</v>
      </c>
      <c r="U256" s="63" t="s">
        <v>1496</v>
      </c>
      <c r="V256" s="66">
        <v>4963</v>
      </c>
      <c r="W256" s="67">
        <v>4963</v>
      </c>
      <c r="X256" s="67">
        <v>13150</v>
      </c>
      <c r="Y256" s="68">
        <v>18113</v>
      </c>
      <c r="Z256" s="82">
        <v>8399.65</v>
      </c>
    </row>
    <row r="257" spans="2:26" x14ac:dyDescent="0.25">
      <c r="B257" s="81" t="s">
        <v>1946</v>
      </c>
      <c r="C257" s="64">
        <v>1995</v>
      </c>
      <c r="D257" s="63" t="s">
        <v>1318</v>
      </c>
      <c r="E257" s="63" t="s">
        <v>27</v>
      </c>
      <c r="F257" s="65" t="s">
        <v>1947</v>
      </c>
      <c r="G257" s="63" t="s">
        <v>1948</v>
      </c>
      <c r="H257" s="63" t="s">
        <v>27</v>
      </c>
      <c r="I257" s="66">
        <v>56000</v>
      </c>
      <c r="J257" s="67">
        <v>56000</v>
      </c>
      <c r="K257" s="67">
        <v>16500</v>
      </c>
      <c r="L257" s="68">
        <v>72500</v>
      </c>
      <c r="M257" s="82">
        <v>90868.424611223803</v>
      </c>
      <c r="O257" s="81" t="s">
        <v>6346</v>
      </c>
      <c r="P257" s="64">
        <v>1994</v>
      </c>
      <c r="Q257" s="63" t="s">
        <v>6084</v>
      </c>
      <c r="R257" s="63" t="s">
        <v>85</v>
      </c>
      <c r="S257" s="65" t="s">
        <v>1816</v>
      </c>
      <c r="T257" s="63" t="s">
        <v>6347</v>
      </c>
      <c r="U257" s="63" t="s">
        <v>1809</v>
      </c>
      <c r="V257" s="66">
        <v>4775</v>
      </c>
      <c r="W257" s="67">
        <v>4775</v>
      </c>
      <c r="X257" s="67">
        <v>1000</v>
      </c>
      <c r="Y257" s="68">
        <v>5775</v>
      </c>
      <c r="Z257" s="82">
        <v>8081.4686177715084</v>
      </c>
    </row>
    <row r="258" spans="2:26" x14ac:dyDescent="0.25">
      <c r="B258" s="81" t="s">
        <v>2021</v>
      </c>
      <c r="C258" s="64">
        <v>1995</v>
      </c>
      <c r="D258" s="63" t="s">
        <v>1318</v>
      </c>
      <c r="E258" s="63" t="s">
        <v>27</v>
      </c>
      <c r="F258" s="65" t="s">
        <v>2022</v>
      </c>
      <c r="G258" s="63" t="s">
        <v>2023</v>
      </c>
      <c r="H258" s="63" t="s">
        <v>27</v>
      </c>
      <c r="I258" s="66">
        <v>25855</v>
      </c>
      <c r="J258" s="67">
        <v>25855</v>
      </c>
      <c r="K258" s="67">
        <v>4374</v>
      </c>
      <c r="L258" s="68">
        <v>30229</v>
      </c>
      <c r="M258" s="82">
        <v>41953.627112914131</v>
      </c>
      <c r="O258" s="81" t="s">
        <v>6233</v>
      </c>
      <c r="P258" s="64">
        <v>1994</v>
      </c>
      <c r="Q258" s="63" t="s">
        <v>6084</v>
      </c>
      <c r="R258" s="63" t="s">
        <v>85</v>
      </c>
      <c r="S258" s="65" t="s">
        <v>6234</v>
      </c>
      <c r="T258" s="63" t="s">
        <v>6235</v>
      </c>
      <c r="U258" s="63" t="s">
        <v>27</v>
      </c>
      <c r="V258" s="66">
        <v>4306</v>
      </c>
      <c r="W258" s="67">
        <v>4306</v>
      </c>
      <c r="X258" s="67">
        <v>4540</v>
      </c>
      <c r="Y258" s="68">
        <v>8846</v>
      </c>
      <c r="Z258" s="82">
        <v>7287.7076163610718</v>
      </c>
    </row>
    <row r="259" spans="2:26" x14ac:dyDescent="0.25">
      <c r="B259" s="81" t="s">
        <v>1995</v>
      </c>
      <c r="C259" s="64">
        <v>1995</v>
      </c>
      <c r="D259" s="63" t="s">
        <v>1318</v>
      </c>
      <c r="E259" s="63" t="s">
        <v>27</v>
      </c>
      <c r="F259" s="65" t="s">
        <v>1996</v>
      </c>
      <c r="G259" s="63" t="s">
        <v>1997</v>
      </c>
      <c r="H259" s="63" t="s">
        <v>27</v>
      </c>
      <c r="I259" s="66">
        <v>10000</v>
      </c>
      <c r="J259" s="67">
        <v>10000</v>
      </c>
      <c r="K259" s="67">
        <v>17085</v>
      </c>
      <c r="L259" s="68">
        <v>27085</v>
      </c>
      <c r="M259" s="82">
        <v>16226.504394861393</v>
      </c>
      <c r="O259" s="81" t="s">
        <v>6412</v>
      </c>
      <c r="P259" s="64">
        <v>1994</v>
      </c>
      <c r="Q259" s="63" t="s">
        <v>6084</v>
      </c>
      <c r="R259" s="63" t="s">
        <v>85</v>
      </c>
      <c r="S259" s="65" t="s">
        <v>1816</v>
      </c>
      <c r="T259" s="63" t="s">
        <v>6413</v>
      </c>
      <c r="U259" s="63" t="s">
        <v>1809</v>
      </c>
      <c r="V259" s="66">
        <v>3010</v>
      </c>
      <c r="W259" s="67">
        <v>3010</v>
      </c>
      <c r="X259" s="67">
        <v>3010</v>
      </c>
      <c r="Y259" s="68">
        <v>6020</v>
      </c>
      <c r="Z259" s="82">
        <v>5094.2870239774329</v>
      </c>
    </row>
    <row r="260" spans="2:26" x14ac:dyDescent="0.25">
      <c r="B260" s="81" t="s">
        <v>2178</v>
      </c>
      <c r="C260" s="64">
        <v>1995</v>
      </c>
      <c r="D260" s="63" t="s">
        <v>1318</v>
      </c>
      <c r="E260" s="63" t="s">
        <v>27</v>
      </c>
      <c r="F260" s="65" t="s">
        <v>2179</v>
      </c>
      <c r="G260" s="63" t="s">
        <v>2180</v>
      </c>
      <c r="H260" s="63" t="s">
        <v>27</v>
      </c>
      <c r="I260" s="66">
        <v>5000</v>
      </c>
      <c r="J260" s="67">
        <v>5000</v>
      </c>
      <c r="K260" s="69">
        <v>20000</v>
      </c>
      <c r="L260" s="68">
        <v>25000</v>
      </c>
      <c r="M260" s="82">
        <v>8113.2521974306965</v>
      </c>
      <c r="O260" s="81" t="s">
        <v>1616</v>
      </c>
      <c r="P260" s="64">
        <v>1994</v>
      </c>
      <c r="Q260" s="63" t="s">
        <v>1318</v>
      </c>
      <c r="R260" s="63" t="s">
        <v>1367</v>
      </c>
      <c r="S260" s="65" t="s">
        <v>1617</v>
      </c>
      <c r="T260" s="63" t="s">
        <v>1618</v>
      </c>
      <c r="U260" s="63" t="s">
        <v>1619</v>
      </c>
      <c r="V260" s="66">
        <v>100000</v>
      </c>
      <c r="W260" s="67">
        <v>100000</v>
      </c>
      <c r="X260" s="67">
        <v>1202281</v>
      </c>
      <c r="Y260" s="68">
        <v>1302281</v>
      </c>
      <c r="Z260" s="82">
        <v>169245.41607898448</v>
      </c>
    </row>
    <row r="261" spans="2:26" x14ac:dyDescent="0.25">
      <c r="B261" s="81" t="s">
        <v>2217</v>
      </c>
      <c r="C261" s="64">
        <v>1995</v>
      </c>
      <c r="D261" s="63" t="s">
        <v>1318</v>
      </c>
      <c r="E261" s="63" t="s">
        <v>27</v>
      </c>
      <c r="F261" s="65" t="s">
        <v>2218</v>
      </c>
      <c r="G261" s="63" t="s">
        <v>2219</v>
      </c>
      <c r="H261" s="63" t="s">
        <v>27</v>
      </c>
      <c r="I261" s="66">
        <v>5000</v>
      </c>
      <c r="J261" s="67">
        <v>5000</v>
      </c>
      <c r="K261" s="67">
        <v>1050</v>
      </c>
      <c r="L261" s="68">
        <v>6050</v>
      </c>
      <c r="M261" s="82">
        <v>8113.2521974306965</v>
      </c>
      <c r="O261" s="81" t="s">
        <v>1888</v>
      </c>
      <c r="P261" s="64">
        <v>1994</v>
      </c>
      <c r="Q261" s="63" t="s">
        <v>1318</v>
      </c>
      <c r="R261" s="63" t="s">
        <v>1367</v>
      </c>
      <c r="S261" s="65" t="s">
        <v>1368</v>
      </c>
      <c r="T261" s="63" t="s">
        <v>1889</v>
      </c>
      <c r="U261" s="63" t="s">
        <v>1369</v>
      </c>
      <c r="V261" s="66">
        <v>4642</v>
      </c>
      <c r="W261" s="67">
        <v>4642</v>
      </c>
      <c r="X261" s="67">
        <v>1000</v>
      </c>
      <c r="Y261" s="68">
        <v>5642</v>
      </c>
      <c r="Z261" s="82">
        <v>7856.3722143864597</v>
      </c>
    </row>
    <row r="262" spans="2:26" x14ac:dyDescent="0.25">
      <c r="B262" s="81" t="s">
        <v>1919</v>
      </c>
      <c r="C262" s="64">
        <v>1995</v>
      </c>
      <c r="D262" s="63" t="s">
        <v>1318</v>
      </c>
      <c r="E262" s="63" t="s">
        <v>472</v>
      </c>
      <c r="F262" s="65" t="s">
        <v>1920</v>
      </c>
      <c r="G262" s="63" t="s">
        <v>1921</v>
      </c>
      <c r="H262" s="63" t="s">
        <v>149</v>
      </c>
      <c r="I262" s="66">
        <v>100000</v>
      </c>
      <c r="J262" s="67">
        <v>100000</v>
      </c>
      <c r="K262" s="67">
        <v>130250</v>
      </c>
      <c r="L262" s="68">
        <v>230250</v>
      </c>
      <c r="M262" s="82">
        <v>162265.04394861392</v>
      </c>
      <c r="O262" s="81" t="s">
        <v>1736</v>
      </c>
      <c r="P262" s="64">
        <v>1994</v>
      </c>
      <c r="Q262" s="63" t="s">
        <v>1318</v>
      </c>
      <c r="R262" s="63" t="s">
        <v>55</v>
      </c>
      <c r="S262" s="65" t="s">
        <v>1737</v>
      </c>
      <c r="T262" s="63" t="s">
        <v>1738</v>
      </c>
      <c r="U262" s="63" t="s">
        <v>57</v>
      </c>
      <c r="V262" s="66">
        <v>100000</v>
      </c>
      <c r="W262" s="67">
        <v>100000</v>
      </c>
      <c r="X262" s="67">
        <v>36800</v>
      </c>
      <c r="Y262" s="68">
        <v>136800</v>
      </c>
      <c r="Z262" s="82">
        <v>169245.41607898448</v>
      </c>
    </row>
    <row r="263" spans="2:26" x14ac:dyDescent="0.25">
      <c r="B263" s="81" t="s">
        <v>2068</v>
      </c>
      <c r="C263" s="64">
        <v>1995</v>
      </c>
      <c r="D263" s="63" t="s">
        <v>1318</v>
      </c>
      <c r="E263" s="63" t="s">
        <v>472</v>
      </c>
      <c r="F263" s="65" t="s">
        <v>2069</v>
      </c>
      <c r="G263" s="63" t="s">
        <v>2070</v>
      </c>
      <c r="H263" s="63" t="s">
        <v>474</v>
      </c>
      <c r="I263" s="66">
        <v>100000</v>
      </c>
      <c r="J263" s="67">
        <v>100000</v>
      </c>
      <c r="K263" s="67">
        <v>67333</v>
      </c>
      <c r="L263" s="68">
        <v>167333</v>
      </c>
      <c r="M263" s="82">
        <v>162265.04394861392</v>
      </c>
      <c r="O263" s="81" t="s">
        <v>1715</v>
      </c>
      <c r="P263" s="64">
        <v>1994</v>
      </c>
      <c r="Q263" s="63" t="s">
        <v>1318</v>
      </c>
      <c r="R263" s="63" t="s">
        <v>55</v>
      </c>
      <c r="S263" s="65" t="s">
        <v>1400</v>
      </c>
      <c r="T263" s="63" t="s">
        <v>1716</v>
      </c>
      <c r="U263" s="63" t="s">
        <v>57</v>
      </c>
      <c r="V263" s="66">
        <v>5000</v>
      </c>
      <c r="W263" s="67">
        <v>5000</v>
      </c>
      <c r="X263" s="67">
        <v>2700</v>
      </c>
      <c r="Y263" s="68">
        <v>7700</v>
      </c>
      <c r="Z263" s="82">
        <v>8462.2708039492227</v>
      </c>
    </row>
    <row r="264" spans="2:26" x14ac:dyDescent="0.25">
      <c r="B264" s="81" t="s">
        <v>2012</v>
      </c>
      <c r="C264" s="64">
        <v>1995</v>
      </c>
      <c r="D264" s="63" t="s">
        <v>1318</v>
      </c>
      <c r="E264" s="63" t="s">
        <v>472</v>
      </c>
      <c r="F264" s="65" t="s">
        <v>2013</v>
      </c>
      <c r="G264" s="63" t="s">
        <v>2014</v>
      </c>
      <c r="H264" s="63" t="s">
        <v>474</v>
      </c>
      <c r="I264" s="66">
        <v>89965</v>
      </c>
      <c r="J264" s="67">
        <v>89965</v>
      </c>
      <c r="K264" s="67">
        <v>23368</v>
      </c>
      <c r="L264" s="68">
        <v>113333</v>
      </c>
      <c r="M264" s="82">
        <v>145981.74678837054</v>
      </c>
      <c r="O264" s="81" t="s">
        <v>6329</v>
      </c>
      <c r="P264" s="64">
        <v>1994</v>
      </c>
      <c r="Q264" s="63" t="s">
        <v>6084</v>
      </c>
      <c r="R264" s="63" t="s">
        <v>55</v>
      </c>
      <c r="S264" s="65" t="s">
        <v>6330</v>
      </c>
      <c r="T264" s="63" t="s">
        <v>6331</v>
      </c>
      <c r="U264" s="63" t="s">
        <v>57</v>
      </c>
      <c r="V264" s="66">
        <v>5000</v>
      </c>
      <c r="W264" s="67">
        <v>5000</v>
      </c>
      <c r="X264" s="67">
        <v>14584</v>
      </c>
      <c r="Y264" s="68">
        <v>19584</v>
      </c>
      <c r="Z264" s="82">
        <v>8462.2708039492227</v>
      </c>
    </row>
    <row r="265" spans="2:26" x14ac:dyDescent="0.25">
      <c r="B265" s="81" t="s">
        <v>1985</v>
      </c>
      <c r="C265" s="64">
        <v>1995</v>
      </c>
      <c r="D265" s="63" t="s">
        <v>1318</v>
      </c>
      <c r="E265" s="63" t="s">
        <v>138</v>
      </c>
      <c r="F265" s="65" t="s">
        <v>1484</v>
      </c>
      <c r="G265" s="63" t="s">
        <v>1986</v>
      </c>
      <c r="H265" s="63" t="s">
        <v>1486</v>
      </c>
      <c r="I265" s="66">
        <v>100000</v>
      </c>
      <c r="J265" s="67">
        <v>100000</v>
      </c>
      <c r="K265" s="67">
        <v>40376</v>
      </c>
      <c r="L265" s="68">
        <v>140376</v>
      </c>
      <c r="M265" s="82">
        <v>162265.04394861392</v>
      </c>
      <c r="O265" s="81" t="s">
        <v>6335</v>
      </c>
      <c r="P265" s="64">
        <v>1994</v>
      </c>
      <c r="Q265" s="63" t="s">
        <v>6084</v>
      </c>
      <c r="R265" s="63" t="s">
        <v>55</v>
      </c>
      <c r="S265" s="65" t="s">
        <v>6336</v>
      </c>
      <c r="T265" s="63" t="s">
        <v>6337</v>
      </c>
      <c r="U265" s="63" t="s">
        <v>57</v>
      </c>
      <c r="V265" s="66">
        <v>5000</v>
      </c>
      <c r="W265" s="67">
        <v>5000</v>
      </c>
      <c r="X265" s="67">
        <v>11760</v>
      </c>
      <c r="Y265" s="68">
        <v>16760</v>
      </c>
      <c r="Z265" s="82">
        <v>8462.2708039492227</v>
      </c>
    </row>
    <row r="266" spans="2:26" x14ac:dyDescent="0.25">
      <c r="B266" s="81" t="s">
        <v>2125</v>
      </c>
      <c r="C266" s="64">
        <v>1995</v>
      </c>
      <c r="D266" s="63" t="s">
        <v>1318</v>
      </c>
      <c r="E266" s="63" t="s">
        <v>138</v>
      </c>
      <c r="F266" s="65" t="s">
        <v>1580</v>
      </c>
      <c r="G266" s="63" t="s">
        <v>2126</v>
      </c>
      <c r="H266" s="63" t="s">
        <v>1486</v>
      </c>
      <c r="I266" s="66">
        <v>100000</v>
      </c>
      <c r="J266" s="67">
        <v>100000</v>
      </c>
      <c r="K266" s="67">
        <v>32129</v>
      </c>
      <c r="L266" s="68">
        <v>132129</v>
      </c>
      <c r="M266" s="82">
        <v>162265.04394861392</v>
      </c>
      <c r="O266" s="81" t="s">
        <v>6350</v>
      </c>
      <c r="P266" s="64">
        <v>1994</v>
      </c>
      <c r="Q266" s="63" t="s">
        <v>6084</v>
      </c>
      <c r="R266" s="63" t="s">
        <v>55</v>
      </c>
      <c r="S266" s="65" t="s">
        <v>1859</v>
      </c>
      <c r="T266" s="63" t="s">
        <v>6351</v>
      </c>
      <c r="U266" s="63" t="s">
        <v>57</v>
      </c>
      <c r="V266" s="66">
        <v>3000</v>
      </c>
      <c r="W266" s="67">
        <v>3000</v>
      </c>
      <c r="X266" s="67">
        <v>6584</v>
      </c>
      <c r="Y266" s="68">
        <v>9584</v>
      </c>
      <c r="Z266" s="82">
        <v>5077.3624823695345</v>
      </c>
    </row>
    <row r="267" spans="2:26" x14ac:dyDescent="0.25">
      <c r="B267" s="81" t="s">
        <v>2027</v>
      </c>
      <c r="C267" s="64">
        <v>1995</v>
      </c>
      <c r="D267" s="63" t="s">
        <v>1318</v>
      </c>
      <c r="E267" s="63" t="s">
        <v>677</v>
      </c>
      <c r="F267" s="65" t="s">
        <v>2028</v>
      </c>
      <c r="G267" s="63" t="s">
        <v>2029</v>
      </c>
      <c r="H267" s="63" t="s">
        <v>679</v>
      </c>
      <c r="I267" s="66">
        <v>100000</v>
      </c>
      <c r="J267" s="67">
        <v>66400</v>
      </c>
      <c r="K267" s="67">
        <v>25000</v>
      </c>
      <c r="L267" s="68">
        <v>91400</v>
      </c>
      <c r="M267" s="82">
        <v>107743.98918187965</v>
      </c>
      <c r="O267" s="81" t="s">
        <v>1651</v>
      </c>
      <c r="P267" s="64">
        <v>1994</v>
      </c>
      <c r="Q267" s="63" t="s">
        <v>1318</v>
      </c>
      <c r="R267" s="63" t="s">
        <v>59</v>
      </c>
      <c r="S267" s="65" t="s">
        <v>1598</v>
      </c>
      <c r="T267" s="63" t="s">
        <v>1652</v>
      </c>
      <c r="U267" s="63" t="s">
        <v>61</v>
      </c>
      <c r="V267" s="66">
        <v>24978</v>
      </c>
      <c r="W267" s="67">
        <v>24978</v>
      </c>
      <c r="X267" s="67">
        <v>19022</v>
      </c>
      <c r="Y267" s="68">
        <v>44000</v>
      </c>
      <c r="Z267" s="82">
        <v>42274.120028208745</v>
      </c>
    </row>
    <row r="268" spans="2:26" x14ac:dyDescent="0.25">
      <c r="B268" s="81" t="s">
        <v>1983</v>
      </c>
      <c r="C268" s="64">
        <v>1995</v>
      </c>
      <c r="D268" s="63" t="s">
        <v>1318</v>
      </c>
      <c r="E268" s="63" t="s">
        <v>40</v>
      </c>
      <c r="F268" s="65" t="s">
        <v>1804</v>
      </c>
      <c r="G268" s="63" t="s">
        <v>1984</v>
      </c>
      <c r="H268" s="63" t="s">
        <v>42</v>
      </c>
      <c r="I268" s="66">
        <v>100000</v>
      </c>
      <c r="J268" s="67">
        <v>83500</v>
      </c>
      <c r="K268" s="67">
        <v>31000</v>
      </c>
      <c r="L268" s="68">
        <v>114500</v>
      </c>
      <c r="M268" s="82">
        <v>135491.31169709263</v>
      </c>
      <c r="O268" s="81" t="s">
        <v>1677</v>
      </c>
      <c r="P268" s="64">
        <v>1994</v>
      </c>
      <c r="Q268" s="63" t="s">
        <v>1318</v>
      </c>
      <c r="R268" s="63" t="s">
        <v>59</v>
      </c>
      <c r="S268" s="65" t="s">
        <v>1678</v>
      </c>
      <c r="T268" s="63" t="s">
        <v>1679</v>
      </c>
      <c r="U268" s="63" t="s">
        <v>61</v>
      </c>
      <c r="V268" s="66">
        <v>3500</v>
      </c>
      <c r="W268" s="67">
        <v>3500</v>
      </c>
      <c r="X268" s="67">
        <v>2042</v>
      </c>
      <c r="Y268" s="68">
        <v>5542</v>
      </c>
      <c r="Z268" s="82">
        <v>5923.5895627644568</v>
      </c>
    </row>
    <row r="269" spans="2:26" x14ac:dyDescent="0.25">
      <c r="B269" s="81" t="s">
        <v>2015</v>
      </c>
      <c r="C269" s="64">
        <v>1995</v>
      </c>
      <c r="D269" s="63" t="s">
        <v>1318</v>
      </c>
      <c r="E269" s="63" t="s">
        <v>40</v>
      </c>
      <c r="F269" s="65" t="s">
        <v>2016</v>
      </c>
      <c r="G269" s="63" t="s">
        <v>2017</v>
      </c>
      <c r="H269" s="63" t="s">
        <v>42</v>
      </c>
      <c r="I269" s="66">
        <v>100000</v>
      </c>
      <c r="J269" s="67">
        <v>70000</v>
      </c>
      <c r="K269" s="67">
        <v>40528</v>
      </c>
      <c r="L269" s="68">
        <v>110528</v>
      </c>
      <c r="M269" s="82">
        <v>113585.53076402974</v>
      </c>
      <c r="O269" s="81" t="s">
        <v>6352</v>
      </c>
      <c r="P269" s="64">
        <v>1994</v>
      </c>
      <c r="Q269" s="63" t="s">
        <v>6081</v>
      </c>
      <c r="R269" s="63" t="s">
        <v>59</v>
      </c>
      <c r="S269" s="65" t="s">
        <v>6353</v>
      </c>
      <c r="T269" s="63" t="s">
        <v>6354</v>
      </c>
      <c r="U269" s="63" t="s">
        <v>61</v>
      </c>
      <c r="V269" s="66">
        <v>3000</v>
      </c>
      <c r="W269" s="67">
        <v>3000</v>
      </c>
      <c r="X269" s="67">
        <v>3000</v>
      </c>
      <c r="Y269" s="68">
        <v>6000</v>
      </c>
      <c r="Z269" s="82">
        <v>5077.3624823695345</v>
      </c>
    </row>
    <row r="270" spans="2:26" x14ac:dyDescent="0.25">
      <c r="B270" s="81" t="s">
        <v>2055</v>
      </c>
      <c r="C270" s="64">
        <v>1995</v>
      </c>
      <c r="D270" s="63" t="s">
        <v>1318</v>
      </c>
      <c r="E270" s="63" t="s">
        <v>40</v>
      </c>
      <c r="F270" s="65" t="s">
        <v>2016</v>
      </c>
      <c r="G270" s="63" t="s">
        <v>2056</v>
      </c>
      <c r="H270" s="63" t="s">
        <v>42</v>
      </c>
      <c r="I270" s="66">
        <v>100000</v>
      </c>
      <c r="J270" s="67">
        <v>60000</v>
      </c>
      <c r="K270" s="67">
        <v>34180</v>
      </c>
      <c r="L270" s="68">
        <v>94180</v>
      </c>
      <c r="M270" s="82">
        <v>97359.02636916835</v>
      </c>
      <c r="O270" s="81" t="s">
        <v>1719</v>
      </c>
      <c r="P270" s="64">
        <v>1994</v>
      </c>
      <c r="Q270" s="63" t="s">
        <v>1318</v>
      </c>
      <c r="R270" s="63" t="s">
        <v>63</v>
      </c>
      <c r="S270" s="65" t="s">
        <v>1720</v>
      </c>
      <c r="T270" s="63" t="s">
        <v>1721</v>
      </c>
      <c r="U270" s="63" t="s">
        <v>65</v>
      </c>
      <c r="V270" s="66">
        <v>100000</v>
      </c>
      <c r="W270" s="67">
        <v>100000</v>
      </c>
      <c r="X270" s="67">
        <v>1904100</v>
      </c>
      <c r="Y270" s="68">
        <v>2004100</v>
      </c>
      <c r="Z270" s="82">
        <v>169245.41607898448</v>
      </c>
    </row>
    <row r="271" spans="2:26" x14ac:dyDescent="0.25">
      <c r="B271" s="81" t="s">
        <v>1953</v>
      </c>
      <c r="C271" s="64">
        <v>1995</v>
      </c>
      <c r="D271" s="63" t="s">
        <v>1318</v>
      </c>
      <c r="E271" s="63" t="s">
        <v>81</v>
      </c>
      <c r="F271" s="65" t="s">
        <v>1552</v>
      </c>
      <c r="G271" s="63" t="s">
        <v>1954</v>
      </c>
      <c r="H271" s="63" t="s">
        <v>81</v>
      </c>
      <c r="I271" s="66">
        <v>100000</v>
      </c>
      <c r="J271" s="67">
        <v>100000</v>
      </c>
      <c r="K271" s="67">
        <v>102282</v>
      </c>
      <c r="L271" s="68">
        <v>202282</v>
      </c>
      <c r="M271" s="82">
        <v>162265.04394861392</v>
      </c>
      <c r="O271" s="81" t="s">
        <v>1787</v>
      </c>
      <c r="P271" s="64">
        <v>1994</v>
      </c>
      <c r="Q271" s="63" t="s">
        <v>1318</v>
      </c>
      <c r="R271" s="63" t="s">
        <v>63</v>
      </c>
      <c r="S271" s="65" t="s">
        <v>1476</v>
      </c>
      <c r="T271" s="63" t="s">
        <v>1788</v>
      </c>
      <c r="U271" s="63" t="s">
        <v>1478</v>
      </c>
      <c r="V271" s="66">
        <v>37000</v>
      </c>
      <c r="W271" s="67">
        <v>37000</v>
      </c>
      <c r="X271" s="67">
        <v>25000</v>
      </c>
      <c r="Y271" s="68">
        <v>62000</v>
      </c>
      <c r="Z271" s="82">
        <v>62620.803949224253</v>
      </c>
    </row>
    <row r="272" spans="2:26" x14ac:dyDescent="0.25">
      <c r="B272" s="81" t="s">
        <v>2040</v>
      </c>
      <c r="C272" s="64">
        <v>1995</v>
      </c>
      <c r="D272" s="63" t="s">
        <v>1318</v>
      </c>
      <c r="E272" s="63" t="s">
        <v>81</v>
      </c>
      <c r="F272" s="65" t="s">
        <v>2041</v>
      </c>
      <c r="G272" s="63" t="s">
        <v>2042</v>
      </c>
      <c r="H272" s="63" t="s">
        <v>83</v>
      </c>
      <c r="I272" s="66">
        <v>100000</v>
      </c>
      <c r="J272" s="67">
        <v>100000</v>
      </c>
      <c r="K272" s="67">
        <v>370790</v>
      </c>
      <c r="L272" s="68">
        <v>470790</v>
      </c>
      <c r="M272" s="82">
        <v>162265.04394861392</v>
      </c>
      <c r="O272" s="81" t="s">
        <v>1662</v>
      </c>
      <c r="P272" s="64">
        <v>1994</v>
      </c>
      <c r="Q272" s="63" t="s">
        <v>1318</v>
      </c>
      <c r="R272" s="63" t="s">
        <v>63</v>
      </c>
      <c r="S272" s="65" t="s">
        <v>1334</v>
      </c>
      <c r="T272" s="63" t="s">
        <v>1663</v>
      </c>
      <c r="U272" s="63" t="s">
        <v>65</v>
      </c>
      <c r="V272" s="66">
        <v>33750</v>
      </c>
      <c r="W272" s="67">
        <v>23500</v>
      </c>
      <c r="X272" s="67">
        <v>13250</v>
      </c>
      <c r="Y272" s="68">
        <v>36750</v>
      </c>
      <c r="Z272" s="82">
        <v>39772.672778561348</v>
      </c>
    </row>
    <row r="273" spans="2:26" x14ac:dyDescent="0.25">
      <c r="B273" s="81" t="s">
        <v>2007</v>
      </c>
      <c r="C273" s="64">
        <v>1995</v>
      </c>
      <c r="D273" s="63" t="s">
        <v>1318</v>
      </c>
      <c r="E273" s="63" t="s">
        <v>81</v>
      </c>
      <c r="F273" s="65" t="s">
        <v>1906</v>
      </c>
      <c r="G273" s="63" t="s">
        <v>2008</v>
      </c>
      <c r="H273" s="63" t="s">
        <v>81</v>
      </c>
      <c r="I273" s="66">
        <v>90000</v>
      </c>
      <c r="J273" s="67">
        <v>90000</v>
      </c>
      <c r="K273" s="67">
        <v>15000</v>
      </c>
      <c r="L273" s="68">
        <v>105000</v>
      </c>
      <c r="M273" s="82">
        <v>146038.53955375252</v>
      </c>
      <c r="O273" s="81" t="s">
        <v>1739</v>
      </c>
      <c r="P273" s="64">
        <v>1994</v>
      </c>
      <c r="Q273" s="63" t="s">
        <v>1318</v>
      </c>
      <c r="R273" s="63" t="s">
        <v>63</v>
      </c>
      <c r="S273" s="65" t="s">
        <v>1740</v>
      </c>
      <c r="T273" s="63" t="s">
        <v>1741</v>
      </c>
      <c r="U273" s="63" t="s">
        <v>1742</v>
      </c>
      <c r="V273" s="66">
        <v>29000</v>
      </c>
      <c r="W273" s="67">
        <v>20000</v>
      </c>
      <c r="X273" s="67">
        <v>13152</v>
      </c>
      <c r="Y273" s="68">
        <v>33152</v>
      </c>
      <c r="Z273" s="82">
        <v>33849.083215796891</v>
      </c>
    </row>
    <row r="274" spans="2:26" x14ac:dyDescent="0.25">
      <c r="B274" s="81" t="s">
        <v>1971</v>
      </c>
      <c r="C274" s="64">
        <v>1995</v>
      </c>
      <c r="D274" s="63" t="s">
        <v>1318</v>
      </c>
      <c r="E274" s="63" t="s">
        <v>81</v>
      </c>
      <c r="F274" s="65" t="s">
        <v>1972</v>
      </c>
      <c r="G274" s="63" t="s">
        <v>1973</v>
      </c>
      <c r="H274" s="63" t="s">
        <v>81</v>
      </c>
      <c r="I274" s="66">
        <v>36680</v>
      </c>
      <c r="J274" s="67">
        <v>36680</v>
      </c>
      <c r="K274" s="67">
        <v>20300</v>
      </c>
      <c r="L274" s="68">
        <v>56980</v>
      </c>
      <c r="M274" s="82">
        <v>59518.818120351592</v>
      </c>
      <c r="O274" s="81" t="s">
        <v>1722</v>
      </c>
      <c r="P274" s="64">
        <v>1994</v>
      </c>
      <c r="Q274" s="63" t="s">
        <v>1318</v>
      </c>
      <c r="R274" s="63" t="s">
        <v>63</v>
      </c>
      <c r="S274" s="65" t="s">
        <v>1723</v>
      </c>
      <c r="T274" s="63" t="s">
        <v>1724</v>
      </c>
      <c r="U274" s="63" t="s">
        <v>65</v>
      </c>
      <c r="V274" s="66">
        <v>5000</v>
      </c>
      <c r="W274" s="67">
        <v>5000</v>
      </c>
      <c r="X274" s="67">
        <v>2850</v>
      </c>
      <c r="Y274" s="68">
        <v>7850</v>
      </c>
      <c r="Z274" s="82">
        <v>8462.2708039492227</v>
      </c>
    </row>
    <row r="275" spans="2:26" x14ac:dyDescent="0.25">
      <c r="B275" s="81" t="s">
        <v>2187</v>
      </c>
      <c r="C275" s="64">
        <v>1995</v>
      </c>
      <c r="D275" s="63" t="s">
        <v>1318</v>
      </c>
      <c r="E275" s="63" t="s">
        <v>81</v>
      </c>
      <c r="F275" s="65" t="s">
        <v>2188</v>
      </c>
      <c r="G275" s="63" t="s">
        <v>2189</v>
      </c>
      <c r="H275" s="63" t="s">
        <v>83</v>
      </c>
      <c r="I275" s="66">
        <v>4000</v>
      </c>
      <c r="J275" s="67">
        <v>4000</v>
      </c>
      <c r="K275" s="67">
        <v>500</v>
      </c>
      <c r="L275" s="68">
        <v>4500</v>
      </c>
      <c r="M275" s="82">
        <v>6490.601757944557</v>
      </c>
      <c r="O275" s="81" t="s">
        <v>6386</v>
      </c>
      <c r="P275" s="64">
        <v>1994</v>
      </c>
      <c r="Q275" s="63" t="s">
        <v>6081</v>
      </c>
      <c r="R275" s="63" t="s">
        <v>63</v>
      </c>
      <c r="S275" s="65" t="s">
        <v>2336</v>
      </c>
      <c r="T275" s="63" t="s">
        <v>6387</v>
      </c>
      <c r="U275" s="63" t="s">
        <v>2338</v>
      </c>
      <c r="V275" s="66">
        <v>5000</v>
      </c>
      <c r="W275" s="67">
        <v>5000</v>
      </c>
      <c r="X275" s="67">
        <v>3000</v>
      </c>
      <c r="Y275" s="68">
        <v>8000</v>
      </c>
      <c r="Z275" s="82">
        <v>8462.2708039492227</v>
      </c>
    </row>
    <row r="276" spans="2:26" x14ac:dyDescent="0.25">
      <c r="B276" s="81" t="s">
        <v>2057</v>
      </c>
      <c r="C276" s="64">
        <v>1995</v>
      </c>
      <c r="D276" s="63" t="s">
        <v>1318</v>
      </c>
      <c r="E276" s="63" t="s">
        <v>1163</v>
      </c>
      <c r="F276" s="65" t="s">
        <v>2058</v>
      </c>
      <c r="G276" s="63" t="s">
        <v>2059</v>
      </c>
      <c r="H276" s="63" t="s">
        <v>1165</v>
      </c>
      <c r="I276" s="66">
        <v>41800</v>
      </c>
      <c r="J276" s="67">
        <v>41800</v>
      </c>
      <c r="K276" s="67">
        <v>10325</v>
      </c>
      <c r="L276" s="68">
        <v>52125</v>
      </c>
      <c r="M276" s="82">
        <v>67826.788370520619</v>
      </c>
      <c r="O276" s="81" t="s">
        <v>1890</v>
      </c>
      <c r="P276" s="64">
        <v>1994</v>
      </c>
      <c r="Q276" s="63" t="s">
        <v>1318</v>
      </c>
      <c r="R276" s="63" t="s">
        <v>63</v>
      </c>
      <c r="S276" s="65" t="s">
        <v>106</v>
      </c>
      <c r="T276" s="63" t="s">
        <v>106</v>
      </c>
      <c r="U276" s="63" t="s">
        <v>65</v>
      </c>
      <c r="V276" s="66">
        <v>5000</v>
      </c>
      <c r="W276" s="67">
        <v>5000</v>
      </c>
      <c r="X276" s="67">
        <v>11450</v>
      </c>
      <c r="Y276" s="68">
        <v>16450</v>
      </c>
      <c r="Z276" s="82">
        <v>8462.2708039492227</v>
      </c>
    </row>
    <row r="277" spans="2:26" x14ac:dyDescent="0.25">
      <c r="B277" s="81" t="s">
        <v>2084</v>
      </c>
      <c r="C277" s="64">
        <v>1995</v>
      </c>
      <c r="D277" s="63" t="s">
        <v>1318</v>
      </c>
      <c r="E277" s="63" t="s">
        <v>1271</v>
      </c>
      <c r="F277" s="65" t="s">
        <v>2085</v>
      </c>
      <c r="G277" s="63" t="s">
        <v>2086</v>
      </c>
      <c r="H277" s="63" t="s">
        <v>1547</v>
      </c>
      <c r="I277" s="66">
        <v>92704</v>
      </c>
      <c r="J277" s="67">
        <v>92704</v>
      </c>
      <c r="K277" s="67">
        <v>9029</v>
      </c>
      <c r="L277" s="68">
        <v>101733</v>
      </c>
      <c r="M277" s="82">
        <v>150426.18634212305</v>
      </c>
      <c r="O277" s="81" t="s">
        <v>1838</v>
      </c>
      <c r="P277" s="64">
        <v>1994</v>
      </c>
      <c r="Q277" s="63" t="s">
        <v>1318</v>
      </c>
      <c r="R277" s="63" t="s">
        <v>63</v>
      </c>
      <c r="S277" s="65" t="s">
        <v>1839</v>
      </c>
      <c r="T277" s="63" t="s">
        <v>1840</v>
      </c>
      <c r="U277" s="63" t="s">
        <v>65</v>
      </c>
      <c r="V277" s="66">
        <v>4880</v>
      </c>
      <c r="W277" s="67">
        <v>4880</v>
      </c>
      <c r="X277" s="67">
        <v>8913</v>
      </c>
      <c r="Y277" s="68">
        <v>13793</v>
      </c>
      <c r="Z277" s="82">
        <v>8259.176304654442</v>
      </c>
    </row>
    <row r="278" spans="2:26" x14ac:dyDescent="0.25">
      <c r="B278" s="81" t="s">
        <v>2076</v>
      </c>
      <c r="C278" s="64">
        <v>1995</v>
      </c>
      <c r="D278" s="63" t="s">
        <v>1318</v>
      </c>
      <c r="E278" s="63" t="s">
        <v>85</v>
      </c>
      <c r="F278" s="65" t="s">
        <v>2077</v>
      </c>
      <c r="G278" s="63" t="s">
        <v>2078</v>
      </c>
      <c r="H278" s="63" t="s">
        <v>542</v>
      </c>
      <c r="I278" s="66">
        <v>100000</v>
      </c>
      <c r="J278" s="67">
        <v>100000</v>
      </c>
      <c r="K278" s="67">
        <v>2020</v>
      </c>
      <c r="L278" s="68">
        <v>102020</v>
      </c>
      <c r="M278" s="82">
        <v>162265.04394861392</v>
      </c>
      <c r="O278" s="81" t="s">
        <v>1863</v>
      </c>
      <c r="P278" s="64">
        <v>1994</v>
      </c>
      <c r="Q278" s="63" t="s">
        <v>1318</v>
      </c>
      <c r="R278" s="63" t="s">
        <v>1078</v>
      </c>
      <c r="S278" s="65" t="s">
        <v>1563</v>
      </c>
      <c r="T278" s="63" t="s">
        <v>1864</v>
      </c>
      <c r="U278" s="63" t="s">
        <v>1565</v>
      </c>
      <c r="V278" s="66">
        <v>40047</v>
      </c>
      <c r="W278" s="67">
        <v>40047</v>
      </c>
      <c r="X278" s="67">
        <v>23428</v>
      </c>
      <c r="Y278" s="68">
        <v>63475</v>
      </c>
      <c r="Z278" s="82">
        <v>67777.711777150922</v>
      </c>
    </row>
    <row r="279" spans="2:26" x14ac:dyDescent="0.25">
      <c r="B279" s="81" t="s">
        <v>2138</v>
      </c>
      <c r="C279" s="64">
        <v>1995</v>
      </c>
      <c r="D279" s="63" t="s">
        <v>1318</v>
      </c>
      <c r="E279" s="63" t="s">
        <v>85</v>
      </c>
      <c r="F279" s="65" t="s">
        <v>2139</v>
      </c>
      <c r="G279" s="63" t="s">
        <v>2140</v>
      </c>
      <c r="H279" s="63" t="s">
        <v>1167</v>
      </c>
      <c r="I279" s="66">
        <v>100000</v>
      </c>
      <c r="J279" s="67">
        <v>100000</v>
      </c>
      <c r="K279" s="67">
        <v>37879</v>
      </c>
      <c r="L279" s="68">
        <v>137879</v>
      </c>
      <c r="M279" s="82">
        <v>162265.04394861392</v>
      </c>
      <c r="O279" s="81" t="s">
        <v>1878</v>
      </c>
      <c r="P279" s="64">
        <v>1994</v>
      </c>
      <c r="Q279" s="63" t="s">
        <v>1318</v>
      </c>
      <c r="R279" s="63" t="s">
        <v>1078</v>
      </c>
      <c r="S279" s="65" t="s">
        <v>1879</v>
      </c>
      <c r="T279" s="63" t="s">
        <v>1880</v>
      </c>
      <c r="U279" s="63" t="s">
        <v>1080</v>
      </c>
      <c r="V279" s="66">
        <v>3150</v>
      </c>
      <c r="W279" s="67">
        <v>3150</v>
      </c>
      <c r="X279" s="67">
        <v>3150</v>
      </c>
      <c r="Y279" s="68">
        <v>6300</v>
      </c>
      <c r="Z279" s="82">
        <v>5331.2306064880113</v>
      </c>
    </row>
    <row r="280" spans="2:26" x14ac:dyDescent="0.25">
      <c r="B280" s="81" t="s">
        <v>2192</v>
      </c>
      <c r="C280" s="64">
        <v>1995</v>
      </c>
      <c r="D280" s="63" t="s">
        <v>1318</v>
      </c>
      <c r="E280" s="63" t="s">
        <v>85</v>
      </c>
      <c r="F280" s="65" t="s">
        <v>2193</v>
      </c>
      <c r="G280" s="63" t="s">
        <v>2194</v>
      </c>
      <c r="H280" s="63" t="s">
        <v>542</v>
      </c>
      <c r="I280" s="66">
        <v>5000</v>
      </c>
      <c r="J280" s="67">
        <v>5000</v>
      </c>
      <c r="K280" s="67">
        <v>15255</v>
      </c>
      <c r="L280" s="68">
        <v>20255</v>
      </c>
      <c r="M280" s="82">
        <v>8113.2521974306965</v>
      </c>
      <c r="O280" s="81" t="s">
        <v>6355</v>
      </c>
      <c r="P280" s="64">
        <v>1994</v>
      </c>
      <c r="Q280" s="63" t="s">
        <v>6084</v>
      </c>
      <c r="R280" s="63" t="s">
        <v>3182</v>
      </c>
      <c r="S280" s="65" t="s">
        <v>1859</v>
      </c>
      <c r="T280" s="63" t="s">
        <v>6356</v>
      </c>
      <c r="U280" s="63" t="s">
        <v>3185</v>
      </c>
      <c r="V280" s="66">
        <v>4900</v>
      </c>
      <c r="W280" s="67">
        <v>4900</v>
      </c>
      <c r="X280" s="67">
        <v>1000</v>
      </c>
      <c r="Y280" s="68">
        <v>5900</v>
      </c>
      <c r="Z280" s="82">
        <v>8293.0253878702388</v>
      </c>
    </row>
    <row r="281" spans="2:26" x14ac:dyDescent="0.25">
      <c r="B281" s="81" t="s">
        <v>2210</v>
      </c>
      <c r="C281" s="64">
        <v>1995</v>
      </c>
      <c r="D281" s="63" t="s">
        <v>1318</v>
      </c>
      <c r="E281" s="63" t="s">
        <v>85</v>
      </c>
      <c r="F281" s="65" t="s">
        <v>2211</v>
      </c>
      <c r="G281" s="63" t="s">
        <v>2212</v>
      </c>
      <c r="H281" s="63" t="s">
        <v>1469</v>
      </c>
      <c r="I281" s="66">
        <v>5000</v>
      </c>
      <c r="J281" s="67">
        <v>5000</v>
      </c>
      <c r="K281" s="67">
        <v>5000</v>
      </c>
      <c r="L281" s="68">
        <v>10000</v>
      </c>
      <c r="M281" s="82">
        <v>8113.2521974306965</v>
      </c>
      <c r="O281" s="81" t="s">
        <v>1683</v>
      </c>
      <c r="P281" s="64">
        <v>1994</v>
      </c>
      <c r="Q281" s="63" t="s">
        <v>1318</v>
      </c>
      <c r="R281" s="63" t="s">
        <v>1684</v>
      </c>
      <c r="S281" s="65" t="s">
        <v>1685</v>
      </c>
      <c r="T281" s="63" t="s">
        <v>1686</v>
      </c>
      <c r="U281" s="63" t="s">
        <v>1687</v>
      </c>
      <c r="V281" s="66">
        <v>24355</v>
      </c>
      <c r="W281" s="67">
        <v>24355</v>
      </c>
      <c r="X281" s="67">
        <v>27486</v>
      </c>
      <c r="Y281" s="68">
        <v>51841</v>
      </c>
      <c r="Z281" s="82">
        <v>41219.721086036669</v>
      </c>
    </row>
    <row r="282" spans="2:26" x14ac:dyDescent="0.25">
      <c r="B282" s="81" t="s">
        <v>2063</v>
      </c>
      <c r="C282" s="64">
        <v>1995</v>
      </c>
      <c r="D282" s="63" t="s">
        <v>1318</v>
      </c>
      <c r="E282" s="63" t="s">
        <v>1367</v>
      </c>
      <c r="F282" s="65" t="s">
        <v>1368</v>
      </c>
      <c r="G282" s="63" t="s">
        <v>2064</v>
      </c>
      <c r="H282" s="63" t="s">
        <v>1369</v>
      </c>
      <c r="I282" s="66">
        <v>67818</v>
      </c>
      <c r="J282" s="67">
        <v>67818</v>
      </c>
      <c r="K282" s="67">
        <v>21250</v>
      </c>
      <c r="L282" s="68">
        <v>89068</v>
      </c>
      <c r="M282" s="82">
        <v>110044.90750507099</v>
      </c>
      <c r="O282" s="81" t="s">
        <v>1865</v>
      </c>
      <c r="P282" s="64">
        <v>1994</v>
      </c>
      <c r="Q282" s="63" t="s">
        <v>1318</v>
      </c>
      <c r="R282" s="63" t="s">
        <v>1420</v>
      </c>
      <c r="S282" s="65" t="s">
        <v>1421</v>
      </c>
      <c r="T282" s="63" t="s">
        <v>1866</v>
      </c>
      <c r="U282" s="63" t="s">
        <v>1540</v>
      </c>
      <c r="V282" s="66">
        <v>100000</v>
      </c>
      <c r="W282" s="67">
        <v>99725</v>
      </c>
      <c r="X282" s="67">
        <v>244800</v>
      </c>
      <c r="Y282" s="68">
        <v>344525</v>
      </c>
      <c r="Z282" s="82">
        <v>168779.99118476728</v>
      </c>
    </row>
    <row r="283" spans="2:26" x14ac:dyDescent="0.25">
      <c r="B283" s="81" t="s">
        <v>2190</v>
      </c>
      <c r="C283" s="64">
        <v>1995</v>
      </c>
      <c r="D283" s="63" t="s">
        <v>1318</v>
      </c>
      <c r="E283" s="63" t="s">
        <v>55</v>
      </c>
      <c r="F283" s="65" t="s">
        <v>1400</v>
      </c>
      <c r="G283" s="63" t="s">
        <v>2191</v>
      </c>
      <c r="H283" s="63" t="s">
        <v>57</v>
      </c>
      <c r="I283" s="66">
        <v>5000</v>
      </c>
      <c r="J283" s="67">
        <v>5000</v>
      </c>
      <c r="K283" s="67">
        <v>3150</v>
      </c>
      <c r="L283" s="68">
        <v>8150</v>
      </c>
      <c r="M283" s="82">
        <v>8113.2521974306965</v>
      </c>
      <c r="O283" s="81" t="s">
        <v>6384</v>
      </c>
      <c r="P283" s="64">
        <v>1994</v>
      </c>
      <c r="Q283" s="63" t="s">
        <v>6081</v>
      </c>
      <c r="R283" s="63" t="s">
        <v>1420</v>
      </c>
      <c r="S283" s="65" t="s">
        <v>2031</v>
      </c>
      <c r="T283" s="63" t="s">
        <v>6385</v>
      </c>
      <c r="U283" s="63" t="s">
        <v>1423</v>
      </c>
      <c r="V283" s="66">
        <v>5000</v>
      </c>
      <c r="W283" s="67">
        <v>5000</v>
      </c>
      <c r="X283" s="67">
        <v>5000</v>
      </c>
      <c r="Y283" s="68">
        <v>10000</v>
      </c>
      <c r="Z283" s="82">
        <v>8462.2708039492227</v>
      </c>
    </row>
    <row r="284" spans="2:26" x14ac:dyDescent="0.25">
      <c r="B284" s="81" t="s">
        <v>2174</v>
      </c>
      <c r="C284" s="64">
        <v>1995</v>
      </c>
      <c r="D284" s="63" t="s">
        <v>1318</v>
      </c>
      <c r="E284" s="63" t="s">
        <v>59</v>
      </c>
      <c r="F284" s="65" t="s">
        <v>2175</v>
      </c>
      <c r="G284" s="63" t="s">
        <v>2176</v>
      </c>
      <c r="H284" s="63" t="s">
        <v>61</v>
      </c>
      <c r="I284" s="66">
        <v>100000</v>
      </c>
      <c r="J284" s="67">
        <v>100000</v>
      </c>
      <c r="K284" s="67">
        <v>13000</v>
      </c>
      <c r="L284" s="68">
        <v>113000</v>
      </c>
      <c r="M284" s="82">
        <v>162265.04394861392</v>
      </c>
      <c r="O284" s="81" t="s">
        <v>6401</v>
      </c>
      <c r="P284" s="64">
        <v>1994</v>
      </c>
      <c r="Q284" s="63" t="s">
        <v>6081</v>
      </c>
      <c r="R284" s="63" t="s">
        <v>1420</v>
      </c>
      <c r="S284" s="65" t="s">
        <v>1859</v>
      </c>
      <c r="T284" s="63" t="s">
        <v>6402</v>
      </c>
      <c r="U284" s="63" t="s">
        <v>6403</v>
      </c>
      <c r="V284" s="66">
        <v>5000</v>
      </c>
      <c r="W284" s="67">
        <v>5000</v>
      </c>
      <c r="X284" s="67">
        <v>1500</v>
      </c>
      <c r="Y284" s="68">
        <v>6500</v>
      </c>
      <c r="Z284" s="82">
        <v>8462.2708039492227</v>
      </c>
    </row>
    <row r="285" spans="2:26" x14ac:dyDescent="0.25">
      <c r="B285" s="81" t="s">
        <v>2093</v>
      </c>
      <c r="C285" s="64">
        <v>1995</v>
      </c>
      <c r="D285" s="63" t="s">
        <v>1318</v>
      </c>
      <c r="E285" s="63" t="s">
        <v>59</v>
      </c>
      <c r="F285" s="65" t="s">
        <v>2094</v>
      </c>
      <c r="G285" s="63" t="s">
        <v>2095</v>
      </c>
      <c r="H285" s="63" t="s">
        <v>61</v>
      </c>
      <c r="I285" s="66">
        <v>100000</v>
      </c>
      <c r="J285" s="67">
        <v>52800</v>
      </c>
      <c r="K285" s="67">
        <v>194200</v>
      </c>
      <c r="L285" s="68">
        <v>247000</v>
      </c>
      <c r="M285" s="82">
        <v>85675.943204868148</v>
      </c>
      <c r="O285" s="81" t="s">
        <v>6423</v>
      </c>
      <c r="P285" s="64">
        <v>1994</v>
      </c>
      <c r="Q285" s="63" t="s">
        <v>6084</v>
      </c>
      <c r="R285" s="63" t="s">
        <v>1420</v>
      </c>
      <c r="S285" s="65" t="s">
        <v>1859</v>
      </c>
      <c r="T285" s="63" t="s">
        <v>6424</v>
      </c>
      <c r="U285" s="63" t="s">
        <v>1423</v>
      </c>
      <c r="V285" s="66">
        <v>5000</v>
      </c>
      <c r="W285" s="67">
        <v>5000</v>
      </c>
      <c r="X285" s="67">
        <v>5000</v>
      </c>
      <c r="Y285" s="68">
        <v>10000</v>
      </c>
      <c r="Z285" s="82">
        <v>8462.2708039492227</v>
      </c>
    </row>
    <row r="286" spans="2:26" x14ac:dyDescent="0.25">
      <c r="B286" s="81" t="s">
        <v>2181</v>
      </c>
      <c r="C286" s="64">
        <v>1995</v>
      </c>
      <c r="D286" s="63" t="s">
        <v>1318</v>
      </c>
      <c r="E286" s="63" t="s">
        <v>59</v>
      </c>
      <c r="F286" s="65" t="s">
        <v>2182</v>
      </c>
      <c r="G286" s="63" t="s">
        <v>2183</v>
      </c>
      <c r="H286" s="63" t="s">
        <v>61</v>
      </c>
      <c r="I286" s="66">
        <v>15000</v>
      </c>
      <c r="J286" s="67">
        <v>15000</v>
      </c>
      <c r="K286" s="67">
        <v>38850</v>
      </c>
      <c r="L286" s="68">
        <v>53850</v>
      </c>
      <c r="M286" s="82">
        <v>24339.756592292088</v>
      </c>
      <c r="O286" s="81" t="s">
        <v>6292</v>
      </c>
      <c r="P286" s="64">
        <v>1994</v>
      </c>
      <c r="Q286" s="63" t="s">
        <v>6081</v>
      </c>
      <c r="R286" s="63" t="s">
        <v>1420</v>
      </c>
      <c r="S286" s="65" t="s">
        <v>1859</v>
      </c>
      <c r="T286" s="63" t="s">
        <v>6293</v>
      </c>
      <c r="U286" s="63" t="s">
        <v>1423</v>
      </c>
      <c r="V286" s="66">
        <v>4984</v>
      </c>
      <c r="W286" s="67">
        <v>4984</v>
      </c>
      <c r="X286" s="67">
        <v>3200</v>
      </c>
      <c r="Y286" s="68">
        <v>8184</v>
      </c>
      <c r="Z286" s="82">
        <v>8435.1915373765878</v>
      </c>
    </row>
    <row r="287" spans="2:26" x14ac:dyDescent="0.25">
      <c r="B287" s="81" t="s">
        <v>1987</v>
      </c>
      <c r="C287" s="64">
        <v>1995</v>
      </c>
      <c r="D287" s="63" t="s">
        <v>1318</v>
      </c>
      <c r="E287" s="63" t="s">
        <v>63</v>
      </c>
      <c r="F287" s="65" t="s">
        <v>1391</v>
      </c>
      <c r="G287" s="63" t="s">
        <v>1988</v>
      </c>
      <c r="H287" s="63" t="s">
        <v>684</v>
      </c>
      <c r="I287" s="66">
        <v>99675</v>
      </c>
      <c r="J287" s="67">
        <v>137815</v>
      </c>
      <c r="K287" s="67">
        <v>61080</v>
      </c>
      <c r="L287" s="68">
        <v>198895</v>
      </c>
      <c r="M287" s="82">
        <v>223625.57031778229</v>
      </c>
      <c r="O287" s="81" t="s">
        <v>6320</v>
      </c>
      <c r="P287" s="64">
        <v>1994</v>
      </c>
      <c r="Q287" s="63" t="s">
        <v>6081</v>
      </c>
      <c r="R287" s="63" t="s">
        <v>977</v>
      </c>
      <c r="S287" s="65" t="s">
        <v>1859</v>
      </c>
      <c r="T287" s="63" t="s">
        <v>6321</v>
      </c>
      <c r="U287" s="63" t="s">
        <v>2986</v>
      </c>
      <c r="V287" s="66">
        <v>95972</v>
      </c>
      <c r="W287" s="67">
        <v>73972</v>
      </c>
      <c r="X287" s="67">
        <v>101420</v>
      </c>
      <c r="Y287" s="68">
        <v>175392</v>
      </c>
      <c r="Z287" s="82">
        <v>125194.21918194641</v>
      </c>
    </row>
    <row r="288" spans="2:26" x14ac:dyDescent="0.25">
      <c r="B288" s="81" t="s">
        <v>1935</v>
      </c>
      <c r="C288" s="64">
        <v>1995</v>
      </c>
      <c r="D288" s="63" t="s">
        <v>1318</v>
      </c>
      <c r="E288" s="63" t="s">
        <v>63</v>
      </c>
      <c r="F288" s="65" t="s">
        <v>1936</v>
      </c>
      <c r="G288" s="63" t="s">
        <v>1937</v>
      </c>
      <c r="H288" s="63" t="s">
        <v>1478</v>
      </c>
      <c r="I288" s="66">
        <v>100000</v>
      </c>
      <c r="J288" s="67">
        <v>100000</v>
      </c>
      <c r="K288" s="67">
        <v>87480</v>
      </c>
      <c r="L288" s="68">
        <v>187480</v>
      </c>
      <c r="M288" s="82">
        <v>162265.04394861392</v>
      </c>
      <c r="O288" s="81" t="s">
        <v>1843</v>
      </c>
      <c r="P288" s="64">
        <v>1994</v>
      </c>
      <c r="Q288" s="63" t="s">
        <v>1318</v>
      </c>
      <c r="R288" s="63" t="s">
        <v>977</v>
      </c>
      <c r="S288" s="65" t="s">
        <v>1844</v>
      </c>
      <c r="T288" s="63" t="s">
        <v>1845</v>
      </c>
      <c r="U288" s="63" t="s">
        <v>1846</v>
      </c>
      <c r="V288" s="66">
        <v>4925</v>
      </c>
      <c r="W288" s="67">
        <v>4925</v>
      </c>
      <c r="X288" s="67">
        <v>24530</v>
      </c>
      <c r="Y288" s="68">
        <v>29455</v>
      </c>
      <c r="Z288" s="82">
        <v>8335.3367418899852</v>
      </c>
    </row>
    <row r="289" spans="2:26" x14ac:dyDescent="0.25">
      <c r="B289" s="81" t="s">
        <v>2152</v>
      </c>
      <c r="C289" s="64">
        <v>1995</v>
      </c>
      <c r="D289" s="63" t="s">
        <v>1318</v>
      </c>
      <c r="E289" s="63" t="s">
        <v>63</v>
      </c>
      <c r="F289" s="65" t="s">
        <v>2153</v>
      </c>
      <c r="G289" s="63" t="s">
        <v>2154</v>
      </c>
      <c r="H289" s="63" t="s">
        <v>65</v>
      </c>
      <c r="I289" s="66">
        <v>51736</v>
      </c>
      <c r="J289" s="67">
        <v>51736</v>
      </c>
      <c r="K289" s="67">
        <v>16025</v>
      </c>
      <c r="L289" s="68">
        <v>67761</v>
      </c>
      <c r="M289" s="82">
        <v>83949.443137254901</v>
      </c>
      <c r="O289" s="81" t="s">
        <v>1895</v>
      </c>
      <c r="P289" s="64">
        <v>1994</v>
      </c>
      <c r="Q289" s="63" t="s">
        <v>1318</v>
      </c>
      <c r="R289" s="63" t="s">
        <v>1540</v>
      </c>
      <c r="S289" s="65" t="s">
        <v>1896</v>
      </c>
      <c r="T289" s="63" t="s">
        <v>1897</v>
      </c>
      <c r="U289" s="63" t="s">
        <v>1540</v>
      </c>
      <c r="V289" s="66">
        <v>5000</v>
      </c>
      <c r="W289" s="67">
        <v>5000</v>
      </c>
      <c r="X289" s="67">
        <v>3400</v>
      </c>
      <c r="Y289" s="68">
        <v>8400</v>
      </c>
      <c r="Z289" s="82">
        <v>8462.2708039492227</v>
      </c>
    </row>
    <row r="290" spans="2:26" x14ac:dyDescent="0.25">
      <c r="B290" s="81" t="s">
        <v>2215</v>
      </c>
      <c r="C290" s="64">
        <v>1995</v>
      </c>
      <c r="D290" s="63" t="s">
        <v>1318</v>
      </c>
      <c r="E290" s="63" t="s">
        <v>63</v>
      </c>
      <c r="F290" s="65" t="s">
        <v>1833</v>
      </c>
      <c r="G290" s="63" t="s">
        <v>2216</v>
      </c>
      <c r="H290" s="63" t="s">
        <v>65</v>
      </c>
      <c r="I290" s="66">
        <v>5000</v>
      </c>
      <c r="J290" s="67">
        <v>5000</v>
      </c>
      <c r="K290" s="67">
        <v>134464</v>
      </c>
      <c r="L290" s="68">
        <v>139464</v>
      </c>
      <c r="M290" s="82">
        <v>8113.2521974306965</v>
      </c>
      <c r="O290" s="81" t="s">
        <v>1867</v>
      </c>
      <c r="P290" s="64">
        <v>1994</v>
      </c>
      <c r="Q290" s="63" t="s">
        <v>1318</v>
      </c>
      <c r="R290" s="63" t="s">
        <v>1868</v>
      </c>
      <c r="S290" s="65" t="s">
        <v>1869</v>
      </c>
      <c r="T290" s="63" t="s">
        <v>1870</v>
      </c>
      <c r="U290" s="63" t="s">
        <v>1871</v>
      </c>
      <c r="V290" s="66">
        <v>100000</v>
      </c>
      <c r="W290" s="67">
        <v>100000</v>
      </c>
      <c r="X290" s="67">
        <v>450000</v>
      </c>
      <c r="Y290" s="68">
        <v>550000</v>
      </c>
      <c r="Z290" s="82">
        <v>169245.41607898448</v>
      </c>
    </row>
    <row r="291" spans="2:26" x14ac:dyDescent="0.25">
      <c r="B291" s="81" t="s">
        <v>2203</v>
      </c>
      <c r="C291" s="64">
        <v>1995</v>
      </c>
      <c r="D291" s="63" t="s">
        <v>1318</v>
      </c>
      <c r="E291" s="63" t="s">
        <v>63</v>
      </c>
      <c r="F291" s="65" t="s">
        <v>2204</v>
      </c>
      <c r="G291" s="63" t="s">
        <v>2204</v>
      </c>
      <c r="H291" s="63" t="s">
        <v>65</v>
      </c>
      <c r="I291" s="66">
        <v>4999</v>
      </c>
      <c r="J291" s="67">
        <v>4999</v>
      </c>
      <c r="K291" s="67">
        <v>2755</v>
      </c>
      <c r="L291" s="68">
        <v>7754</v>
      </c>
      <c r="M291" s="82">
        <v>8111.6295469912102</v>
      </c>
      <c r="O291" s="81" t="s">
        <v>6369</v>
      </c>
      <c r="P291" s="64">
        <v>1994</v>
      </c>
      <c r="Q291" s="63" t="s">
        <v>6081</v>
      </c>
      <c r="R291" s="63" t="s">
        <v>1868</v>
      </c>
      <c r="S291" s="65" t="s">
        <v>6370</v>
      </c>
      <c r="T291" s="63" t="s">
        <v>6371</v>
      </c>
      <c r="U291" s="63" t="s">
        <v>3205</v>
      </c>
      <c r="V291" s="66">
        <v>5000</v>
      </c>
      <c r="W291" s="67">
        <v>5000</v>
      </c>
      <c r="X291" s="67">
        <v>2000</v>
      </c>
      <c r="Y291" s="68">
        <v>7000</v>
      </c>
      <c r="Z291" s="82">
        <v>8462.2708039492227</v>
      </c>
    </row>
    <row r="292" spans="2:26" x14ac:dyDescent="0.25">
      <c r="B292" s="81" t="s">
        <v>2213</v>
      </c>
      <c r="C292" s="64">
        <v>1995</v>
      </c>
      <c r="D292" s="63" t="s">
        <v>1318</v>
      </c>
      <c r="E292" s="63" t="s">
        <v>63</v>
      </c>
      <c r="F292" s="65" t="s">
        <v>1334</v>
      </c>
      <c r="G292" s="63" t="s">
        <v>2214</v>
      </c>
      <c r="H292" s="63" t="s">
        <v>65</v>
      </c>
      <c r="I292" s="66">
        <v>4880</v>
      </c>
      <c r="J292" s="67">
        <v>4880</v>
      </c>
      <c r="K292" s="67">
        <v>4050</v>
      </c>
      <c r="L292" s="68">
        <v>8930</v>
      </c>
      <c r="M292" s="82">
        <v>7918.5341446923594</v>
      </c>
      <c r="O292" s="81" t="s">
        <v>1850</v>
      </c>
      <c r="P292" s="64">
        <v>1994</v>
      </c>
      <c r="Q292" s="63" t="s">
        <v>1318</v>
      </c>
      <c r="R292" s="63" t="s">
        <v>31</v>
      </c>
      <c r="S292" s="65" t="s">
        <v>1851</v>
      </c>
      <c r="T292" s="63" t="s">
        <v>1852</v>
      </c>
      <c r="U292" s="63" t="s">
        <v>33</v>
      </c>
      <c r="V292" s="66">
        <v>100000</v>
      </c>
      <c r="W292" s="67">
        <v>100000</v>
      </c>
      <c r="X292" s="67">
        <v>129620</v>
      </c>
      <c r="Y292" s="68">
        <v>229620</v>
      </c>
      <c r="Z292" s="82">
        <v>169245.41607898448</v>
      </c>
    </row>
    <row r="293" spans="2:26" x14ac:dyDescent="0.25">
      <c r="B293" s="81" t="s">
        <v>2001</v>
      </c>
      <c r="C293" s="64">
        <v>1995</v>
      </c>
      <c r="D293" s="63" t="s">
        <v>1318</v>
      </c>
      <c r="E293" s="63" t="s">
        <v>1078</v>
      </c>
      <c r="F293" s="65" t="s">
        <v>2002</v>
      </c>
      <c r="G293" s="63" t="s">
        <v>2003</v>
      </c>
      <c r="H293" s="63" t="s">
        <v>1080</v>
      </c>
      <c r="I293" s="66">
        <v>58500</v>
      </c>
      <c r="J293" s="67">
        <v>58500</v>
      </c>
      <c r="K293" s="67">
        <v>173478</v>
      </c>
      <c r="L293" s="68">
        <v>231978</v>
      </c>
      <c r="M293" s="82">
        <v>94925.05070993914</v>
      </c>
      <c r="O293" s="81" t="s">
        <v>6322</v>
      </c>
      <c r="P293" s="64">
        <v>1994</v>
      </c>
      <c r="Q293" s="63" t="s">
        <v>6081</v>
      </c>
      <c r="R293" s="63" t="s">
        <v>31</v>
      </c>
      <c r="S293" s="65" t="s">
        <v>6323</v>
      </c>
      <c r="T293" s="63" t="s">
        <v>6324</v>
      </c>
      <c r="U293" s="63" t="s">
        <v>33</v>
      </c>
      <c r="V293" s="66">
        <v>87500</v>
      </c>
      <c r="W293" s="67">
        <v>87500</v>
      </c>
      <c r="X293" s="67">
        <v>57370</v>
      </c>
      <c r="Y293" s="68">
        <v>144870</v>
      </c>
      <c r="Z293" s="82">
        <v>148089.73906911141</v>
      </c>
    </row>
    <row r="294" spans="2:26" x14ac:dyDescent="0.25">
      <c r="B294" s="81" t="s">
        <v>2172</v>
      </c>
      <c r="C294" s="64">
        <v>1995</v>
      </c>
      <c r="D294" s="63" t="s">
        <v>1318</v>
      </c>
      <c r="E294" s="63" t="s">
        <v>1078</v>
      </c>
      <c r="F294" s="65" t="s">
        <v>1563</v>
      </c>
      <c r="G294" s="63" t="s">
        <v>2173</v>
      </c>
      <c r="H294" s="63" t="s">
        <v>1565</v>
      </c>
      <c r="I294" s="66">
        <v>42703</v>
      </c>
      <c r="J294" s="67">
        <v>42703</v>
      </c>
      <c r="K294" s="67">
        <v>17946</v>
      </c>
      <c r="L294" s="68">
        <v>60649</v>
      </c>
      <c r="M294" s="82">
        <v>69292.041717376604</v>
      </c>
      <c r="O294" s="81" t="s">
        <v>6266</v>
      </c>
      <c r="P294" s="64">
        <v>1994</v>
      </c>
      <c r="Q294" s="63" t="s">
        <v>6081</v>
      </c>
      <c r="R294" s="63" t="s">
        <v>73</v>
      </c>
      <c r="S294" s="65" t="s">
        <v>2276</v>
      </c>
      <c r="T294" s="63" t="s">
        <v>6267</v>
      </c>
      <c r="U294" s="63" t="s">
        <v>73</v>
      </c>
      <c r="V294" s="66">
        <v>50000</v>
      </c>
      <c r="W294" s="67">
        <v>50000</v>
      </c>
      <c r="X294" s="67">
        <v>25600</v>
      </c>
      <c r="Y294" s="68">
        <v>75600</v>
      </c>
      <c r="Z294" s="82">
        <v>84622.708039492238</v>
      </c>
    </row>
    <row r="295" spans="2:26" x14ac:dyDescent="0.25">
      <c r="B295" s="81" t="s">
        <v>2030</v>
      </c>
      <c r="C295" s="64">
        <v>1995</v>
      </c>
      <c r="D295" s="63" t="s">
        <v>1318</v>
      </c>
      <c r="E295" s="63" t="s">
        <v>1420</v>
      </c>
      <c r="F295" s="65" t="s">
        <v>2031</v>
      </c>
      <c r="G295" s="63" t="s">
        <v>2032</v>
      </c>
      <c r="H295" s="63" t="s">
        <v>1423</v>
      </c>
      <c r="I295" s="66">
        <v>100000</v>
      </c>
      <c r="J295" s="67">
        <v>100000</v>
      </c>
      <c r="K295" s="67">
        <v>101659</v>
      </c>
      <c r="L295" s="68">
        <v>201659</v>
      </c>
      <c r="M295" s="82">
        <v>162265.04394861392</v>
      </c>
      <c r="O295" s="81" t="s">
        <v>1731</v>
      </c>
      <c r="P295" s="64">
        <v>1994</v>
      </c>
      <c r="Q295" s="63" t="s">
        <v>1318</v>
      </c>
      <c r="R295" s="63" t="s">
        <v>73</v>
      </c>
      <c r="S295" s="65" t="s">
        <v>1732</v>
      </c>
      <c r="T295" s="63" t="s">
        <v>1733</v>
      </c>
      <c r="U295" s="63" t="s">
        <v>73</v>
      </c>
      <c r="V295" s="66">
        <v>20000</v>
      </c>
      <c r="W295" s="67">
        <v>20000</v>
      </c>
      <c r="X295" s="67">
        <v>80000</v>
      </c>
      <c r="Y295" s="68">
        <v>100000</v>
      </c>
      <c r="Z295" s="82">
        <v>33849.083215796891</v>
      </c>
    </row>
    <row r="296" spans="2:26" x14ac:dyDescent="0.25">
      <c r="B296" s="81" t="s">
        <v>2065</v>
      </c>
      <c r="C296" s="64">
        <v>1995</v>
      </c>
      <c r="D296" s="63" t="s">
        <v>1318</v>
      </c>
      <c r="E296" s="63" t="s">
        <v>1420</v>
      </c>
      <c r="F296" s="65" t="s">
        <v>2066</v>
      </c>
      <c r="G296" s="63" t="s">
        <v>2067</v>
      </c>
      <c r="H296" s="63" t="s">
        <v>1423</v>
      </c>
      <c r="I296" s="66">
        <v>100000</v>
      </c>
      <c r="J296" s="67">
        <v>100000</v>
      </c>
      <c r="K296" s="67">
        <v>99960</v>
      </c>
      <c r="L296" s="68">
        <v>199960</v>
      </c>
      <c r="M296" s="82">
        <v>162265.04394861392</v>
      </c>
      <c r="O296" s="81" t="s">
        <v>6282</v>
      </c>
      <c r="P296" s="64">
        <v>1994</v>
      </c>
      <c r="Q296" s="63" t="s">
        <v>6084</v>
      </c>
      <c r="R296" s="63" t="s">
        <v>73</v>
      </c>
      <c r="S296" s="65" t="s">
        <v>1859</v>
      </c>
      <c r="T296" s="63" t="s">
        <v>6283</v>
      </c>
      <c r="U296" s="63" t="s">
        <v>73</v>
      </c>
      <c r="V296" s="66">
        <v>5000</v>
      </c>
      <c r="W296" s="67">
        <v>5000</v>
      </c>
      <c r="X296" s="67">
        <v>7350</v>
      </c>
      <c r="Y296" s="68">
        <v>12350</v>
      </c>
      <c r="Z296" s="82">
        <v>8462.2708039492227</v>
      </c>
    </row>
    <row r="297" spans="2:26" x14ac:dyDescent="0.25">
      <c r="B297" s="81" t="s">
        <v>2099</v>
      </c>
      <c r="C297" s="64">
        <v>1995</v>
      </c>
      <c r="D297" s="63" t="s">
        <v>1318</v>
      </c>
      <c r="E297" s="63" t="s">
        <v>1420</v>
      </c>
      <c r="F297" s="65" t="s">
        <v>2100</v>
      </c>
      <c r="G297" s="63" t="s">
        <v>2101</v>
      </c>
      <c r="H297" s="63" t="s">
        <v>2102</v>
      </c>
      <c r="I297" s="66">
        <v>37612</v>
      </c>
      <c r="J297" s="67">
        <v>37612</v>
      </c>
      <c r="K297" s="67">
        <v>11024</v>
      </c>
      <c r="L297" s="68">
        <v>48636</v>
      </c>
      <c r="M297" s="82">
        <v>61031.128329952677</v>
      </c>
      <c r="O297" s="81" t="s">
        <v>6327</v>
      </c>
      <c r="P297" s="64">
        <v>1994</v>
      </c>
      <c r="Q297" s="63" t="s">
        <v>6084</v>
      </c>
      <c r="R297" s="63" t="s">
        <v>73</v>
      </c>
      <c r="S297" s="65" t="s">
        <v>1859</v>
      </c>
      <c r="T297" s="63" t="s">
        <v>6328</v>
      </c>
      <c r="U297" s="63" t="s">
        <v>73</v>
      </c>
      <c r="V297" s="66">
        <v>5000</v>
      </c>
      <c r="W297" s="67">
        <v>5000</v>
      </c>
      <c r="X297" s="67">
        <v>5000</v>
      </c>
      <c r="Y297" s="68">
        <v>10000</v>
      </c>
      <c r="Z297" s="82">
        <v>8462.2708039492227</v>
      </c>
    </row>
    <row r="298" spans="2:26" x14ac:dyDescent="0.25">
      <c r="B298" s="81" t="s">
        <v>2184</v>
      </c>
      <c r="C298" s="64">
        <v>1995</v>
      </c>
      <c r="D298" s="63" t="s">
        <v>1318</v>
      </c>
      <c r="E298" s="63" t="s">
        <v>1420</v>
      </c>
      <c r="F298" s="65" t="s">
        <v>2185</v>
      </c>
      <c r="G298" s="63" t="s">
        <v>2186</v>
      </c>
      <c r="H298" s="63" t="s">
        <v>1423</v>
      </c>
      <c r="I298" s="66">
        <v>4265</v>
      </c>
      <c r="J298" s="67">
        <v>5000</v>
      </c>
      <c r="K298" s="67">
        <v>1000</v>
      </c>
      <c r="L298" s="68">
        <v>6000</v>
      </c>
      <c r="M298" s="82">
        <v>8113.2521974306965</v>
      </c>
      <c r="O298" s="81" t="s">
        <v>6210</v>
      </c>
      <c r="P298" s="64">
        <v>1994</v>
      </c>
      <c r="Q298" s="63" t="s">
        <v>6081</v>
      </c>
      <c r="R298" s="63" t="s">
        <v>73</v>
      </c>
      <c r="S298" s="65" t="s">
        <v>6211</v>
      </c>
      <c r="T298" s="63" t="s">
        <v>6212</v>
      </c>
      <c r="U298" s="63" t="s">
        <v>73</v>
      </c>
      <c r="V298" s="66">
        <v>2500</v>
      </c>
      <c r="W298" s="67">
        <v>2500</v>
      </c>
      <c r="X298" s="67">
        <v>2000</v>
      </c>
      <c r="Y298" s="68">
        <v>4500</v>
      </c>
      <c r="Z298" s="82">
        <v>4231.1354019746113</v>
      </c>
    </row>
    <row r="299" spans="2:26" x14ac:dyDescent="0.25">
      <c r="B299" s="81" t="s">
        <v>2224</v>
      </c>
      <c r="C299" s="64">
        <v>1995</v>
      </c>
      <c r="D299" s="63" t="s">
        <v>1318</v>
      </c>
      <c r="E299" s="63" t="s">
        <v>1420</v>
      </c>
      <c r="F299" s="65" t="s">
        <v>2225</v>
      </c>
      <c r="G299" s="63" t="s">
        <v>2226</v>
      </c>
      <c r="H299" s="63" t="s">
        <v>2227</v>
      </c>
      <c r="I299" s="66">
        <v>5000</v>
      </c>
      <c r="J299" s="67">
        <v>5000</v>
      </c>
      <c r="K299" s="67">
        <v>17790</v>
      </c>
      <c r="L299" s="68">
        <v>22790</v>
      </c>
      <c r="M299" s="82">
        <v>8113.2521974306965</v>
      </c>
      <c r="O299" s="81" t="s">
        <v>6305</v>
      </c>
      <c r="P299" s="64">
        <v>1994</v>
      </c>
      <c r="Q299" s="63" t="s">
        <v>6084</v>
      </c>
      <c r="R299" s="63" t="s">
        <v>3826</v>
      </c>
      <c r="S299" s="65" t="s">
        <v>6306</v>
      </c>
      <c r="T299" s="63" t="s">
        <v>6307</v>
      </c>
      <c r="U299" s="63" t="s">
        <v>27</v>
      </c>
      <c r="V299" s="66">
        <v>36228</v>
      </c>
      <c r="W299" s="67">
        <v>36228</v>
      </c>
      <c r="X299" s="67">
        <v>34323</v>
      </c>
      <c r="Y299" s="68">
        <v>70551</v>
      </c>
      <c r="Z299" s="82">
        <v>61314.229337094497</v>
      </c>
    </row>
    <row r="300" spans="2:26" x14ac:dyDescent="0.25">
      <c r="B300" s="81" t="s">
        <v>1914</v>
      </c>
      <c r="C300" s="64">
        <v>1995</v>
      </c>
      <c r="D300" s="63" t="s">
        <v>1318</v>
      </c>
      <c r="E300" s="63" t="s">
        <v>228</v>
      </c>
      <c r="F300" s="65" t="s">
        <v>1915</v>
      </c>
      <c r="G300" s="63" t="s">
        <v>1916</v>
      </c>
      <c r="H300" s="63" t="s">
        <v>1540</v>
      </c>
      <c r="I300" s="66">
        <v>80758</v>
      </c>
      <c r="J300" s="67">
        <v>80758</v>
      </c>
      <c r="K300" s="67">
        <v>14642</v>
      </c>
      <c r="L300" s="68">
        <v>95400</v>
      </c>
      <c r="M300" s="82">
        <v>131042.00419202165</v>
      </c>
      <c r="O300" s="81" t="s">
        <v>6276</v>
      </c>
      <c r="P300" s="64">
        <v>1994</v>
      </c>
      <c r="Q300" s="63" t="s">
        <v>6084</v>
      </c>
      <c r="R300" s="63" t="s">
        <v>3826</v>
      </c>
      <c r="S300" s="65" t="s">
        <v>6274</v>
      </c>
      <c r="T300" s="63" t="s">
        <v>6277</v>
      </c>
      <c r="U300" s="63" t="s">
        <v>3742</v>
      </c>
      <c r="V300" s="66">
        <v>12698</v>
      </c>
      <c r="W300" s="67">
        <v>12698</v>
      </c>
      <c r="X300" s="67">
        <v>2970</v>
      </c>
      <c r="Y300" s="68">
        <v>15668</v>
      </c>
      <c r="Z300" s="82">
        <v>21490.782933709448</v>
      </c>
    </row>
    <row r="301" spans="2:26" x14ac:dyDescent="0.25">
      <c r="B301" s="81" t="s">
        <v>1949</v>
      </c>
      <c r="C301" s="64">
        <v>1995</v>
      </c>
      <c r="D301" s="63" t="s">
        <v>1318</v>
      </c>
      <c r="E301" s="63" t="s">
        <v>228</v>
      </c>
      <c r="F301" s="65" t="s">
        <v>1950</v>
      </c>
      <c r="G301" s="63" t="s">
        <v>1950</v>
      </c>
      <c r="H301" s="63" t="s">
        <v>228</v>
      </c>
      <c r="I301" s="66">
        <v>20000</v>
      </c>
      <c r="J301" s="67">
        <v>20000</v>
      </c>
      <c r="K301" s="67">
        <v>23825</v>
      </c>
      <c r="L301" s="68">
        <v>43825</v>
      </c>
      <c r="M301" s="82">
        <v>32453.008789722786</v>
      </c>
      <c r="O301" s="81" t="s">
        <v>6361</v>
      </c>
      <c r="P301" s="64">
        <v>1994</v>
      </c>
      <c r="Q301" s="63" t="s">
        <v>6084</v>
      </c>
      <c r="R301" s="63" t="s">
        <v>3826</v>
      </c>
      <c r="S301" s="65" t="s">
        <v>1859</v>
      </c>
      <c r="T301" s="63" t="s">
        <v>6362</v>
      </c>
      <c r="U301" s="63" t="s">
        <v>27</v>
      </c>
      <c r="V301" s="66">
        <v>5000</v>
      </c>
      <c r="W301" s="67">
        <v>5000</v>
      </c>
      <c r="X301" s="67">
        <v>5000</v>
      </c>
      <c r="Y301" s="68">
        <v>10000</v>
      </c>
      <c r="Z301" s="82">
        <v>8462.2708039492227</v>
      </c>
    </row>
    <row r="302" spans="2:26" x14ac:dyDescent="0.25">
      <c r="B302" s="81" t="s">
        <v>1922</v>
      </c>
      <c r="C302" s="64">
        <v>1995</v>
      </c>
      <c r="D302" s="63" t="s">
        <v>1318</v>
      </c>
      <c r="E302" s="63" t="s">
        <v>514</v>
      </c>
      <c r="F302" s="65" t="s">
        <v>1323</v>
      </c>
      <c r="G302" s="63" t="s">
        <v>1923</v>
      </c>
      <c r="H302" s="63" t="s">
        <v>1325</v>
      </c>
      <c r="I302" s="66">
        <v>100000</v>
      </c>
      <c r="J302" s="67">
        <v>87604</v>
      </c>
      <c r="K302" s="67">
        <v>51050</v>
      </c>
      <c r="L302" s="68">
        <v>138654</v>
      </c>
      <c r="M302" s="82">
        <v>142150.66910074375</v>
      </c>
      <c r="O302" s="81" t="s">
        <v>6303</v>
      </c>
      <c r="P302" s="64">
        <v>1994</v>
      </c>
      <c r="Q302" s="63" t="s">
        <v>6084</v>
      </c>
      <c r="R302" s="63" t="s">
        <v>3826</v>
      </c>
      <c r="S302" s="65" t="s">
        <v>1859</v>
      </c>
      <c r="T302" s="63" t="s">
        <v>6304</v>
      </c>
      <c r="U302" s="63" t="s">
        <v>27</v>
      </c>
      <c r="V302" s="66">
        <v>4988.8</v>
      </c>
      <c r="W302" s="67">
        <v>4989</v>
      </c>
      <c r="X302" s="67">
        <v>405.2</v>
      </c>
      <c r="Y302" s="68">
        <v>5394.2</v>
      </c>
      <c r="Z302" s="82">
        <v>8443.6538081805356</v>
      </c>
    </row>
    <row r="303" spans="2:26" x14ac:dyDescent="0.25">
      <c r="B303" s="81" t="s">
        <v>2087</v>
      </c>
      <c r="C303" s="64">
        <v>1995</v>
      </c>
      <c r="D303" s="63" t="s">
        <v>1318</v>
      </c>
      <c r="E303" s="63" t="s">
        <v>514</v>
      </c>
      <c r="F303" s="65" t="s">
        <v>2088</v>
      </c>
      <c r="G303" s="63" t="s">
        <v>2089</v>
      </c>
      <c r="H303" s="63" t="s">
        <v>2090</v>
      </c>
      <c r="I303" s="66">
        <v>8748</v>
      </c>
      <c r="J303" s="67">
        <v>8748</v>
      </c>
      <c r="K303" s="67">
        <v>69338</v>
      </c>
      <c r="L303" s="68">
        <v>78086</v>
      </c>
      <c r="M303" s="82">
        <v>14194.946044624747</v>
      </c>
      <c r="O303" s="81" t="s">
        <v>6365</v>
      </c>
      <c r="P303" s="64">
        <v>1994</v>
      </c>
      <c r="Q303" s="63" t="s">
        <v>6081</v>
      </c>
      <c r="R303" s="63" t="s">
        <v>3826</v>
      </c>
      <c r="S303" s="65" t="s">
        <v>1859</v>
      </c>
      <c r="T303" s="63" t="s">
        <v>6366</v>
      </c>
      <c r="U303" s="63" t="s">
        <v>4027</v>
      </c>
      <c r="V303" s="66">
        <v>4720</v>
      </c>
      <c r="W303" s="67">
        <v>4720</v>
      </c>
      <c r="X303" s="67">
        <v>3200</v>
      </c>
      <c r="Y303" s="68">
        <v>7920</v>
      </c>
      <c r="Z303" s="82">
        <v>7988.3836389280677</v>
      </c>
    </row>
    <row r="304" spans="2:26" x14ac:dyDescent="0.25">
      <c r="B304" s="81" t="s">
        <v>2060</v>
      </c>
      <c r="C304" s="64">
        <v>1995</v>
      </c>
      <c r="D304" s="63" t="s">
        <v>1318</v>
      </c>
      <c r="E304" s="63" t="s">
        <v>1828</v>
      </c>
      <c r="F304" s="65" t="s">
        <v>2061</v>
      </c>
      <c r="G304" s="63" t="s">
        <v>2062</v>
      </c>
      <c r="H304" s="63" t="s">
        <v>1831</v>
      </c>
      <c r="I304" s="66">
        <v>100000</v>
      </c>
      <c r="J304" s="67">
        <v>100000</v>
      </c>
      <c r="K304" s="67">
        <v>11406.23</v>
      </c>
      <c r="L304" s="68">
        <v>111406.23</v>
      </c>
      <c r="M304" s="82">
        <v>162265.04394861392</v>
      </c>
      <c r="O304" s="81" t="s">
        <v>6377</v>
      </c>
      <c r="P304" s="64">
        <v>1994</v>
      </c>
      <c r="Q304" s="63" t="s">
        <v>6081</v>
      </c>
      <c r="R304" s="63" t="s">
        <v>3826</v>
      </c>
      <c r="S304" s="65" t="s">
        <v>1859</v>
      </c>
      <c r="T304" s="63" t="s">
        <v>6378</v>
      </c>
      <c r="U304" s="63" t="s">
        <v>71</v>
      </c>
      <c r="V304" s="66">
        <v>4000</v>
      </c>
      <c r="W304" s="67">
        <v>4000</v>
      </c>
      <c r="X304" s="67">
        <v>30295</v>
      </c>
      <c r="Y304" s="68">
        <v>34295</v>
      </c>
      <c r="Z304" s="82">
        <v>6769.8166431593791</v>
      </c>
    </row>
    <row r="305" spans="2:26" x14ac:dyDescent="0.25">
      <c r="B305" s="81" t="s">
        <v>2079</v>
      </c>
      <c r="C305" s="64">
        <v>1995</v>
      </c>
      <c r="D305" s="63" t="s">
        <v>1318</v>
      </c>
      <c r="E305" s="63" t="s">
        <v>1828</v>
      </c>
      <c r="F305" s="65" t="s">
        <v>1829</v>
      </c>
      <c r="G305" s="63" t="s">
        <v>2080</v>
      </c>
      <c r="H305" s="63" t="s">
        <v>1831</v>
      </c>
      <c r="I305" s="66">
        <v>100000</v>
      </c>
      <c r="J305" s="67">
        <v>100000</v>
      </c>
      <c r="K305" s="67">
        <v>105000</v>
      </c>
      <c r="L305" s="68">
        <v>205000</v>
      </c>
      <c r="M305" s="82">
        <v>162265.04394861392</v>
      </c>
      <c r="O305" s="81" t="s">
        <v>6398</v>
      </c>
      <c r="P305" s="64">
        <v>1994</v>
      </c>
      <c r="Q305" s="63" t="s">
        <v>6084</v>
      </c>
      <c r="R305" s="63" t="s">
        <v>3826</v>
      </c>
      <c r="S305" s="65" t="s">
        <v>6399</v>
      </c>
      <c r="T305" s="63" t="s">
        <v>6400</v>
      </c>
      <c r="U305" s="63" t="s">
        <v>2090</v>
      </c>
      <c r="V305" s="66">
        <v>3500</v>
      </c>
      <c r="W305" s="67">
        <v>3500</v>
      </c>
      <c r="X305" s="67">
        <v>9000</v>
      </c>
      <c r="Y305" s="68">
        <v>12500</v>
      </c>
      <c r="Z305" s="82">
        <v>5923.5895627644568</v>
      </c>
    </row>
    <row r="306" spans="2:26" x14ac:dyDescent="0.25">
      <c r="B306" s="81" t="s">
        <v>1958</v>
      </c>
      <c r="C306" s="64">
        <v>1995</v>
      </c>
      <c r="D306" s="63" t="s">
        <v>1318</v>
      </c>
      <c r="E306" s="63" t="s">
        <v>112</v>
      </c>
      <c r="F306" s="65" t="s">
        <v>1959</v>
      </c>
      <c r="G306" s="63" t="s">
        <v>1960</v>
      </c>
      <c r="H306" s="63" t="s">
        <v>114</v>
      </c>
      <c r="I306" s="66">
        <v>15350</v>
      </c>
      <c r="J306" s="67">
        <v>6500</v>
      </c>
      <c r="K306" s="67">
        <v>7975</v>
      </c>
      <c r="L306" s="68">
        <v>14475</v>
      </c>
      <c r="M306" s="82">
        <v>10547.227856659905</v>
      </c>
      <c r="O306" s="81" t="s">
        <v>6273</v>
      </c>
      <c r="P306" s="64">
        <v>1994</v>
      </c>
      <c r="Q306" s="63" t="s">
        <v>6084</v>
      </c>
      <c r="R306" s="63" t="s">
        <v>3826</v>
      </c>
      <c r="S306" s="65" t="s">
        <v>6274</v>
      </c>
      <c r="T306" s="63" t="s">
        <v>6275</v>
      </c>
      <c r="U306" s="63" t="s">
        <v>3742</v>
      </c>
      <c r="V306" s="66">
        <v>2800</v>
      </c>
      <c r="W306" s="67">
        <v>2800</v>
      </c>
      <c r="X306" s="67">
        <v>1500</v>
      </c>
      <c r="Y306" s="68">
        <v>4300</v>
      </c>
      <c r="Z306" s="82">
        <v>4738.8716502115649</v>
      </c>
    </row>
    <row r="307" spans="2:26" x14ac:dyDescent="0.25">
      <c r="B307" s="81" t="s">
        <v>2033</v>
      </c>
      <c r="C307" s="64">
        <v>1995</v>
      </c>
      <c r="D307" s="63" t="s">
        <v>1318</v>
      </c>
      <c r="E307" s="63" t="s">
        <v>182</v>
      </c>
      <c r="F307" s="65" t="s">
        <v>2034</v>
      </c>
      <c r="G307" s="63" t="s">
        <v>2035</v>
      </c>
      <c r="H307" s="63" t="s">
        <v>2036</v>
      </c>
      <c r="I307" s="66">
        <v>100000</v>
      </c>
      <c r="J307" s="67">
        <v>100000</v>
      </c>
      <c r="K307" s="67">
        <v>240650</v>
      </c>
      <c r="L307" s="68">
        <v>340650</v>
      </c>
      <c r="M307" s="82">
        <v>162265.04394861392</v>
      </c>
      <c r="O307" s="81" t="s">
        <v>1624</v>
      </c>
      <c r="P307" s="64">
        <v>1994</v>
      </c>
      <c r="Q307" s="63" t="s">
        <v>1318</v>
      </c>
      <c r="R307" s="63" t="s">
        <v>495</v>
      </c>
      <c r="S307" s="65" t="s">
        <v>1625</v>
      </c>
      <c r="T307" s="63" t="s">
        <v>1626</v>
      </c>
      <c r="U307" s="63" t="s">
        <v>496</v>
      </c>
      <c r="V307" s="66">
        <v>100000</v>
      </c>
      <c r="W307" s="67">
        <v>100000</v>
      </c>
      <c r="X307" s="67">
        <v>283000</v>
      </c>
      <c r="Y307" s="68">
        <v>383000</v>
      </c>
      <c r="Z307" s="82">
        <v>169245.41607898448</v>
      </c>
    </row>
    <row r="308" spans="2:26" x14ac:dyDescent="0.25">
      <c r="B308" s="81" t="s">
        <v>1933</v>
      </c>
      <c r="C308" s="64">
        <v>1995</v>
      </c>
      <c r="D308" s="63" t="s">
        <v>1318</v>
      </c>
      <c r="E308" s="63" t="s">
        <v>182</v>
      </c>
      <c r="F308" s="65" t="s">
        <v>1859</v>
      </c>
      <c r="G308" s="63" t="s">
        <v>1934</v>
      </c>
      <c r="H308" s="63" t="s">
        <v>184</v>
      </c>
      <c r="I308" s="66">
        <v>89765</v>
      </c>
      <c r="J308" s="67">
        <v>89765</v>
      </c>
      <c r="K308" s="67">
        <v>39951</v>
      </c>
      <c r="L308" s="68">
        <v>129716</v>
      </c>
      <c r="M308" s="82">
        <v>145657.21670047331</v>
      </c>
      <c r="O308" s="81" t="s">
        <v>1632</v>
      </c>
      <c r="P308" s="64">
        <v>1994</v>
      </c>
      <c r="Q308" s="63" t="s">
        <v>1318</v>
      </c>
      <c r="R308" s="63" t="s">
        <v>495</v>
      </c>
      <c r="S308" s="65" t="s">
        <v>1633</v>
      </c>
      <c r="T308" s="63" t="s">
        <v>1634</v>
      </c>
      <c r="U308" s="63" t="s">
        <v>1635</v>
      </c>
      <c r="V308" s="66">
        <v>39550</v>
      </c>
      <c r="W308" s="67">
        <v>39550</v>
      </c>
      <c r="X308" s="67">
        <v>35000</v>
      </c>
      <c r="Y308" s="68">
        <v>74550</v>
      </c>
      <c r="Z308" s="82">
        <v>66936.562059238364</v>
      </c>
    </row>
    <row r="309" spans="2:26" x14ac:dyDescent="0.25">
      <c r="B309" s="81" t="s">
        <v>1961</v>
      </c>
      <c r="C309" s="64">
        <v>1995</v>
      </c>
      <c r="D309" s="63" t="s">
        <v>1318</v>
      </c>
      <c r="E309" s="63" t="s">
        <v>182</v>
      </c>
      <c r="F309" s="65" t="s">
        <v>1962</v>
      </c>
      <c r="G309" s="63" t="s">
        <v>1963</v>
      </c>
      <c r="H309" s="63" t="s">
        <v>435</v>
      </c>
      <c r="I309" s="66">
        <v>100000</v>
      </c>
      <c r="J309" s="67">
        <v>70000</v>
      </c>
      <c r="K309" s="67">
        <v>41295</v>
      </c>
      <c r="L309" s="68">
        <v>111295</v>
      </c>
      <c r="M309" s="82">
        <v>113585.53076402974</v>
      </c>
      <c r="O309" s="81" t="s">
        <v>1827</v>
      </c>
      <c r="P309" s="64">
        <v>1994</v>
      </c>
      <c r="Q309" s="63" t="s">
        <v>1318</v>
      </c>
      <c r="R309" s="63" t="s">
        <v>1828</v>
      </c>
      <c r="S309" s="65" t="s">
        <v>1829</v>
      </c>
      <c r="T309" s="63" t="s">
        <v>1830</v>
      </c>
      <c r="U309" s="63" t="s">
        <v>1831</v>
      </c>
      <c r="V309" s="66">
        <v>100000</v>
      </c>
      <c r="W309" s="67">
        <v>100000</v>
      </c>
      <c r="X309" s="67">
        <v>27700</v>
      </c>
      <c r="Y309" s="68">
        <v>127700</v>
      </c>
      <c r="Z309" s="82">
        <v>169245.41607898448</v>
      </c>
    </row>
    <row r="310" spans="2:26" x14ac:dyDescent="0.25">
      <c r="B310" s="81" t="s">
        <v>2081</v>
      </c>
      <c r="C310" s="64">
        <v>1995</v>
      </c>
      <c r="D310" s="63" t="s">
        <v>1318</v>
      </c>
      <c r="E310" s="63" t="s">
        <v>182</v>
      </c>
      <c r="F310" s="65" t="s">
        <v>2082</v>
      </c>
      <c r="G310" s="63" t="s">
        <v>2083</v>
      </c>
      <c r="H310" s="63" t="s">
        <v>435</v>
      </c>
      <c r="I310" s="66">
        <v>49775</v>
      </c>
      <c r="J310" s="67">
        <v>49775</v>
      </c>
      <c r="K310" s="67">
        <v>49775</v>
      </c>
      <c r="L310" s="68">
        <v>99550</v>
      </c>
      <c r="M310" s="82">
        <v>80767.425625422577</v>
      </c>
      <c r="O310" s="81" t="s">
        <v>1832</v>
      </c>
      <c r="P310" s="64">
        <v>1994</v>
      </c>
      <c r="Q310" s="63" t="s">
        <v>1318</v>
      </c>
      <c r="R310" s="63" t="s">
        <v>1828</v>
      </c>
      <c r="S310" s="65" t="s">
        <v>1833</v>
      </c>
      <c r="T310" s="63" t="s">
        <v>1834</v>
      </c>
      <c r="U310" s="63" t="s">
        <v>1835</v>
      </c>
      <c r="V310" s="66">
        <v>100000</v>
      </c>
      <c r="W310" s="67">
        <v>100000</v>
      </c>
      <c r="X310" s="67">
        <v>30000</v>
      </c>
      <c r="Y310" s="68">
        <v>130000</v>
      </c>
      <c r="Z310" s="82">
        <v>169245.41607898448</v>
      </c>
    </row>
    <row r="311" spans="2:26" x14ac:dyDescent="0.25">
      <c r="B311" s="81" t="s">
        <v>1930</v>
      </c>
      <c r="C311" s="64">
        <v>1995</v>
      </c>
      <c r="D311" s="63" t="s">
        <v>1318</v>
      </c>
      <c r="E311" s="63" t="s">
        <v>182</v>
      </c>
      <c r="F311" s="65" t="s">
        <v>1931</v>
      </c>
      <c r="G311" s="63" t="s">
        <v>1932</v>
      </c>
      <c r="H311" s="63" t="s">
        <v>516</v>
      </c>
      <c r="I311" s="66">
        <v>10693</v>
      </c>
      <c r="J311" s="67">
        <v>10693</v>
      </c>
      <c r="K311" s="67">
        <v>11145</v>
      </c>
      <c r="L311" s="68">
        <v>21838</v>
      </c>
      <c r="M311" s="82">
        <v>17351.00114942529</v>
      </c>
      <c r="O311" s="81" t="s">
        <v>6391</v>
      </c>
      <c r="P311" s="64">
        <v>1994</v>
      </c>
      <c r="Q311" s="63" t="s">
        <v>6081</v>
      </c>
      <c r="R311" s="63" t="s">
        <v>1828</v>
      </c>
      <c r="S311" s="65" t="s">
        <v>1833</v>
      </c>
      <c r="T311" s="63" t="s">
        <v>1833</v>
      </c>
      <c r="U311" s="63" t="s">
        <v>1835</v>
      </c>
      <c r="V311" s="66">
        <v>4850</v>
      </c>
      <c r="W311" s="67">
        <v>4850</v>
      </c>
      <c r="X311" s="67">
        <v>9900</v>
      </c>
      <c r="Y311" s="68">
        <v>14750</v>
      </c>
      <c r="Z311" s="82">
        <v>8208.4026798307477</v>
      </c>
    </row>
    <row r="312" spans="2:26" x14ac:dyDescent="0.25">
      <c r="B312" s="81" t="s">
        <v>2144</v>
      </c>
      <c r="C312" s="64">
        <v>1995</v>
      </c>
      <c r="D312" s="63" t="s">
        <v>1318</v>
      </c>
      <c r="E312" s="63" t="s">
        <v>2145</v>
      </c>
      <c r="F312" s="65" t="s">
        <v>2146</v>
      </c>
      <c r="G312" s="63" t="s">
        <v>2147</v>
      </c>
      <c r="H312" s="63" t="s">
        <v>2148</v>
      </c>
      <c r="I312" s="66">
        <v>90376</v>
      </c>
      <c r="J312" s="67">
        <v>90376</v>
      </c>
      <c r="K312" s="67">
        <v>21005</v>
      </c>
      <c r="L312" s="68">
        <v>111381</v>
      </c>
      <c r="M312" s="82">
        <v>146648.65611899932</v>
      </c>
      <c r="O312" s="81" t="s">
        <v>6256</v>
      </c>
      <c r="P312" s="64">
        <v>1994</v>
      </c>
      <c r="Q312" s="63" t="s">
        <v>6081</v>
      </c>
      <c r="R312" s="63" t="s">
        <v>1828</v>
      </c>
      <c r="S312" s="65" t="s">
        <v>1833</v>
      </c>
      <c r="T312" s="63" t="s">
        <v>6257</v>
      </c>
      <c r="U312" s="63" t="s">
        <v>1835</v>
      </c>
      <c r="V312" s="66">
        <v>4250</v>
      </c>
      <c r="W312" s="67">
        <v>4250</v>
      </c>
      <c r="X312" s="67">
        <v>2950</v>
      </c>
      <c r="Y312" s="68">
        <v>7200</v>
      </c>
      <c r="Z312" s="82">
        <v>7192.9301833568397</v>
      </c>
    </row>
    <row r="313" spans="2:26" x14ac:dyDescent="0.25">
      <c r="B313" s="81" t="s">
        <v>2131</v>
      </c>
      <c r="C313" s="64">
        <v>1995</v>
      </c>
      <c r="D313" s="63" t="s">
        <v>1318</v>
      </c>
      <c r="E313" s="63" t="s">
        <v>580</v>
      </c>
      <c r="F313" s="65" t="s">
        <v>2132</v>
      </c>
      <c r="G313" s="63" t="s">
        <v>2133</v>
      </c>
      <c r="H313" s="63" t="s">
        <v>2134</v>
      </c>
      <c r="I313" s="66">
        <v>85000</v>
      </c>
      <c r="J313" s="67">
        <v>85000</v>
      </c>
      <c r="K313" s="67">
        <v>49045</v>
      </c>
      <c r="L313" s="68">
        <v>134045</v>
      </c>
      <c r="M313" s="82">
        <v>137925.28735632185</v>
      </c>
      <c r="O313" s="81" t="s">
        <v>1847</v>
      </c>
      <c r="P313" s="64">
        <v>1994</v>
      </c>
      <c r="Q313" s="63" t="s">
        <v>1318</v>
      </c>
      <c r="R313" s="63" t="s">
        <v>544</v>
      </c>
      <c r="S313" s="65" t="s">
        <v>1848</v>
      </c>
      <c r="T313" s="63" t="s">
        <v>1849</v>
      </c>
      <c r="U313" s="63" t="s">
        <v>1603</v>
      </c>
      <c r="V313" s="66">
        <v>100000</v>
      </c>
      <c r="W313" s="67">
        <v>100000</v>
      </c>
      <c r="X313" s="67">
        <v>805000</v>
      </c>
      <c r="Y313" s="68">
        <v>905000</v>
      </c>
      <c r="Z313" s="82">
        <v>169245.41607898448</v>
      </c>
    </row>
    <row r="314" spans="2:26" x14ac:dyDescent="0.25">
      <c r="B314" s="81" t="s">
        <v>1976</v>
      </c>
      <c r="C314" s="64">
        <v>1995</v>
      </c>
      <c r="D314" s="63" t="s">
        <v>1318</v>
      </c>
      <c r="E314" s="63" t="s">
        <v>580</v>
      </c>
      <c r="F314" s="65" t="s">
        <v>1977</v>
      </c>
      <c r="G314" s="63" t="s">
        <v>1978</v>
      </c>
      <c r="H314" s="63" t="s">
        <v>582</v>
      </c>
      <c r="I314" s="66">
        <v>27000</v>
      </c>
      <c r="J314" s="67">
        <v>27000</v>
      </c>
      <c r="K314" s="67">
        <v>13000</v>
      </c>
      <c r="L314" s="68">
        <v>40000</v>
      </c>
      <c r="M314" s="82">
        <v>43811.561866125761</v>
      </c>
      <c r="O314" s="81" t="s">
        <v>1707</v>
      </c>
      <c r="P314" s="64">
        <v>1994</v>
      </c>
      <c r="Q314" s="63" t="s">
        <v>1318</v>
      </c>
      <c r="R314" s="63" t="s">
        <v>544</v>
      </c>
      <c r="S314" s="65" t="s">
        <v>1708</v>
      </c>
      <c r="T314" s="63" t="s">
        <v>1709</v>
      </c>
      <c r="U314" s="63" t="s">
        <v>886</v>
      </c>
      <c r="V314" s="66">
        <v>73000</v>
      </c>
      <c r="W314" s="67">
        <v>55000</v>
      </c>
      <c r="X314" s="67">
        <v>36489</v>
      </c>
      <c r="Y314" s="68">
        <v>91489</v>
      </c>
      <c r="Z314" s="82">
        <v>93084.978843441466</v>
      </c>
    </row>
    <row r="315" spans="2:26" x14ac:dyDescent="0.25">
      <c r="B315" s="81" t="s">
        <v>2195</v>
      </c>
      <c r="C315" s="64">
        <v>1995</v>
      </c>
      <c r="D315" s="63" t="s">
        <v>1318</v>
      </c>
      <c r="E315" s="63" t="s">
        <v>580</v>
      </c>
      <c r="F315" s="65" t="s">
        <v>2196</v>
      </c>
      <c r="G315" s="63" t="s">
        <v>2197</v>
      </c>
      <c r="H315" s="63" t="s">
        <v>2198</v>
      </c>
      <c r="I315" s="66">
        <v>1877</v>
      </c>
      <c r="J315" s="67">
        <v>1877</v>
      </c>
      <c r="K315" s="67">
        <v>152</v>
      </c>
      <c r="L315" s="68">
        <v>2029</v>
      </c>
      <c r="M315" s="82">
        <v>3045.7148749154835</v>
      </c>
      <c r="O315" s="81" t="s">
        <v>1750</v>
      </c>
      <c r="P315" s="64">
        <v>1994</v>
      </c>
      <c r="Q315" s="63" t="s">
        <v>1318</v>
      </c>
      <c r="R315" s="63" t="s">
        <v>544</v>
      </c>
      <c r="S315" s="65" t="s">
        <v>1751</v>
      </c>
      <c r="T315" s="63" t="s">
        <v>1752</v>
      </c>
      <c r="U315" s="63" t="s">
        <v>886</v>
      </c>
      <c r="V315" s="66">
        <v>53000</v>
      </c>
      <c r="W315" s="67">
        <v>43000</v>
      </c>
      <c r="X315" s="67">
        <v>13500</v>
      </c>
      <c r="Y315" s="68">
        <v>56500</v>
      </c>
      <c r="Z315" s="82">
        <v>72775.528913963324</v>
      </c>
    </row>
    <row r="316" spans="2:26" x14ac:dyDescent="0.25">
      <c r="B316" s="81" t="s">
        <v>2240</v>
      </c>
      <c r="C316" s="64">
        <v>1996</v>
      </c>
      <c r="D316" s="63" t="s">
        <v>1318</v>
      </c>
      <c r="E316" s="63" t="s">
        <v>1239</v>
      </c>
      <c r="F316" s="65" t="s">
        <v>2241</v>
      </c>
      <c r="G316" s="63" t="s">
        <v>2241</v>
      </c>
      <c r="H316" s="63" t="s">
        <v>1239</v>
      </c>
      <c r="I316" s="66">
        <v>100000</v>
      </c>
      <c r="J316" s="67">
        <v>100000</v>
      </c>
      <c r="K316" s="67">
        <v>25000</v>
      </c>
      <c r="L316" s="68">
        <v>125000</v>
      </c>
      <c r="M316" s="82">
        <v>156753.75571521881</v>
      </c>
      <c r="O316" s="81" t="s">
        <v>6286</v>
      </c>
      <c r="P316" s="64">
        <v>1994</v>
      </c>
      <c r="Q316" s="63" t="s">
        <v>6081</v>
      </c>
      <c r="R316" s="63" t="s">
        <v>544</v>
      </c>
      <c r="S316" s="65" t="s">
        <v>1859</v>
      </c>
      <c r="T316" s="63" t="s">
        <v>6287</v>
      </c>
      <c r="U316" s="63" t="s">
        <v>886</v>
      </c>
      <c r="V316" s="66">
        <v>32650</v>
      </c>
      <c r="W316" s="67">
        <v>12275</v>
      </c>
      <c r="X316" s="67">
        <v>12275</v>
      </c>
      <c r="Y316" s="68">
        <v>24550</v>
      </c>
      <c r="Z316" s="82">
        <v>20774.874823695343</v>
      </c>
    </row>
    <row r="317" spans="2:26" x14ac:dyDescent="0.25">
      <c r="B317" s="81" t="s">
        <v>2376</v>
      </c>
      <c r="C317" s="64">
        <v>1996</v>
      </c>
      <c r="D317" s="63" t="s">
        <v>1318</v>
      </c>
      <c r="E317" s="63" t="s">
        <v>1239</v>
      </c>
      <c r="F317" s="65" t="s">
        <v>2377</v>
      </c>
      <c r="G317" s="63" t="s">
        <v>2378</v>
      </c>
      <c r="H317" s="63" t="s">
        <v>1239</v>
      </c>
      <c r="I317" s="66">
        <v>100000</v>
      </c>
      <c r="J317" s="67">
        <v>100000</v>
      </c>
      <c r="K317" s="67">
        <v>146436</v>
      </c>
      <c r="L317" s="68">
        <v>246436</v>
      </c>
      <c r="M317" s="82">
        <v>156753.75571521881</v>
      </c>
      <c r="O317" s="81" t="s">
        <v>6250</v>
      </c>
      <c r="P317" s="64">
        <v>1994</v>
      </c>
      <c r="Q317" s="63" t="s">
        <v>6084</v>
      </c>
      <c r="R317" s="63" t="s">
        <v>544</v>
      </c>
      <c r="S317" s="65" t="s">
        <v>6251</v>
      </c>
      <c r="T317" s="63" t="s">
        <v>6252</v>
      </c>
      <c r="U317" s="63" t="s">
        <v>6253</v>
      </c>
      <c r="V317" s="66">
        <v>1000</v>
      </c>
      <c r="W317" s="67">
        <v>1000</v>
      </c>
      <c r="X317" s="67">
        <v>450</v>
      </c>
      <c r="Y317" s="68">
        <v>1450</v>
      </c>
      <c r="Z317" s="82">
        <v>1692.4541607898448</v>
      </c>
    </row>
    <row r="318" spans="2:26" x14ac:dyDescent="0.25">
      <c r="B318" s="81" t="s">
        <v>2440</v>
      </c>
      <c r="C318" s="64">
        <v>1996</v>
      </c>
      <c r="D318" s="63" t="s">
        <v>1318</v>
      </c>
      <c r="E318" s="63" t="s">
        <v>147</v>
      </c>
      <c r="F318" s="65" t="s">
        <v>2441</v>
      </c>
      <c r="G318" s="63" t="s">
        <v>2442</v>
      </c>
      <c r="H318" s="63" t="s">
        <v>1474</v>
      </c>
      <c r="I318" s="66">
        <v>100000</v>
      </c>
      <c r="J318" s="67">
        <v>100000</v>
      </c>
      <c r="K318" s="67">
        <v>253600</v>
      </c>
      <c r="L318" s="68">
        <v>353600</v>
      </c>
      <c r="M318" s="82">
        <v>156753.75571521881</v>
      </c>
      <c r="O318" s="81" t="s">
        <v>1717</v>
      </c>
      <c r="P318" s="64">
        <v>1994</v>
      </c>
      <c r="Q318" s="63" t="s">
        <v>1318</v>
      </c>
      <c r="R318" s="63" t="s">
        <v>1286</v>
      </c>
      <c r="S318" s="65" t="s">
        <v>1549</v>
      </c>
      <c r="T318" s="63" t="s">
        <v>1718</v>
      </c>
      <c r="U318" s="63" t="s">
        <v>1239</v>
      </c>
      <c r="V318" s="66">
        <v>42700</v>
      </c>
      <c r="W318" s="67">
        <v>42700</v>
      </c>
      <c r="X318" s="67">
        <v>7150</v>
      </c>
      <c r="Y318" s="68">
        <v>49850</v>
      </c>
      <c r="Z318" s="82">
        <v>72267.792665726374</v>
      </c>
    </row>
    <row r="319" spans="2:26" x14ac:dyDescent="0.25">
      <c r="B319" s="81" t="s">
        <v>2530</v>
      </c>
      <c r="C319" s="64">
        <v>1996</v>
      </c>
      <c r="D319" s="63" t="s">
        <v>1318</v>
      </c>
      <c r="E319" s="63" t="s">
        <v>147</v>
      </c>
      <c r="F319" s="65" t="s">
        <v>1374</v>
      </c>
      <c r="G319" s="63" t="s">
        <v>2531</v>
      </c>
      <c r="H319" s="63" t="s">
        <v>149</v>
      </c>
      <c r="I319" s="66">
        <v>60000</v>
      </c>
      <c r="J319" s="67">
        <v>60000</v>
      </c>
      <c r="K319" s="67">
        <v>36605</v>
      </c>
      <c r="L319" s="68">
        <v>96605</v>
      </c>
      <c r="M319" s="82">
        <v>94052.253429131291</v>
      </c>
      <c r="O319" s="81" t="s">
        <v>6392</v>
      </c>
      <c r="P319" s="64">
        <v>1994</v>
      </c>
      <c r="Q319" s="63" t="s">
        <v>6081</v>
      </c>
      <c r="R319" s="63" t="s">
        <v>1286</v>
      </c>
      <c r="S319" s="65" t="s">
        <v>1549</v>
      </c>
      <c r="T319" s="63" t="s">
        <v>6393</v>
      </c>
      <c r="U319" s="63" t="s">
        <v>1239</v>
      </c>
      <c r="V319" s="66">
        <v>5000</v>
      </c>
      <c r="W319" s="67">
        <v>5000</v>
      </c>
      <c r="X319" s="67">
        <v>250</v>
      </c>
      <c r="Y319" s="68">
        <v>5250</v>
      </c>
      <c r="Z319" s="82">
        <v>8462.2708039492227</v>
      </c>
    </row>
    <row r="320" spans="2:26" x14ac:dyDescent="0.25">
      <c r="B320" s="81" t="s">
        <v>2402</v>
      </c>
      <c r="C320" s="64">
        <v>1996</v>
      </c>
      <c r="D320" s="63" t="s">
        <v>1318</v>
      </c>
      <c r="E320" s="63" t="s">
        <v>1345</v>
      </c>
      <c r="F320" s="65" t="s">
        <v>1969</v>
      </c>
      <c r="G320" s="63" t="s">
        <v>1970</v>
      </c>
      <c r="H320" s="63" t="s">
        <v>1078</v>
      </c>
      <c r="I320" s="66">
        <v>100000</v>
      </c>
      <c r="J320" s="67">
        <v>100000</v>
      </c>
      <c r="K320" s="67">
        <v>30500</v>
      </c>
      <c r="L320" s="68">
        <v>130500</v>
      </c>
      <c r="M320" s="82">
        <v>156753.75571521881</v>
      </c>
      <c r="O320" s="81" t="s">
        <v>1667</v>
      </c>
      <c r="P320" s="64">
        <v>1994</v>
      </c>
      <c r="Q320" s="63" t="s">
        <v>1318</v>
      </c>
      <c r="R320" s="63" t="s">
        <v>1444</v>
      </c>
      <c r="S320" s="65" t="s">
        <v>1445</v>
      </c>
      <c r="T320" s="63" t="s">
        <v>1446</v>
      </c>
      <c r="U320" s="63" t="s">
        <v>1447</v>
      </c>
      <c r="V320" s="66">
        <v>100000</v>
      </c>
      <c r="W320" s="67">
        <v>100000</v>
      </c>
      <c r="X320" s="67">
        <v>942000</v>
      </c>
      <c r="Y320" s="68">
        <v>1042000</v>
      </c>
      <c r="Z320" s="82">
        <v>169245.41607898448</v>
      </c>
    </row>
    <row r="321" spans="2:26" x14ac:dyDescent="0.25">
      <c r="B321" s="81" t="s">
        <v>2463</v>
      </c>
      <c r="C321" s="64">
        <v>1996</v>
      </c>
      <c r="D321" s="63" t="s">
        <v>1318</v>
      </c>
      <c r="E321" s="63" t="s">
        <v>1345</v>
      </c>
      <c r="F321" s="65" t="s">
        <v>1928</v>
      </c>
      <c r="G321" s="63" t="s">
        <v>2464</v>
      </c>
      <c r="H321" s="63" t="s">
        <v>1078</v>
      </c>
      <c r="I321" s="66">
        <v>87101</v>
      </c>
      <c r="J321" s="67">
        <v>87101</v>
      </c>
      <c r="K321" s="67">
        <v>28649</v>
      </c>
      <c r="L321" s="68">
        <v>115750</v>
      </c>
      <c r="M321" s="82">
        <v>136534.08876551274</v>
      </c>
      <c r="O321" s="81" t="s">
        <v>1728</v>
      </c>
      <c r="P321" s="64">
        <v>1994</v>
      </c>
      <c r="Q321" s="63" t="s">
        <v>1318</v>
      </c>
      <c r="R321" s="63" t="s">
        <v>1444</v>
      </c>
      <c r="S321" s="65" t="s">
        <v>1729</v>
      </c>
      <c r="T321" s="63" t="s">
        <v>1730</v>
      </c>
      <c r="U321" s="63" t="s">
        <v>1447</v>
      </c>
      <c r="V321" s="66">
        <v>100000</v>
      </c>
      <c r="W321" s="67">
        <v>60000</v>
      </c>
      <c r="X321" s="67">
        <v>59533</v>
      </c>
      <c r="Y321" s="68">
        <v>119533</v>
      </c>
      <c r="Z321" s="82">
        <v>101547.24964739068</v>
      </c>
    </row>
    <row r="322" spans="2:26" x14ac:dyDescent="0.25">
      <c r="B322" s="81" t="s">
        <v>2507</v>
      </c>
      <c r="C322" s="64">
        <v>1996</v>
      </c>
      <c r="D322" s="63" t="s">
        <v>1318</v>
      </c>
      <c r="E322" s="63" t="s">
        <v>76</v>
      </c>
      <c r="F322" s="65" t="s">
        <v>2508</v>
      </c>
      <c r="G322" s="63" t="s">
        <v>2509</v>
      </c>
      <c r="H322" s="63" t="s">
        <v>76</v>
      </c>
      <c r="I322" s="66">
        <v>100000</v>
      </c>
      <c r="J322" s="67">
        <v>100000</v>
      </c>
      <c r="K322" s="67">
        <v>224384</v>
      </c>
      <c r="L322" s="68">
        <v>324384</v>
      </c>
      <c r="M322" s="82">
        <v>156753.75571521881</v>
      </c>
      <c r="O322" s="81" t="s">
        <v>6258</v>
      </c>
      <c r="P322" s="64">
        <v>1994</v>
      </c>
      <c r="Q322" s="63" t="s">
        <v>6084</v>
      </c>
      <c r="R322" s="63" t="s">
        <v>112</v>
      </c>
      <c r="S322" s="65" t="s">
        <v>1859</v>
      </c>
      <c r="T322" s="63" t="s">
        <v>6259</v>
      </c>
      <c r="U322" s="63" t="s">
        <v>114</v>
      </c>
      <c r="V322" s="66">
        <v>2050</v>
      </c>
      <c r="W322" s="67">
        <v>2050</v>
      </c>
      <c r="X322" s="67">
        <v>800</v>
      </c>
      <c r="Y322" s="68">
        <v>2850</v>
      </c>
      <c r="Z322" s="82">
        <v>3469.5310296191815</v>
      </c>
    </row>
    <row r="323" spans="2:26" x14ac:dyDescent="0.25">
      <c r="B323" s="81" t="s">
        <v>2254</v>
      </c>
      <c r="C323" s="64">
        <v>1996</v>
      </c>
      <c r="D323" s="63" t="s">
        <v>1318</v>
      </c>
      <c r="E323" s="63" t="s">
        <v>76</v>
      </c>
      <c r="F323" s="65" t="s">
        <v>2025</v>
      </c>
      <c r="G323" s="63" t="s">
        <v>2255</v>
      </c>
      <c r="H323" s="63" t="s">
        <v>137</v>
      </c>
      <c r="I323" s="66">
        <v>99270</v>
      </c>
      <c r="J323" s="67">
        <v>99270</v>
      </c>
      <c r="K323" s="67">
        <v>36139</v>
      </c>
      <c r="L323" s="68">
        <v>135409</v>
      </c>
      <c r="M323" s="82">
        <v>155609.45329849771</v>
      </c>
      <c r="O323" s="81" t="s">
        <v>6317</v>
      </c>
      <c r="P323" s="64">
        <v>1994</v>
      </c>
      <c r="Q323" s="63" t="s">
        <v>6081</v>
      </c>
      <c r="R323" s="63" t="s">
        <v>3166</v>
      </c>
      <c r="S323" s="65" t="s">
        <v>1859</v>
      </c>
      <c r="T323" s="63" t="s">
        <v>6318</v>
      </c>
      <c r="U323" s="63" t="s">
        <v>6319</v>
      </c>
      <c r="V323" s="66">
        <v>56600</v>
      </c>
      <c r="W323" s="67">
        <v>56600</v>
      </c>
      <c r="X323" s="67">
        <v>41279</v>
      </c>
      <c r="Y323" s="68">
        <v>97879</v>
      </c>
      <c r="Z323" s="82">
        <v>95792.905500705208</v>
      </c>
    </row>
    <row r="324" spans="2:26" x14ac:dyDescent="0.25">
      <c r="B324" s="81" t="s">
        <v>2305</v>
      </c>
      <c r="C324" s="64">
        <v>1996</v>
      </c>
      <c r="D324" s="63" t="s">
        <v>1318</v>
      </c>
      <c r="E324" s="63" t="s">
        <v>76</v>
      </c>
      <c r="F324" s="65" t="s">
        <v>1761</v>
      </c>
      <c r="G324" s="63" t="s">
        <v>2306</v>
      </c>
      <c r="H324" s="63" t="s">
        <v>76</v>
      </c>
      <c r="I324" s="66">
        <v>75000</v>
      </c>
      <c r="J324" s="67">
        <v>75000</v>
      </c>
      <c r="K324" s="67">
        <v>81112</v>
      </c>
      <c r="L324" s="68">
        <v>156112</v>
      </c>
      <c r="M324" s="82">
        <v>117565.31678641411</v>
      </c>
      <c r="O324" s="81" t="s">
        <v>6242</v>
      </c>
      <c r="P324" s="64">
        <v>1994</v>
      </c>
      <c r="Q324" s="63" t="s">
        <v>6081</v>
      </c>
      <c r="R324" s="63" t="s">
        <v>3166</v>
      </c>
      <c r="S324" s="65" t="s">
        <v>1859</v>
      </c>
      <c r="T324" s="63" t="s">
        <v>6243</v>
      </c>
      <c r="U324" s="63" t="s">
        <v>2145</v>
      </c>
      <c r="V324" s="66">
        <v>55795</v>
      </c>
      <c r="W324" s="67">
        <v>55795</v>
      </c>
      <c r="X324" s="67">
        <v>25000</v>
      </c>
      <c r="Y324" s="68">
        <v>80795</v>
      </c>
      <c r="Z324" s="82">
        <v>94430.479901269398</v>
      </c>
    </row>
    <row r="325" spans="2:26" x14ac:dyDescent="0.25">
      <c r="B325" s="81" t="s">
        <v>2307</v>
      </c>
      <c r="C325" s="64">
        <v>1996</v>
      </c>
      <c r="D325" s="63" t="s">
        <v>1318</v>
      </c>
      <c r="E325" s="63" t="s">
        <v>76</v>
      </c>
      <c r="F325" s="65" t="s">
        <v>2308</v>
      </c>
      <c r="G325" s="63" t="s">
        <v>2309</v>
      </c>
      <c r="H325" s="63" t="s">
        <v>152</v>
      </c>
      <c r="I325" s="66">
        <v>38143</v>
      </c>
      <c r="J325" s="67">
        <v>38143</v>
      </c>
      <c r="K325" s="67">
        <v>9678</v>
      </c>
      <c r="L325" s="68">
        <v>47821</v>
      </c>
      <c r="M325" s="82">
        <v>59790.585042455918</v>
      </c>
      <c r="O325" s="81" t="s">
        <v>6301</v>
      </c>
      <c r="P325" s="64">
        <v>1994</v>
      </c>
      <c r="Q325" s="63" t="s">
        <v>6084</v>
      </c>
      <c r="R325" s="63" t="s">
        <v>3166</v>
      </c>
      <c r="S325" s="65" t="s">
        <v>1859</v>
      </c>
      <c r="T325" s="63" t="s">
        <v>6302</v>
      </c>
      <c r="U325" s="63" t="s">
        <v>27</v>
      </c>
      <c r="V325" s="66">
        <v>42914</v>
      </c>
      <c r="W325" s="67">
        <v>42914</v>
      </c>
      <c r="X325" s="67">
        <v>171656</v>
      </c>
      <c r="Y325" s="68">
        <v>214570</v>
      </c>
      <c r="Z325" s="82">
        <v>72629.977856135403</v>
      </c>
    </row>
    <row r="326" spans="2:26" x14ac:dyDescent="0.25">
      <c r="B326" s="81" t="s">
        <v>2374</v>
      </c>
      <c r="C326" s="64">
        <v>1996</v>
      </c>
      <c r="D326" s="63" t="s">
        <v>1318</v>
      </c>
      <c r="E326" s="63" t="s">
        <v>76</v>
      </c>
      <c r="F326" s="65" t="s">
        <v>2121</v>
      </c>
      <c r="G326" s="63" t="s">
        <v>2375</v>
      </c>
      <c r="H326" s="63" t="s">
        <v>137</v>
      </c>
      <c r="I326" s="66">
        <v>31855</v>
      </c>
      <c r="J326" s="67">
        <v>31855</v>
      </c>
      <c r="K326" s="67">
        <v>23595</v>
      </c>
      <c r="L326" s="68">
        <v>55450</v>
      </c>
      <c r="M326" s="82">
        <v>49933.908883082957</v>
      </c>
      <c r="O326" s="81" t="s">
        <v>6290</v>
      </c>
      <c r="P326" s="64">
        <v>1994</v>
      </c>
      <c r="Q326" s="63" t="s">
        <v>6081</v>
      </c>
      <c r="R326" s="63" t="s">
        <v>3166</v>
      </c>
      <c r="S326" s="65" t="s">
        <v>1859</v>
      </c>
      <c r="T326" s="63" t="s">
        <v>6291</v>
      </c>
      <c r="U326" s="63" t="s">
        <v>27</v>
      </c>
      <c r="V326" s="66">
        <v>85000</v>
      </c>
      <c r="W326" s="67">
        <v>30000</v>
      </c>
      <c r="X326" s="67">
        <v>23500</v>
      </c>
      <c r="Y326" s="68">
        <v>53500</v>
      </c>
      <c r="Z326" s="82">
        <v>50773.62482369534</v>
      </c>
    </row>
    <row r="327" spans="2:26" x14ac:dyDescent="0.25">
      <c r="B327" s="81" t="s">
        <v>2437</v>
      </c>
      <c r="C327" s="64">
        <v>1996</v>
      </c>
      <c r="D327" s="63" t="s">
        <v>1318</v>
      </c>
      <c r="E327" s="63" t="s">
        <v>444</v>
      </c>
      <c r="F327" s="65" t="s">
        <v>2438</v>
      </c>
      <c r="G327" s="63" t="s">
        <v>2439</v>
      </c>
      <c r="H327" s="63" t="s">
        <v>584</v>
      </c>
      <c r="I327" s="66">
        <v>100000</v>
      </c>
      <c r="J327" s="67">
        <v>100000</v>
      </c>
      <c r="K327" s="67">
        <v>35000</v>
      </c>
      <c r="L327" s="68">
        <v>135000</v>
      </c>
      <c r="M327" s="82">
        <v>156753.75571521881</v>
      </c>
      <c r="O327" s="81" t="s">
        <v>6246</v>
      </c>
      <c r="P327" s="64">
        <v>1994</v>
      </c>
      <c r="Q327" s="63" t="s">
        <v>6081</v>
      </c>
      <c r="R327" s="63" t="s">
        <v>3166</v>
      </c>
      <c r="S327" s="65" t="s">
        <v>1859</v>
      </c>
      <c r="T327" s="63" t="s">
        <v>6247</v>
      </c>
      <c r="U327" s="63" t="s">
        <v>1269</v>
      </c>
      <c r="V327" s="66">
        <v>25970</v>
      </c>
      <c r="W327" s="67">
        <v>25970</v>
      </c>
      <c r="X327" s="67">
        <v>47470</v>
      </c>
      <c r="Y327" s="68">
        <v>73440</v>
      </c>
      <c r="Z327" s="82">
        <v>43953.034555712264</v>
      </c>
    </row>
    <row r="328" spans="2:26" x14ac:dyDescent="0.25">
      <c r="B328" s="81" t="s">
        <v>2479</v>
      </c>
      <c r="C328" s="64">
        <v>1996</v>
      </c>
      <c r="D328" s="63" t="s">
        <v>1318</v>
      </c>
      <c r="E328" s="63" t="s">
        <v>444</v>
      </c>
      <c r="F328" s="65" t="s">
        <v>2480</v>
      </c>
      <c r="G328" s="63" t="s">
        <v>2481</v>
      </c>
      <c r="H328" s="63" t="s">
        <v>446</v>
      </c>
      <c r="I328" s="66">
        <v>26085</v>
      </c>
      <c r="J328" s="67">
        <v>26085</v>
      </c>
      <c r="K328" s="67">
        <v>5795</v>
      </c>
      <c r="L328" s="68">
        <v>31880</v>
      </c>
      <c r="M328" s="82">
        <v>40889.21717831483</v>
      </c>
      <c r="O328" s="81" t="s">
        <v>6367</v>
      </c>
      <c r="P328" s="64">
        <v>1994</v>
      </c>
      <c r="Q328" s="63" t="s">
        <v>6084</v>
      </c>
      <c r="R328" s="63" t="s">
        <v>3166</v>
      </c>
      <c r="S328" s="65" t="s">
        <v>1859</v>
      </c>
      <c r="T328" s="63" t="s">
        <v>6368</v>
      </c>
      <c r="U328" s="63" t="s">
        <v>27</v>
      </c>
      <c r="V328" s="66">
        <v>5000</v>
      </c>
      <c r="W328" s="67">
        <v>5000</v>
      </c>
      <c r="X328" s="67">
        <v>3548</v>
      </c>
      <c r="Y328" s="68">
        <v>8548</v>
      </c>
      <c r="Z328" s="82">
        <v>8462.2708039492227</v>
      </c>
    </row>
    <row r="329" spans="2:26" x14ac:dyDescent="0.25">
      <c r="B329" s="81" t="s">
        <v>2256</v>
      </c>
      <c r="C329" s="64">
        <v>1996</v>
      </c>
      <c r="D329" s="63" t="s">
        <v>1318</v>
      </c>
      <c r="E329" s="63" t="s">
        <v>44</v>
      </c>
      <c r="F329" s="65" t="s">
        <v>2257</v>
      </c>
      <c r="G329" s="63" t="s">
        <v>2258</v>
      </c>
      <c r="H329" s="63" t="s">
        <v>49</v>
      </c>
      <c r="I329" s="66">
        <v>86480</v>
      </c>
      <c r="J329" s="67">
        <v>86480</v>
      </c>
      <c r="K329" s="67">
        <v>21900</v>
      </c>
      <c r="L329" s="68">
        <v>108380</v>
      </c>
      <c r="M329" s="82">
        <v>135560.64794252123</v>
      </c>
      <c r="O329" s="81" t="s">
        <v>6404</v>
      </c>
      <c r="P329" s="64">
        <v>1994</v>
      </c>
      <c r="Q329" s="63" t="s">
        <v>6084</v>
      </c>
      <c r="R329" s="63" t="s">
        <v>3166</v>
      </c>
      <c r="S329" s="65" t="s">
        <v>1859</v>
      </c>
      <c r="T329" s="63" t="s">
        <v>6405</v>
      </c>
      <c r="U329" s="63" t="s">
        <v>27</v>
      </c>
      <c r="V329" s="66">
        <v>4986</v>
      </c>
      <c r="W329" s="67">
        <v>4986</v>
      </c>
      <c r="X329" s="67">
        <v>5745</v>
      </c>
      <c r="Y329" s="68">
        <v>10731</v>
      </c>
      <c r="Z329" s="82">
        <v>8438.5764456981669</v>
      </c>
    </row>
    <row r="330" spans="2:26" x14ac:dyDescent="0.25">
      <c r="B330" s="81" t="s">
        <v>2295</v>
      </c>
      <c r="C330" s="64">
        <v>1996</v>
      </c>
      <c r="D330" s="63" t="s">
        <v>1318</v>
      </c>
      <c r="E330" s="63" t="s">
        <v>44</v>
      </c>
      <c r="F330" s="65" t="s">
        <v>2296</v>
      </c>
      <c r="G330" s="63" t="s">
        <v>2297</v>
      </c>
      <c r="H330" s="63" t="s">
        <v>49</v>
      </c>
      <c r="I330" s="66">
        <v>68835</v>
      </c>
      <c r="J330" s="67">
        <v>68835</v>
      </c>
      <c r="K330" s="67">
        <v>24375</v>
      </c>
      <c r="L330" s="68">
        <v>93210</v>
      </c>
      <c r="M330" s="82">
        <v>107901.44774657088</v>
      </c>
      <c r="O330" s="81" t="s">
        <v>6379</v>
      </c>
      <c r="P330" s="64">
        <v>1994</v>
      </c>
      <c r="Q330" s="63" t="s">
        <v>6084</v>
      </c>
      <c r="R330" s="63" t="s">
        <v>3166</v>
      </c>
      <c r="S330" s="65" t="s">
        <v>1859</v>
      </c>
      <c r="T330" s="63" t="s">
        <v>6380</v>
      </c>
      <c r="U330" s="63" t="s">
        <v>6319</v>
      </c>
      <c r="V330" s="66">
        <v>4975</v>
      </c>
      <c r="W330" s="67">
        <v>4975</v>
      </c>
      <c r="X330" s="67">
        <v>3875</v>
      </c>
      <c r="Y330" s="68">
        <v>8850</v>
      </c>
      <c r="Z330" s="82">
        <v>8419.9594499294781</v>
      </c>
    </row>
    <row r="331" spans="2:26" x14ac:dyDescent="0.25">
      <c r="B331" s="81" t="s">
        <v>2449</v>
      </c>
      <c r="C331" s="64">
        <v>1996</v>
      </c>
      <c r="D331" s="63" t="s">
        <v>1318</v>
      </c>
      <c r="E331" s="63" t="s">
        <v>44</v>
      </c>
      <c r="F331" s="65" t="s">
        <v>2450</v>
      </c>
      <c r="G331" s="63" t="s">
        <v>2451</v>
      </c>
      <c r="H331" s="63" t="s">
        <v>49</v>
      </c>
      <c r="I331" s="66">
        <v>98203</v>
      </c>
      <c r="J331" s="67">
        <v>49500</v>
      </c>
      <c r="K331" s="67">
        <v>59081</v>
      </c>
      <c r="L331" s="68">
        <v>108581</v>
      </c>
      <c r="M331" s="82">
        <v>77593.109079033311</v>
      </c>
      <c r="O331" s="81" t="s">
        <v>6372</v>
      </c>
      <c r="P331" s="64">
        <v>1994</v>
      </c>
      <c r="Q331" s="63" t="s">
        <v>6084</v>
      </c>
      <c r="R331" s="63" t="s">
        <v>3166</v>
      </c>
      <c r="S331" s="65" t="s">
        <v>1859</v>
      </c>
      <c r="T331" s="63" t="s">
        <v>6373</v>
      </c>
      <c r="U331" s="63" t="s">
        <v>27</v>
      </c>
      <c r="V331" s="66">
        <v>4940</v>
      </c>
      <c r="W331" s="67">
        <v>4940</v>
      </c>
      <c r="X331" s="67">
        <v>5400</v>
      </c>
      <c r="Y331" s="68">
        <v>10340</v>
      </c>
      <c r="Z331" s="82">
        <v>8360.7235543018342</v>
      </c>
    </row>
    <row r="332" spans="2:26" x14ac:dyDescent="0.25">
      <c r="B332" s="81" t="s">
        <v>2361</v>
      </c>
      <c r="C332" s="64">
        <v>1996</v>
      </c>
      <c r="D332" s="63" t="s">
        <v>1318</v>
      </c>
      <c r="E332" s="63" t="s">
        <v>44</v>
      </c>
      <c r="F332" s="65" t="s">
        <v>1513</v>
      </c>
      <c r="G332" s="63" t="s">
        <v>2362</v>
      </c>
      <c r="H332" s="63" t="s">
        <v>49</v>
      </c>
      <c r="I332" s="66">
        <v>47000</v>
      </c>
      <c r="J332" s="67">
        <v>47000</v>
      </c>
      <c r="K332" s="67">
        <v>12500</v>
      </c>
      <c r="L332" s="68">
        <v>59500</v>
      </c>
      <c r="M332" s="82">
        <v>73674.265186152843</v>
      </c>
      <c r="O332" s="81" t="s">
        <v>6414</v>
      </c>
      <c r="P332" s="64">
        <v>1994</v>
      </c>
      <c r="Q332" s="63" t="s">
        <v>6081</v>
      </c>
      <c r="R332" s="63" t="s">
        <v>3166</v>
      </c>
      <c r="S332" s="65" t="s">
        <v>1859</v>
      </c>
      <c r="T332" s="63" t="s">
        <v>6415</v>
      </c>
      <c r="U332" s="63" t="s">
        <v>27</v>
      </c>
      <c r="V332" s="66">
        <v>4888</v>
      </c>
      <c r="W332" s="67">
        <v>4888</v>
      </c>
      <c r="X332" s="67">
        <v>5828</v>
      </c>
      <c r="Y332" s="68">
        <v>10716</v>
      </c>
      <c r="Z332" s="82">
        <v>8272.7159379407622</v>
      </c>
    </row>
    <row r="333" spans="2:26" x14ac:dyDescent="0.25">
      <c r="B333" s="81" t="s">
        <v>2347</v>
      </c>
      <c r="C333" s="64">
        <v>1996</v>
      </c>
      <c r="D333" s="63" t="s">
        <v>1318</v>
      </c>
      <c r="E333" s="63" t="s">
        <v>44</v>
      </c>
      <c r="F333" s="65" t="s">
        <v>2348</v>
      </c>
      <c r="G333" s="63" t="s">
        <v>2348</v>
      </c>
      <c r="H333" s="63" t="s">
        <v>49</v>
      </c>
      <c r="I333" s="66">
        <v>21500</v>
      </c>
      <c r="J333" s="67">
        <v>21500</v>
      </c>
      <c r="K333" s="67">
        <v>8500</v>
      </c>
      <c r="L333" s="68">
        <v>30000</v>
      </c>
      <c r="M333" s="82">
        <v>33702.057478772047</v>
      </c>
      <c r="O333" s="81" t="s">
        <v>6288</v>
      </c>
      <c r="P333" s="64">
        <v>1994</v>
      </c>
      <c r="Q333" s="63" t="s">
        <v>6084</v>
      </c>
      <c r="R333" s="63" t="s">
        <v>3166</v>
      </c>
      <c r="S333" s="65" t="s">
        <v>1859</v>
      </c>
      <c r="T333" s="63" t="s">
        <v>6289</v>
      </c>
      <c r="U333" s="63" t="s">
        <v>27</v>
      </c>
      <c r="V333" s="66">
        <v>4360</v>
      </c>
      <c r="W333" s="67">
        <v>4360</v>
      </c>
      <c r="X333" s="67">
        <v>22000</v>
      </c>
      <c r="Y333" s="68">
        <v>26360</v>
      </c>
      <c r="Z333" s="82">
        <v>7379.1001410437229</v>
      </c>
    </row>
    <row r="334" spans="2:26" x14ac:dyDescent="0.25">
      <c r="B334" s="81" t="s">
        <v>2546</v>
      </c>
      <c r="C334" s="64">
        <v>1996</v>
      </c>
      <c r="D334" s="63" t="s">
        <v>1318</v>
      </c>
      <c r="E334" s="63" t="s">
        <v>44</v>
      </c>
      <c r="F334" s="65" t="s">
        <v>2257</v>
      </c>
      <c r="G334" s="63" t="s">
        <v>2547</v>
      </c>
      <c r="H334" s="63" t="s">
        <v>49</v>
      </c>
      <c r="I334" s="66">
        <v>5120</v>
      </c>
      <c r="J334" s="67">
        <v>20480</v>
      </c>
      <c r="K334" s="67">
        <v>1490</v>
      </c>
      <c r="L334" s="68">
        <v>21970</v>
      </c>
      <c r="M334" s="82">
        <v>32103.169170476816</v>
      </c>
      <c r="O334" s="81" t="s">
        <v>6223</v>
      </c>
      <c r="P334" s="64">
        <v>1994</v>
      </c>
      <c r="Q334" s="63" t="s">
        <v>6084</v>
      </c>
      <c r="R334" s="63" t="s">
        <v>3166</v>
      </c>
      <c r="S334" s="65" t="s">
        <v>1859</v>
      </c>
      <c r="T334" s="63" t="s">
        <v>6224</v>
      </c>
      <c r="U334" s="63" t="s">
        <v>27</v>
      </c>
      <c r="V334" s="66">
        <v>4179</v>
      </c>
      <c r="W334" s="67">
        <v>4179</v>
      </c>
      <c r="X334" s="67">
        <v>3821</v>
      </c>
      <c r="Y334" s="68">
        <v>8000</v>
      </c>
      <c r="Z334" s="82">
        <v>7072.7659379407614</v>
      </c>
    </row>
    <row r="335" spans="2:26" x14ac:dyDescent="0.25">
      <c r="B335" s="81" t="s">
        <v>2281</v>
      </c>
      <c r="C335" s="64">
        <v>1996</v>
      </c>
      <c r="D335" s="63" t="s">
        <v>1318</v>
      </c>
      <c r="E335" s="63" t="s">
        <v>1558</v>
      </c>
      <c r="F335" s="65" t="s">
        <v>2104</v>
      </c>
      <c r="G335" s="63" t="s">
        <v>2282</v>
      </c>
      <c r="H335" s="63" t="s">
        <v>1561</v>
      </c>
      <c r="I335" s="66">
        <v>53105</v>
      </c>
      <c r="J335" s="67">
        <v>53105</v>
      </c>
      <c r="K335" s="67">
        <v>22688</v>
      </c>
      <c r="L335" s="68">
        <v>75793</v>
      </c>
      <c r="M335" s="82">
        <v>83244.081972566957</v>
      </c>
      <c r="O335" s="81" t="s">
        <v>6220</v>
      </c>
      <c r="P335" s="64">
        <v>1994</v>
      </c>
      <c r="Q335" s="63" t="s">
        <v>6084</v>
      </c>
      <c r="R335" s="63" t="s">
        <v>574</v>
      </c>
      <c r="S335" s="65" t="s">
        <v>6221</v>
      </c>
      <c r="T335" s="63" t="s">
        <v>6222</v>
      </c>
      <c r="U335" s="63" t="s">
        <v>1386</v>
      </c>
      <c r="V335" s="66">
        <v>2700</v>
      </c>
      <c r="W335" s="67">
        <v>2700</v>
      </c>
      <c r="X335" s="67">
        <v>2704.05</v>
      </c>
      <c r="Y335" s="68">
        <v>5404.05</v>
      </c>
      <c r="Z335" s="82">
        <v>4569.626234132581</v>
      </c>
    </row>
    <row r="336" spans="2:26" x14ac:dyDescent="0.25">
      <c r="B336" s="81" t="s">
        <v>2321</v>
      </c>
      <c r="C336" s="64">
        <v>1996</v>
      </c>
      <c r="D336" s="63" t="s">
        <v>1318</v>
      </c>
      <c r="E336" s="63" t="s">
        <v>2128</v>
      </c>
      <c r="F336" s="65" t="s">
        <v>2322</v>
      </c>
      <c r="G336" s="63" t="s">
        <v>2323</v>
      </c>
      <c r="H336" s="63" t="s">
        <v>2129</v>
      </c>
      <c r="I336" s="66">
        <v>27500</v>
      </c>
      <c r="J336" s="67">
        <v>27500</v>
      </c>
      <c r="K336" s="67">
        <v>29036</v>
      </c>
      <c r="L336" s="68">
        <v>56536</v>
      </c>
      <c r="M336" s="82">
        <v>43107.282821685178</v>
      </c>
      <c r="O336" s="81" t="s">
        <v>1664</v>
      </c>
      <c r="P336" s="64">
        <v>1994</v>
      </c>
      <c r="Q336" s="63" t="s">
        <v>1318</v>
      </c>
      <c r="R336" s="63" t="s">
        <v>182</v>
      </c>
      <c r="S336" s="65" t="s">
        <v>1665</v>
      </c>
      <c r="T336" s="63" t="s">
        <v>1666</v>
      </c>
      <c r="U336" s="63" t="s">
        <v>435</v>
      </c>
      <c r="V336" s="66">
        <v>50000</v>
      </c>
      <c r="W336" s="67">
        <v>50000</v>
      </c>
      <c r="X336" s="67">
        <v>50000</v>
      </c>
      <c r="Y336" s="68">
        <v>100000</v>
      </c>
      <c r="Z336" s="82">
        <v>84622.708039492238</v>
      </c>
    </row>
    <row r="337" spans="2:26" x14ac:dyDescent="0.25">
      <c r="B337" s="81" t="s">
        <v>2429</v>
      </c>
      <c r="C337" s="64">
        <v>1996</v>
      </c>
      <c r="D337" s="63" t="s">
        <v>1318</v>
      </c>
      <c r="E337" s="63" t="s">
        <v>1050</v>
      </c>
      <c r="F337" s="65" t="s">
        <v>1882</v>
      </c>
      <c r="G337" s="63" t="s">
        <v>2430</v>
      </c>
      <c r="H337" s="63" t="s">
        <v>1321</v>
      </c>
      <c r="I337" s="66">
        <v>78872</v>
      </c>
      <c r="J337" s="67">
        <v>57000</v>
      </c>
      <c r="K337" s="67">
        <v>19500</v>
      </c>
      <c r="L337" s="68">
        <v>76500</v>
      </c>
      <c r="M337" s="82">
        <v>89349.64075767473</v>
      </c>
      <c r="O337" s="81" t="s">
        <v>6239</v>
      </c>
      <c r="P337" s="64">
        <v>1994</v>
      </c>
      <c r="Q337" s="63" t="s">
        <v>6084</v>
      </c>
      <c r="R337" s="63" t="s">
        <v>182</v>
      </c>
      <c r="S337" s="65" t="s">
        <v>6240</v>
      </c>
      <c r="T337" s="63" t="s">
        <v>6241</v>
      </c>
      <c r="U337" s="63" t="s">
        <v>2036</v>
      </c>
      <c r="V337" s="66">
        <v>5000</v>
      </c>
      <c r="W337" s="67">
        <v>5000</v>
      </c>
      <c r="X337" s="67">
        <v>5090</v>
      </c>
      <c r="Y337" s="68">
        <v>10090</v>
      </c>
      <c r="Z337" s="82">
        <v>8462.2708039492227</v>
      </c>
    </row>
    <row r="338" spans="2:26" x14ac:dyDescent="0.25">
      <c r="B338" s="81" t="s">
        <v>2293</v>
      </c>
      <c r="C338" s="64">
        <v>1996</v>
      </c>
      <c r="D338" s="63" t="s">
        <v>1318</v>
      </c>
      <c r="E338" s="63" t="s">
        <v>1757</v>
      </c>
      <c r="F338" s="65" t="s">
        <v>1811</v>
      </c>
      <c r="G338" s="63" t="s">
        <v>2294</v>
      </c>
      <c r="H338" s="63" t="s">
        <v>1757</v>
      </c>
      <c r="I338" s="66">
        <v>97827</v>
      </c>
      <c r="J338" s="67">
        <v>97827</v>
      </c>
      <c r="K338" s="67">
        <v>23300</v>
      </c>
      <c r="L338" s="68">
        <v>121127</v>
      </c>
      <c r="M338" s="82">
        <v>153347.49660352711</v>
      </c>
      <c r="O338" s="81" t="s">
        <v>6278</v>
      </c>
      <c r="P338" s="64">
        <v>1994</v>
      </c>
      <c r="Q338" s="63" t="s">
        <v>6084</v>
      </c>
      <c r="R338" s="63" t="s">
        <v>182</v>
      </c>
      <c r="S338" s="65" t="s">
        <v>1859</v>
      </c>
      <c r="T338" s="63" t="s">
        <v>6279</v>
      </c>
      <c r="U338" s="63" t="s">
        <v>184</v>
      </c>
      <c r="V338" s="66">
        <v>5000</v>
      </c>
      <c r="W338" s="67">
        <v>5000</v>
      </c>
      <c r="X338" s="67">
        <v>5000</v>
      </c>
      <c r="Y338" s="68">
        <v>10000</v>
      </c>
      <c r="Z338" s="82">
        <v>8462.2708039492227</v>
      </c>
    </row>
    <row r="339" spans="2:26" x14ac:dyDescent="0.25">
      <c r="B339" s="81" t="s">
        <v>2421</v>
      </c>
      <c r="C339" s="64">
        <v>1996</v>
      </c>
      <c r="D339" s="63" t="s">
        <v>1318</v>
      </c>
      <c r="E339" s="63" t="s">
        <v>1757</v>
      </c>
      <c r="F339" s="65" t="s">
        <v>2422</v>
      </c>
      <c r="G339" s="63" t="s">
        <v>2423</v>
      </c>
      <c r="H339" s="63" t="s">
        <v>2424</v>
      </c>
      <c r="I339" s="66">
        <v>26661.200000000001</v>
      </c>
      <c r="J339" s="67">
        <v>26661</v>
      </c>
      <c r="K339" s="67">
        <v>31416</v>
      </c>
      <c r="L339" s="68">
        <v>58077</v>
      </c>
      <c r="M339" s="82">
        <v>41792.11881123449</v>
      </c>
      <c r="O339" s="81" t="s">
        <v>6381</v>
      </c>
      <c r="P339" s="64">
        <v>1994</v>
      </c>
      <c r="Q339" s="63" t="s">
        <v>6081</v>
      </c>
      <c r="R339" s="63" t="s">
        <v>182</v>
      </c>
      <c r="S339" s="65" t="s">
        <v>6382</v>
      </c>
      <c r="T339" s="63" t="s">
        <v>6383</v>
      </c>
      <c r="U339" s="63" t="s">
        <v>184</v>
      </c>
      <c r="V339" s="66">
        <v>5000</v>
      </c>
      <c r="W339" s="67">
        <v>5000</v>
      </c>
      <c r="X339" s="67">
        <v>1260</v>
      </c>
      <c r="Y339" s="68">
        <v>6260</v>
      </c>
      <c r="Z339" s="82">
        <v>8462.2708039492227</v>
      </c>
    </row>
    <row r="340" spans="2:26" x14ac:dyDescent="0.25">
      <c r="B340" s="81" t="s">
        <v>2316</v>
      </c>
      <c r="C340" s="64">
        <v>1996</v>
      </c>
      <c r="D340" s="63" t="s">
        <v>1318</v>
      </c>
      <c r="E340" s="63" t="s">
        <v>27</v>
      </c>
      <c r="F340" s="65" t="s">
        <v>2317</v>
      </c>
      <c r="G340" s="63" t="s">
        <v>2318</v>
      </c>
      <c r="H340" s="63" t="s">
        <v>27</v>
      </c>
      <c r="I340" s="66">
        <v>83000</v>
      </c>
      <c r="J340" s="67">
        <v>133000</v>
      </c>
      <c r="K340" s="67">
        <v>25635</v>
      </c>
      <c r="L340" s="68">
        <v>158635</v>
      </c>
      <c r="M340" s="82">
        <v>208482.49510124102</v>
      </c>
      <c r="O340" s="81" t="s">
        <v>1884</v>
      </c>
      <c r="P340" s="64">
        <v>1994</v>
      </c>
      <c r="Q340" s="63" t="s">
        <v>1318</v>
      </c>
      <c r="R340" s="63" t="s">
        <v>182</v>
      </c>
      <c r="S340" s="65" t="s">
        <v>1885</v>
      </c>
      <c r="T340" s="63" t="s">
        <v>1886</v>
      </c>
      <c r="U340" s="63" t="s">
        <v>1332</v>
      </c>
      <c r="V340" s="66">
        <v>3107</v>
      </c>
      <c r="W340" s="67">
        <v>3107</v>
      </c>
      <c r="X340" s="67">
        <v>2607</v>
      </c>
      <c r="Y340" s="68">
        <v>5714</v>
      </c>
      <c r="Z340" s="82">
        <v>5258.4550775740481</v>
      </c>
    </row>
    <row r="341" spans="2:26" x14ac:dyDescent="0.25">
      <c r="B341" s="81" t="s">
        <v>2259</v>
      </c>
      <c r="C341" s="64">
        <v>1996</v>
      </c>
      <c r="D341" s="63" t="s">
        <v>1318</v>
      </c>
      <c r="E341" s="63" t="s">
        <v>27</v>
      </c>
      <c r="F341" s="65" t="s">
        <v>2260</v>
      </c>
      <c r="G341" s="63" t="s">
        <v>2261</v>
      </c>
      <c r="H341" s="63" t="s">
        <v>27</v>
      </c>
      <c r="I341" s="66">
        <v>100000</v>
      </c>
      <c r="J341" s="67">
        <v>100000</v>
      </c>
      <c r="K341" s="67">
        <v>60000</v>
      </c>
      <c r="L341" s="68">
        <v>160000</v>
      </c>
      <c r="M341" s="82">
        <v>156753.75571521881</v>
      </c>
      <c r="O341" s="81" t="s">
        <v>6416</v>
      </c>
      <c r="P341" s="64">
        <v>1994</v>
      </c>
      <c r="Q341" s="63" t="s">
        <v>6081</v>
      </c>
      <c r="R341" s="63" t="s">
        <v>2145</v>
      </c>
      <c r="S341" s="65" t="s">
        <v>1859</v>
      </c>
      <c r="T341" s="63" t="s">
        <v>6417</v>
      </c>
      <c r="U341" s="63" t="s">
        <v>2148</v>
      </c>
      <c r="V341" s="66">
        <v>4994</v>
      </c>
      <c r="W341" s="67">
        <v>4994</v>
      </c>
      <c r="X341" s="67">
        <v>1946</v>
      </c>
      <c r="Y341" s="68">
        <v>6940</v>
      </c>
      <c r="Z341" s="82">
        <v>8452.1160789844853</v>
      </c>
    </row>
    <row r="342" spans="2:26" x14ac:dyDescent="0.25">
      <c r="B342" s="81" t="s">
        <v>2266</v>
      </c>
      <c r="C342" s="64">
        <v>1996</v>
      </c>
      <c r="D342" s="63" t="s">
        <v>1318</v>
      </c>
      <c r="E342" s="63" t="s">
        <v>27</v>
      </c>
      <c r="F342" s="65" t="s">
        <v>1646</v>
      </c>
      <c r="G342" s="63" t="s">
        <v>2267</v>
      </c>
      <c r="H342" s="63" t="s">
        <v>27</v>
      </c>
      <c r="I342" s="66">
        <v>100000</v>
      </c>
      <c r="J342" s="67">
        <v>100000</v>
      </c>
      <c r="K342" s="67">
        <v>40000</v>
      </c>
      <c r="L342" s="68">
        <v>140000</v>
      </c>
      <c r="M342" s="82">
        <v>156753.75571521881</v>
      </c>
      <c r="O342" s="81" t="s">
        <v>6348</v>
      </c>
      <c r="P342" s="64">
        <v>1994</v>
      </c>
      <c r="Q342" s="63" t="s">
        <v>6081</v>
      </c>
      <c r="R342" s="63" t="s">
        <v>2145</v>
      </c>
      <c r="S342" s="65" t="s">
        <v>1859</v>
      </c>
      <c r="T342" s="63" t="s">
        <v>6349</v>
      </c>
      <c r="U342" s="63" t="s">
        <v>2148</v>
      </c>
      <c r="V342" s="66">
        <v>3102</v>
      </c>
      <c r="W342" s="67">
        <v>3102</v>
      </c>
      <c r="X342" s="67">
        <v>2950</v>
      </c>
      <c r="Y342" s="68">
        <v>6052</v>
      </c>
      <c r="Z342" s="82">
        <v>5249.9928067700985</v>
      </c>
    </row>
    <row r="343" spans="2:26" x14ac:dyDescent="0.25">
      <c r="B343" s="81" t="s">
        <v>2278</v>
      </c>
      <c r="C343" s="64">
        <v>1996</v>
      </c>
      <c r="D343" s="63" t="s">
        <v>1318</v>
      </c>
      <c r="E343" s="63" t="s">
        <v>27</v>
      </c>
      <c r="F343" s="65" t="s">
        <v>2279</v>
      </c>
      <c r="G343" s="63" t="s">
        <v>2280</v>
      </c>
      <c r="H343" s="63" t="s">
        <v>27</v>
      </c>
      <c r="I343" s="66">
        <v>100000</v>
      </c>
      <c r="J343" s="67">
        <v>100000</v>
      </c>
      <c r="K343" s="67">
        <v>83700</v>
      </c>
      <c r="L343" s="68">
        <v>183700</v>
      </c>
      <c r="M343" s="82">
        <v>156753.75571521881</v>
      </c>
      <c r="O343" s="81" t="s">
        <v>1710</v>
      </c>
      <c r="P343" s="64">
        <v>1994</v>
      </c>
      <c r="Q343" s="63" t="s">
        <v>1318</v>
      </c>
      <c r="R343" s="63" t="s">
        <v>580</v>
      </c>
      <c r="S343" s="65" t="s">
        <v>1711</v>
      </c>
      <c r="T343" s="63" t="s">
        <v>1712</v>
      </c>
      <c r="U343" s="63" t="s">
        <v>582</v>
      </c>
      <c r="V343" s="66">
        <v>100000</v>
      </c>
      <c r="W343" s="67">
        <v>61000</v>
      </c>
      <c r="X343" s="67">
        <v>159700</v>
      </c>
      <c r="Y343" s="68">
        <v>220700</v>
      </c>
      <c r="Z343" s="82">
        <v>103239.70380818052</v>
      </c>
    </row>
    <row r="344" spans="2:26" x14ac:dyDescent="0.25">
      <c r="B344" s="81" t="s">
        <v>2290</v>
      </c>
      <c r="C344" s="64">
        <v>1996</v>
      </c>
      <c r="D344" s="63" t="s">
        <v>1318</v>
      </c>
      <c r="E344" s="63" t="s">
        <v>27</v>
      </c>
      <c r="F344" s="65" t="s">
        <v>2291</v>
      </c>
      <c r="G344" s="63" t="s">
        <v>2292</v>
      </c>
      <c r="H344" s="63" t="s">
        <v>27</v>
      </c>
      <c r="I344" s="66">
        <v>100000</v>
      </c>
      <c r="J344" s="67">
        <v>100000</v>
      </c>
      <c r="K344" s="67">
        <v>184813</v>
      </c>
      <c r="L344" s="68">
        <v>284813</v>
      </c>
      <c r="M344" s="82">
        <v>156753.75571521881</v>
      </c>
      <c r="O344" s="81" t="s">
        <v>6280</v>
      </c>
      <c r="P344" s="64">
        <v>1994</v>
      </c>
      <c r="Q344" s="63" t="s">
        <v>6081</v>
      </c>
      <c r="R344" s="63" t="s">
        <v>580</v>
      </c>
      <c r="S344" s="65" t="s">
        <v>2401</v>
      </c>
      <c r="T344" s="63" t="s">
        <v>6281</v>
      </c>
      <c r="U344" s="63" t="s">
        <v>2401</v>
      </c>
      <c r="V344" s="66">
        <v>13615</v>
      </c>
      <c r="W344" s="67">
        <v>13615</v>
      </c>
      <c r="X344" s="67">
        <v>16530</v>
      </c>
      <c r="Y344" s="68">
        <v>30145</v>
      </c>
      <c r="Z344" s="82">
        <v>23042.763399153737</v>
      </c>
    </row>
    <row r="345" spans="2:26" x14ac:dyDescent="0.25">
      <c r="B345" s="81" t="s">
        <v>2333</v>
      </c>
      <c r="C345" s="64">
        <v>1996</v>
      </c>
      <c r="D345" s="63" t="s">
        <v>1318</v>
      </c>
      <c r="E345" s="63" t="s">
        <v>27</v>
      </c>
      <c r="F345" s="65" t="s">
        <v>328</v>
      </c>
      <c r="G345" s="63" t="s">
        <v>2334</v>
      </c>
      <c r="H345" s="63" t="s">
        <v>27</v>
      </c>
      <c r="I345" s="66">
        <v>100000</v>
      </c>
      <c r="J345" s="67">
        <v>100000</v>
      </c>
      <c r="K345" s="67">
        <v>356166</v>
      </c>
      <c r="L345" s="68">
        <v>456166</v>
      </c>
      <c r="M345" s="82">
        <v>156753.75571521881</v>
      </c>
      <c r="O345" s="81" t="s">
        <v>6284</v>
      </c>
      <c r="P345" s="64">
        <v>1994</v>
      </c>
      <c r="Q345" s="63" t="s">
        <v>6084</v>
      </c>
      <c r="R345" s="63" t="s">
        <v>580</v>
      </c>
      <c r="S345" s="65" t="s">
        <v>1977</v>
      </c>
      <c r="T345" s="63" t="s">
        <v>6285</v>
      </c>
      <c r="U345" s="63" t="s">
        <v>582</v>
      </c>
      <c r="V345" s="66">
        <v>4999</v>
      </c>
      <c r="W345" s="67">
        <v>4999</v>
      </c>
      <c r="X345" s="67">
        <v>5000</v>
      </c>
      <c r="Y345" s="68">
        <v>9999</v>
      </c>
      <c r="Z345" s="82">
        <v>8460.5783497884331</v>
      </c>
    </row>
    <row r="346" spans="2:26" x14ac:dyDescent="0.25">
      <c r="B346" s="81" t="s">
        <v>2383</v>
      </c>
      <c r="C346" s="64">
        <v>1996</v>
      </c>
      <c r="D346" s="63" t="s">
        <v>1318</v>
      </c>
      <c r="E346" s="63" t="s">
        <v>27</v>
      </c>
      <c r="F346" s="65" t="s">
        <v>1364</v>
      </c>
      <c r="G346" s="63" t="s">
        <v>2384</v>
      </c>
      <c r="H346" s="63" t="s">
        <v>27</v>
      </c>
      <c r="I346" s="66">
        <v>100000</v>
      </c>
      <c r="J346" s="67">
        <v>100000</v>
      </c>
      <c r="K346" s="67">
        <v>46315</v>
      </c>
      <c r="L346" s="68">
        <v>146315</v>
      </c>
      <c r="M346" s="82">
        <v>156753.75571521881</v>
      </c>
      <c r="O346" s="81" t="s">
        <v>1924</v>
      </c>
      <c r="P346" s="64">
        <v>1995</v>
      </c>
      <c r="Q346" s="63" t="s">
        <v>1318</v>
      </c>
      <c r="R346" s="63" t="s">
        <v>1247</v>
      </c>
      <c r="S346" s="65" t="s">
        <v>1925</v>
      </c>
      <c r="T346" s="63" t="s">
        <v>1926</v>
      </c>
      <c r="U346" s="63" t="s">
        <v>1474</v>
      </c>
      <c r="V346" s="66">
        <v>20000</v>
      </c>
      <c r="W346" s="67">
        <v>20000</v>
      </c>
      <c r="X346" s="67">
        <v>14000</v>
      </c>
      <c r="Y346" s="68">
        <v>34000</v>
      </c>
      <c r="Z346" s="82">
        <v>32453.008789722786</v>
      </c>
    </row>
    <row r="347" spans="2:26" x14ac:dyDescent="0.25">
      <c r="B347" s="81" t="s">
        <v>2390</v>
      </c>
      <c r="C347" s="64">
        <v>1996</v>
      </c>
      <c r="D347" s="63" t="s">
        <v>1318</v>
      </c>
      <c r="E347" s="63" t="s">
        <v>27</v>
      </c>
      <c r="F347" s="65" t="s">
        <v>2391</v>
      </c>
      <c r="G347" s="63" t="s">
        <v>2391</v>
      </c>
      <c r="H347" s="63" t="s">
        <v>27</v>
      </c>
      <c r="I347" s="66">
        <v>100000</v>
      </c>
      <c r="J347" s="67">
        <v>100000</v>
      </c>
      <c r="K347" s="67">
        <v>46760</v>
      </c>
      <c r="L347" s="68">
        <v>146760</v>
      </c>
      <c r="M347" s="82">
        <v>156753.75571521881</v>
      </c>
      <c r="O347" s="81" t="s">
        <v>6575</v>
      </c>
      <c r="P347" s="64">
        <v>1995</v>
      </c>
      <c r="Q347" s="63" t="s">
        <v>6081</v>
      </c>
      <c r="R347" s="63" t="s">
        <v>1239</v>
      </c>
      <c r="S347" s="65" t="s">
        <v>2241</v>
      </c>
      <c r="T347" s="63" t="s">
        <v>2241</v>
      </c>
      <c r="U347" s="63" t="s">
        <v>1239</v>
      </c>
      <c r="V347" s="66">
        <v>5000</v>
      </c>
      <c r="W347" s="67">
        <v>5000</v>
      </c>
      <c r="X347" s="67">
        <v>2500</v>
      </c>
      <c r="Y347" s="68">
        <v>7500</v>
      </c>
      <c r="Z347" s="82">
        <v>8113.2521974306965</v>
      </c>
    </row>
    <row r="348" spans="2:26" x14ac:dyDescent="0.25">
      <c r="B348" s="81" t="s">
        <v>2406</v>
      </c>
      <c r="C348" s="64">
        <v>1996</v>
      </c>
      <c r="D348" s="63" t="s">
        <v>1318</v>
      </c>
      <c r="E348" s="63" t="s">
        <v>27</v>
      </c>
      <c r="F348" s="65" t="s">
        <v>2407</v>
      </c>
      <c r="G348" s="63" t="s">
        <v>2408</v>
      </c>
      <c r="H348" s="63" t="s">
        <v>27</v>
      </c>
      <c r="I348" s="66">
        <v>100000</v>
      </c>
      <c r="J348" s="67">
        <v>100000</v>
      </c>
      <c r="K348" s="67">
        <v>17700000</v>
      </c>
      <c r="L348" s="68">
        <v>17800000</v>
      </c>
      <c r="M348" s="82">
        <v>156753.75571521881</v>
      </c>
      <c r="O348" s="81" t="s">
        <v>6712</v>
      </c>
      <c r="P348" s="64">
        <v>1995</v>
      </c>
      <c r="Q348" s="63" t="s">
        <v>6081</v>
      </c>
      <c r="R348" s="63" t="s">
        <v>1239</v>
      </c>
      <c r="S348" s="65" t="s">
        <v>6713</v>
      </c>
      <c r="T348" s="63" t="s">
        <v>6714</v>
      </c>
      <c r="U348" s="63" t="s">
        <v>1239</v>
      </c>
      <c r="V348" s="66">
        <v>4900</v>
      </c>
      <c r="W348" s="67">
        <v>4900</v>
      </c>
      <c r="X348" s="67">
        <v>1200</v>
      </c>
      <c r="Y348" s="68">
        <v>6100</v>
      </c>
      <c r="Z348" s="82">
        <v>7950.9871534820822</v>
      </c>
    </row>
    <row r="349" spans="2:26" x14ac:dyDescent="0.25">
      <c r="B349" s="81" t="s">
        <v>2412</v>
      </c>
      <c r="C349" s="64">
        <v>1996</v>
      </c>
      <c r="D349" s="63" t="s">
        <v>1318</v>
      </c>
      <c r="E349" s="63" t="s">
        <v>27</v>
      </c>
      <c r="F349" s="65" t="s">
        <v>2413</v>
      </c>
      <c r="G349" s="63" t="s">
        <v>2414</v>
      </c>
      <c r="H349" s="63" t="s">
        <v>27</v>
      </c>
      <c r="I349" s="66">
        <v>100000</v>
      </c>
      <c r="J349" s="67">
        <v>100000</v>
      </c>
      <c r="K349" s="67">
        <v>90000</v>
      </c>
      <c r="L349" s="68">
        <v>190000</v>
      </c>
      <c r="M349" s="82">
        <v>156753.75571521881</v>
      </c>
      <c r="O349" s="81" t="s">
        <v>2037</v>
      </c>
      <c r="P349" s="64">
        <v>1995</v>
      </c>
      <c r="Q349" s="63" t="s">
        <v>1318</v>
      </c>
      <c r="R349" s="63" t="s">
        <v>147</v>
      </c>
      <c r="S349" s="65" t="s">
        <v>2038</v>
      </c>
      <c r="T349" s="63" t="s">
        <v>2039</v>
      </c>
      <c r="U349" s="63" t="s">
        <v>743</v>
      </c>
      <c r="V349" s="66">
        <v>100000</v>
      </c>
      <c r="W349" s="67">
        <v>100000</v>
      </c>
      <c r="X349" s="67">
        <v>0</v>
      </c>
      <c r="Y349" s="68">
        <v>100000</v>
      </c>
      <c r="Z349" s="82">
        <v>162265.04394861392</v>
      </c>
    </row>
    <row r="350" spans="2:26" x14ac:dyDescent="0.25">
      <c r="B350" s="81" t="s">
        <v>2434</v>
      </c>
      <c r="C350" s="64">
        <v>1996</v>
      </c>
      <c r="D350" s="63" t="s">
        <v>1318</v>
      </c>
      <c r="E350" s="63" t="s">
        <v>27</v>
      </c>
      <c r="F350" s="65" t="s">
        <v>2435</v>
      </c>
      <c r="G350" s="63" t="s">
        <v>2436</v>
      </c>
      <c r="H350" s="63" t="s">
        <v>27</v>
      </c>
      <c r="I350" s="66">
        <v>100000</v>
      </c>
      <c r="J350" s="67">
        <v>100000</v>
      </c>
      <c r="K350" s="67">
        <v>70000</v>
      </c>
      <c r="L350" s="68">
        <v>170000</v>
      </c>
      <c r="M350" s="82">
        <v>156753.75571521881</v>
      </c>
      <c r="O350" s="81" t="s">
        <v>2205</v>
      </c>
      <c r="P350" s="64">
        <v>1995</v>
      </c>
      <c r="Q350" s="63" t="s">
        <v>1318</v>
      </c>
      <c r="R350" s="63" t="s">
        <v>147</v>
      </c>
      <c r="S350" s="65" t="s">
        <v>2206</v>
      </c>
      <c r="T350" s="63" t="s">
        <v>2207</v>
      </c>
      <c r="U350" s="63" t="s">
        <v>149</v>
      </c>
      <c r="V350" s="66">
        <v>5000</v>
      </c>
      <c r="W350" s="67">
        <v>5000</v>
      </c>
      <c r="X350" s="67">
        <v>5454</v>
      </c>
      <c r="Y350" s="68">
        <v>10454</v>
      </c>
      <c r="Z350" s="82">
        <v>8113.2521974306965</v>
      </c>
    </row>
    <row r="351" spans="2:26" x14ac:dyDescent="0.25">
      <c r="B351" s="81" t="s">
        <v>2446</v>
      </c>
      <c r="C351" s="64">
        <v>1996</v>
      </c>
      <c r="D351" s="63" t="s">
        <v>1318</v>
      </c>
      <c r="E351" s="63" t="s">
        <v>27</v>
      </c>
      <c r="F351" s="65" t="s">
        <v>2447</v>
      </c>
      <c r="G351" s="63" t="s">
        <v>2448</v>
      </c>
      <c r="H351" s="63" t="s">
        <v>27</v>
      </c>
      <c r="I351" s="66">
        <v>100000</v>
      </c>
      <c r="J351" s="67">
        <v>100000</v>
      </c>
      <c r="K351" s="67">
        <v>893000</v>
      </c>
      <c r="L351" s="68">
        <v>993000</v>
      </c>
      <c r="M351" s="82">
        <v>156753.75571521881</v>
      </c>
      <c r="O351" s="81" t="s">
        <v>6653</v>
      </c>
      <c r="P351" s="64">
        <v>1995</v>
      </c>
      <c r="Q351" s="63" t="s">
        <v>6081</v>
      </c>
      <c r="R351" s="63" t="s">
        <v>147</v>
      </c>
      <c r="S351" s="65" t="s">
        <v>1859</v>
      </c>
      <c r="T351" s="63" t="s">
        <v>6654</v>
      </c>
      <c r="U351" s="63" t="s">
        <v>149</v>
      </c>
      <c r="V351" s="66">
        <v>4000</v>
      </c>
      <c r="W351" s="67">
        <v>4000</v>
      </c>
      <c r="X351" s="67">
        <v>5500</v>
      </c>
      <c r="Y351" s="68">
        <v>9500</v>
      </c>
      <c r="Z351" s="82">
        <v>6490.601757944557</v>
      </c>
    </row>
    <row r="352" spans="2:26" x14ac:dyDescent="0.25">
      <c r="B352" s="81" t="s">
        <v>2456</v>
      </c>
      <c r="C352" s="64">
        <v>1996</v>
      </c>
      <c r="D352" s="63" t="s">
        <v>1318</v>
      </c>
      <c r="E352" s="63" t="s">
        <v>27</v>
      </c>
      <c r="F352" s="65" t="s">
        <v>1702</v>
      </c>
      <c r="G352" s="63" t="s">
        <v>2457</v>
      </c>
      <c r="H352" s="63" t="s">
        <v>27</v>
      </c>
      <c r="I352" s="66">
        <v>100000</v>
      </c>
      <c r="J352" s="67">
        <v>100000</v>
      </c>
      <c r="K352" s="67">
        <v>25000</v>
      </c>
      <c r="L352" s="68">
        <v>125000</v>
      </c>
      <c r="M352" s="82">
        <v>156753.75571521881</v>
      </c>
      <c r="O352" s="81" t="s">
        <v>1968</v>
      </c>
      <c r="P352" s="64">
        <v>1995</v>
      </c>
      <c r="Q352" s="63" t="s">
        <v>1318</v>
      </c>
      <c r="R352" s="63" t="s">
        <v>1345</v>
      </c>
      <c r="S352" s="65" t="s">
        <v>1969</v>
      </c>
      <c r="T352" s="63" t="s">
        <v>1970</v>
      </c>
      <c r="U352" s="63" t="s">
        <v>1078</v>
      </c>
      <c r="V352" s="66">
        <v>100000</v>
      </c>
      <c r="W352" s="67">
        <v>100000</v>
      </c>
      <c r="X352" s="67">
        <v>21265</v>
      </c>
      <c r="Y352" s="68">
        <v>121265</v>
      </c>
      <c r="Z352" s="82">
        <v>162265.04394861392</v>
      </c>
    </row>
    <row r="353" spans="2:26" x14ac:dyDescent="0.25">
      <c r="B353" s="81" t="s">
        <v>2512</v>
      </c>
      <c r="C353" s="64">
        <v>1996</v>
      </c>
      <c r="D353" s="63" t="s">
        <v>1318</v>
      </c>
      <c r="E353" s="63" t="s">
        <v>27</v>
      </c>
      <c r="F353" s="65" t="s">
        <v>2513</v>
      </c>
      <c r="G353" s="63" t="s">
        <v>2514</v>
      </c>
      <c r="H353" s="63" t="s">
        <v>27</v>
      </c>
      <c r="I353" s="66">
        <v>100000</v>
      </c>
      <c r="J353" s="67">
        <v>100000</v>
      </c>
      <c r="K353" s="67">
        <v>1072903</v>
      </c>
      <c r="L353" s="68">
        <v>1172903</v>
      </c>
      <c r="M353" s="82">
        <v>156753.75571521881</v>
      </c>
      <c r="O353" s="81" t="s">
        <v>2177</v>
      </c>
      <c r="P353" s="64">
        <v>1995</v>
      </c>
      <c r="Q353" s="63" t="s">
        <v>1318</v>
      </c>
      <c r="R353" s="63" t="s">
        <v>1345</v>
      </c>
      <c r="S353" s="65" t="s">
        <v>1969</v>
      </c>
      <c r="T353" s="63" t="s">
        <v>1970</v>
      </c>
      <c r="U353" s="63" t="s">
        <v>1078</v>
      </c>
      <c r="V353" s="66">
        <v>82506</v>
      </c>
      <c r="W353" s="67">
        <v>82506</v>
      </c>
      <c r="X353" s="67">
        <v>20500</v>
      </c>
      <c r="Y353" s="68">
        <v>103006</v>
      </c>
      <c r="Z353" s="82">
        <v>133878.39716024342</v>
      </c>
    </row>
    <row r="354" spans="2:26" x14ac:dyDescent="0.25">
      <c r="B354" s="81" t="s">
        <v>2543</v>
      </c>
      <c r="C354" s="64">
        <v>1996</v>
      </c>
      <c r="D354" s="63" t="s">
        <v>1318</v>
      </c>
      <c r="E354" s="63" t="s">
        <v>27</v>
      </c>
      <c r="F354" s="65" t="s">
        <v>2544</v>
      </c>
      <c r="G354" s="63" t="s">
        <v>2545</v>
      </c>
      <c r="H354" s="63" t="s">
        <v>27</v>
      </c>
      <c r="I354" s="66">
        <v>100000</v>
      </c>
      <c r="J354" s="67">
        <v>100000</v>
      </c>
      <c r="K354" s="67">
        <v>25000</v>
      </c>
      <c r="L354" s="68">
        <v>125000</v>
      </c>
      <c r="M354" s="82">
        <v>156753.75571521881</v>
      </c>
      <c r="O354" s="81" t="s">
        <v>1927</v>
      </c>
      <c r="P354" s="64">
        <v>1995</v>
      </c>
      <c r="Q354" s="63" t="s">
        <v>1318</v>
      </c>
      <c r="R354" s="63" t="s">
        <v>1345</v>
      </c>
      <c r="S354" s="65" t="s">
        <v>1928</v>
      </c>
      <c r="T354" s="63" t="s">
        <v>1929</v>
      </c>
      <c r="U354" s="63" t="s">
        <v>1078</v>
      </c>
      <c r="V354" s="66">
        <v>57339</v>
      </c>
      <c r="W354" s="67">
        <v>53204</v>
      </c>
      <c r="X354" s="67">
        <v>38361</v>
      </c>
      <c r="Y354" s="68">
        <v>91565</v>
      </c>
      <c r="Z354" s="82">
        <v>86331.49398242055</v>
      </c>
    </row>
    <row r="355" spans="2:26" x14ac:dyDescent="0.25">
      <c r="B355" s="81" t="s">
        <v>2416</v>
      </c>
      <c r="C355" s="64">
        <v>1996</v>
      </c>
      <c r="D355" s="63" t="s">
        <v>1318</v>
      </c>
      <c r="E355" s="63" t="s">
        <v>27</v>
      </c>
      <c r="F355" s="65" t="s">
        <v>2179</v>
      </c>
      <c r="G355" s="63" t="s">
        <v>2417</v>
      </c>
      <c r="H355" s="63" t="s">
        <v>27</v>
      </c>
      <c r="I355" s="66">
        <v>99838</v>
      </c>
      <c r="J355" s="67">
        <v>99838</v>
      </c>
      <c r="K355" s="67">
        <v>159070</v>
      </c>
      <c r="L355" s="68">
        <v>258908</v>
      </c>
      <c r="M355" s="82">
        <v>156499.81463096017</v>
      </c>
      <c r="O355" s="81" t="s">
        <v>6689</v>
      </c>
      <c r="P355" s="64">
        <v>1995</v>
      </c>
      <c r="Q355" s="63" t="s">
        <v>6081</v>
      </c>
      <c r="R355" s="63" t="s">
        <v>1345</v>
      </c>
      <c r="S355" s="65" t="s">
        <v>6690</v>
      </c>
      <c r="T355" s="63" t="s">
        <v>6691</v>
      </c>
      <c r="U355" s="63" t="s">
        <v>1078</v>
      </c>
      <c r="V355" s="66">
        <v>5000</v>
      </c>
      <c r="W355" s="67">
        <v>5000</v>
      </c>
      <c r="X355" s="67">
        <v>2321</v>
      </c>
      <c r="Y355" s="68">
        <v>7321</v>
      </c>
      <c r="Z355" s="82">
        <v>8113.2521974306965</v>
      </c>
    </row>
    <row r="356" spans="2:26" x14ac:dyDescent="0.25">
      <c r="B356" s="81" t="s">
        <v>2515</v>
      </c>
      <c r="C356" s="64">
        <v>1996</v>
      </c>
      <c r="D356" s="63" t="s">
        <v>1318</v>
      </c>
      <c r="E356" s="63" t="s">
        <v>27</v>
      </c>
      <c r="F356" s="65" t="s">
        <v>2516</v>
      </c>
      <c r="G356" s="63" t="s">
        <v>2517</v>
      </c>
      <c r="H356" s="63" t="s">
        <v>27</v>
      </c>
      <c r="I356" s="66">
        <v>92700</v>
      </c>
      <c r="J356" s="67">
        <v>92700</v>
      </c>
      <c r="K356" s="67">
        <v>69000</v>
      </c>
      <c r="L356" s="68">
        <v>161700</v>
      </c>
      <c r="M356" s="82">
        <v>145310.73154800784</v>
      </c>
      <c r="O356" s="81" t="s">
        <v>2166</v>
      </c>
      <c r="P356" s="64">
        <v>1995</v>
      </c>
      <c r="Q356" s="63" t="s">
        <v>1318</v>
      </c>
      <c r="R356" s="63" t="s">
        <v>76</v>
      </c>
      <c r="S356" s="65" t="s">
        <v>2167</v>
      </c>
      <c r="T356" s="63" t="s">
        <v>2168</v>
      </c>
      <c r="U356" s="63" t="s">
        <v>76</v>
      </c>
      <c r="V356" s="66">
        <v>100000</v>
      </c>
      <c r="W356" s="67">
        <v>100000</v>
      </c>
      <c r="X356" s="67">
        <v>377325</v>
      </c>
      <c r="Y356" s="68">
        <v>477325</v>
      </c>
      <c r="Z356" s="82">
        <v>162265.04394861392</v>
      </c>
    </row>
    <row r="357" spans="2:26" x14ac:dyDescent="0.25">
      <c r="B357" s="81" t="s">
        <v>2352</v>
      </c>
      <c r="C357" s="64">
        <v>1996</v>
      </c>
      <c r="D357" s="63" t="s">
        <v>1318</v>
      </c>
      <c r="E357" s="63" t="s">
        <v>27</v>
      </c>
      <c r="F357" s="65" t="s">
        <v>2353</v>
      </c>
      <c r="G357" s="63" t="s">
        <v>2354</v>
      </c>
      <c r="H357" s="63" t="s">
        <v>27</v>
      </c>
      <c r="I357" s="66">
        <v>91161</v>
      </c>
      <c r="J357" s="67">
        <v>91161</v>
      </c>
      <c r="K357" s="67">
        <v>15000</v>
      </c>
      <c r="L357" s="68">
        <v>106161</v>
      </c>
      <c r="M357" s="82">
        <v>142898.29124755063</v>
      </c>
      <c r="O357" s="81" t="s">
        <v>2149</v>
      </c>
      <c r="P357" s="64">
        <v>1995</v>
      </c>
      <c r="Q357" s="63" t="s">
        <v>1318</v>
      </c>
      <c r="R357" s="63" t="s">
        <v>76</v>
      </c>
      <c r="S357" s="65" t="s">
        <v>2150</v>
      </c>
      <c r="T357" s="63" t="s">
        <v>2151</v>
      </c>
      <c r="U357" s="63" t="s">
        <v>76</v>
      </c>
      <c r="V357" s="66">
        <v>97000</v>
      </c>
      <c r="W357" s="67">
        <v>97000</v>
      </c>
      <c r="X357" s="67">
        <v>124220</v>
      </c>
      <c r="Y357" s="68">
        <v>221220</v>
      </c>
      <c r="Z357" s="82">
        <v>157397.0926301555</v>
      </c>
    </row>
    <row r="358" spans="2:26" x14ac:dyDescent="0.25">
      <c r="B358" s="81" t="s">
        <v>2272</v>
      </c>
      <c r="C358" s="64">
        <v>1996</v>
      </c>
      <c r="D358" s="63" t="s">
        <v>1318</v>
      </c>
      <c r="E358" s="63" t="s">
        <v>27</v>
      </c>
      <c r="F358" s="65" t="s">
        <v>2273</v>
      </c>
      <c r="G358" s="63" t="s">
        <v>2274</v>
      </c>
      <c r="H358" s="63" t="s">
        <v>27</v>
      </c>
      <c r="I358" s="66">
        <v>79460</v>
      </c>
      <c r="J358" s="67">
        <v>79460</v>
      </c>
      <c r="K358" s="67">
        <v>21200</v>
      </c>
      <c r="L358" s="68">
        <v>100660</v>
      </c>
      <c r="M358" s="82">
        <v>124556.53429131288</v>
      </c>
      <c r="O358" s="81" t="s">
        <v>2024</v>
      </c>
      <c r="P358" s="64">
        <v>1995</v>
      </c>
      <c r="Q358" s="63" t="s">
        <v>1318</v>
      </c>
      <c r="R358" s="63" t="s">
        <v>76</v>
      </c>
      <c r="S358" s="65" t="s">
        <v>2025</v>
      </c>
      <c r="T358" s="63" t="s">
        <v>2026</v>
      </c>
      <c r="U358" s="63" t="s">
        <v>137</v>
      </c>
      <c r="V358" s="66">
        <v>78903</v>
      </c>
      <c r="W358" s="67">
        <v>78903</v>
      </c>
      <c r="X358" s="67">
        <v>32640</v>
      </c>
      <c r="Y358" s="68">
        <v>111543</v>
      </c>
      <c r="Z358" s="82">
        <v>128031.98762677486</v>
      </c>
    </row>
    <row r="359" spans="2:26" x14ac:dyDescent="0.25">
      <c r="B359" s="81" t="s">
        <v>2534</v>
      </c>
      <c r="C359" s="64">
        <v>1996</v>
      </c>
      <c r="D359" s="63" t="s">
        <v>1318</v>
      </c>
      <c r="E359" s="63" t="s">
        <v>27</v>
      </c>
      <c r="F359" s="65" t="s">
        <v>2535</v>
      </c>
      <c r="G359" s="63" t="s">
        <v>2536</v>
      </c>
      <c r="H359" s="63" t="s">
        <v>27</v>
      </c>
      <c r="I359" s="66">
        <v>79340</v>
      </c>
      <c r="J359" s="67">
        <v>79340</v>
      </c>
      <c r="K359" s="67">
        <v>28834</v>
      </c>
      <c r="L359" s="68">
        <v>108174</v>
      </c>
      <c r="M359" s="82">
        <v>124368.42978445462</v>
      </c>
      <c r="O359" s="81" t="s">
        <v>2120</v>
      </c>
      <c r="P359" s="64">
        <v>1995</v>
      </c>
      <c r="Q359" s="63" t="s">
        <v>1318</v>
      </c>
      <c r="R359" s="63" t="s">
        <v>76</v>
      </c>
      <c r="S359" s="65" t="s">
        <v>2121</v>
      </c>
      <c r="T359" s="63" t="s">
        <v>2122</v>
      </c>
      <c r="U359" s="63" t="s">
        <v>137</v>
      </c>
      <c r="V359" s="66">
        <v>60000</v>
      </c>
      <c r="W359" s="67">
        <v>60000</v>
      </c>
      <c r="X359" s="67">
        <v>23500</v>
      </c>
      <c r="Y359" s="68">
        <v>83500</v>
      </c>
      <c r="Z359" s="82">
        <v>97359.02636916835</v>
      </c>
    </row>
    <row r="360" spans="2:26" x14ac:dyDescent="0.25">
      <c r="B360" s="81" t="s">
        <v>2403</v>
      </c>
      <c r="C360" s="64">
        <v>1996</v>
      </c>
      <c r="D360" s="63" t="s">
        <v>1318</v>
      </c>
      <c r="E360" s="63" t="s">
        <v>27</v>
      </c>
      <c r="F360" s="65" t="s">
        <v>2404</v>
      </c>
      <c r="G360" s="63" t="s">
        <v>2405</v>
      </c>
      <c r="H360" s="63" t="s">
        <v>27</v>
      </c>
      <c r="I360" s="66">
        <v>93800</v>
      </c>
      <c r="J360" s="67">
        <v>54350</v>
      </c>
      <c r="K360" s="67">
        <v>26000</v>
      </c>
      <c r="L360" s="68">
        <v>80350</v>
      </c>
      <c r="M360" s="82">
        <v>85195.666231221432</v>
      </c>
      <c r="O360" s="81" t="s">
        <v>2009</v>
      </c>
      <c r="P360" s="64">
        <v>1995</v>
      </c>
      <c r="Q360" s="63" t="s">
        <v>1318</v>
      </c>
      <c r="R360" s="63" t="s">
        <v>76</v>
      </c>
      <c r="S360" s="65" t="s">
        <v>2010</v>
      </c>
      <c r="T360" s="63" t="s">
        <v>2011</v>
      </c>
      <c r="U360" s="63" t="s">
        <v>137</v>
      </c>
      <c r="V360" s="66">
        <v>100000</v>
      </c>
      <c r="W360" s="67">
        <v>53000</v>
      </c>
      <c r="X360" s="67">
        <v>144189</v>
      </c>
      <c r="Y360" s="68">
        <v>197189</v>
      </c>
      <c r="Z360" s="82">
        <v>86000.473292765382</v>
      </c>
    </row>
    <row r="361" spans="2:26" x14ac:dyDescent="0.25">
      <c r="B361" s="81" t="s">
        <v>2345</v>
      </c>
      <c r="C361" s="64">
        <v>1996</v>
      </c>
      <c r="D361" s="63" t="s">
        <v>1318</v>
      </c>
      <c r="E361" s="63" t="s">
        <v>27</v>
      </c>
      <c r="F361" s="65" t="s">
        <v>1643</v>
      </c>
      <c r="G361" s="63" t="s">
        <v>2346</v>
      </c>
      <c r="H361" s="63" t="s">
        <v>27</v>
      </c>
      <c r="I361" s="66">
        <v>47590</v>
      </c>
      <c r="J361" s="67">
        <v>47590</v>
      </c>
      <c r="K361" s="67">
        <v>17800</v>
      </c>
      <c r="L361" s="68">
        <v>65390</v>
      </c>
      <c r="M361" s="82">
        <v>74599.112344872628</v>
      </c>
      <c r="O361" s="81" t="s">
        <v>2164</v>
      </c>
      <c r="P361" s="64">
        <v>1995</v>
      </c>
      <c r="Q361" s="63" t="s">
        <v>1318</v>
      </c>
      <c r="R361" s="63" t="s">
        <v>76</v>
      </c>
      <c r="S361" s="65" t="s">
        <v>2010</v>
      </c>
      <c r="T361" s="63" t="s">
        <v>2165</v>
      </c>
      <c r="U361" s="63" t="s">
        <v>137</v>
      </c>
      <c r="V361" s="66">
        <v>47670</v>
      </c>
      <c r="W361" s="67">
        <v>47670</v>
      </c>
      <c r="X361" s="67">
        <v>21050</v>
      </c>
      <c r="Y361" s="68">
        <v>68720</v>
      </c>
      <c r="Z361" s="82">
        <v>77351.746450304257</v>
      </c>
    </row>
    <row r="362" spans="2:26" x14ac:dyDescent="0.25">
      <c r="B362" s="81" t="s">
        <v>2520</v>
      </c>
      <c r="C362" s="64">
        <v>1996</v>
      </c>
      <c r="D362" s="63" t="s">
        <v>1318</v>
      </c>
      <c r="E362" s="63" t="s">
        <v>27</v>
      </c>
      <c r="F362" s="65" t="s">
        <v>2170</v>
      </c>
      <c r="G362" s="63" t="s">
        <v>2521</v>
      </c>
      <c r="H362" s="63" t="s">
        <v>27</v>
      </c>
      <c r="I362" s="66">
        <v>45000</v>
      </c>
      <c r="J362" s="67">
        <v>45000</v>
      </c>
      <c r="K362" s="67">
        <v>45043</v>
      </c>
      <c r="L362" s="68">
        <v>90043</v>
      </c>
      <c r="M362" s="82">
        <v>70539.190071848469</v>
      </c>
      <c r="O362" s="81" t="s">
        <v>1974</v>
      </c>
      <c r="P362" s="64">
        <v>1995</v>
      </c>
      <c r="Q362" s="63" t="s">
        <v>1318</v>
      </c>
      <c r="R362" s="63" t="s">
        <v>76</v>
      </c>
      <c r="S362" s="65" t="s">
        <v>1464</v>
      </c>
      <c r="T362" s="63" t="s">
        <v>1975</v>
      </c>
      <c r="U362" s="63" t="s">
        <v>137</v>
      </c>
      <c r="V362" s="66">
        <v>30250</v>
      </c>
      <c r="W362" s="67">
        <v>30250</v>
      </c>
      <c r="X362" s="67">
        <v>5900</v>
      </c>
      <c r="Y362" s="68">
        <v>36150</v>
      </c>
      <c r="Z362" s="82">
        <v>49085.17579445571</v>
      </c>
    </row>
    <row r="363" spans="2:26" x14ac:dyDescent="0.25">
      <c r="B363" s="81" t="s">
        <v>2497</v>
      </c>
      <c r="C363" s="64">
        <v>1996</v>
      </c>
      <c r="D363" s="63" t="s">
        <v>1318</v>
      </c>
      <c r="E363" s="63" t="s">
        <v>27</v>
      </c>
      <c r="F363" s="65" t="s">
        <v>2498</v>
      </c>
      <c r="G363" s="63" t="s">
        <v>2499</v>
      </c>
      <c r="H363" s="63" t="s">
        <v>27</v>
      </c>
      <c r="I363" s="66">
        <v>16875</v>
      </c>
      <c r="J363" s="67">
        <v>16875</v>
      </c>
      <c r="K363" s="67">
        <v>15140</v>
      </c>
      <c r="L363" s="68">
        <v>32015</v>
      </c>
      <c r="M363" s="82">
        <v>26452.196276943174</v>
      </c>
      <c r="O363" s="81" t="s">
        <v>1964</v>
      </c>
      <c r="P363" s="64">
        <v>1995</v>
      </c>
      <c r="Q363" s="63" t="s">
        <v>1318</v>
      </c>
      <c r="R363" s="63" t="s">
        <v>76</v>
      </c>
      <c r="S363" s="65" t="s">
        <v>1358</v>
      </c>
      <c r="T363" s="63" t="s">
        <v>1965</v>
      </c>
      <c r="U363" s="63" t="s">
        <v>76</v>
      </c>
      <c r="V363" s="66">
        <v>30350</v>
      </c>
      <c r="W363" s="67">
        <v>28550</v>
      </c>
      <c r="X363" s="67">
        <v>6000</v>
      </c>
      <c r="Y363" s="68">
        <v>34550</v>
      </c>
      <c r="Z363" s="82">
        <v>46326.670047329273</v>
      </c>
    </row>
    <row r="364" spans="2:26" x14ac:dyDescent="0.25">
      <c r="B364" s="81" t="s">
        <v>2559</v>
      </c>
      <c r="C364" s="64">
        <v>1996</v>
      </c>
      <c r="D364" s="63" t="s">
        <v>1318</v>
      </c>
      <c r="E364" s="63" t="s">
        <v>27</v>
      </c>
      <c r="F364" s="65" t="s">
        <v>1702</v>
      </c>
      <c r="G364" s="63" t="s">
        <v>2560</v>
      </c>
      <c r="H364" s="63" t="s">
        <v>27</v>
      </c>
      <c r="I364" s="66">
        <v>5000</v>
      </c>
      <c r="J364" s="67">
        <v>5000</v>
      </c>
      <c r="K364" s="67">
        <v>3250</v>
      </c>
      <c r="L364" s="68">
        <v>8250</v>
      </c>
      <c r="M364" s="82">
        <v>7837.6877857609406</v>
      </c>
      <c r="O364" s="81" t="s">
        <v>6437</v>
      </c>
      <c r="P364" s="64">
        <v>1995</v>
      </c>
      <c r="Q364" s="63" t="s">
        <v>6084</v>
      </c>
      <c r="R364" s="63" t="s">
        <v>76</v>
      </c>
      <c r="S364" s="65" t="s">
        <v>6438</v>
      </c>
      <c r="T364" s="63" t="s">
        <v>6439</v>
      </c>
      <c r="U364" s="63" t="s">
        <v>76</v>
      </c>
      <c r="V364" s="66">
        <v>26492</v>
      </c>
      <c r="W364" s="67">
        <v>26492</v>
      </c>
      <c r="X364" s="67">
        <v>6700</v>
      </c>
      <c r="Y364" s="68">
        <v>33192</v>
      </c>
      <c r="Z364" s="82">
        <v>42987.255442866801</v>
      </c>
    </row>
    <row r="365" spans="2:26" x14ac:dyDescent="0.25">
      <c r="B365" s="81" t="s">
        <v>2563</v>
      </c>
      <c r="C365" s="64">
        <v>1996</v>
      </c>
      <c r="D365" s="63" t="s">
        <v>1318</v>
      </c>
      <c r="E365" s="63" t="s">
        <v>27</v>
      </c>
      <c r="F365" s="65" t="s">
        <v>1980</v>
      </c>
      <c r="G365" s="63" t="s">
        <v>2564</v>
      </c>
      <c r="H365" s="63" t="s">
        <v>27</v>
      </c>
      <c r="I365" s="66">
        <v>5000</v>
      </c>
      <c r="J365" s="67">
        <v>5000</v>
      </c>
      <c r="K365" s="67">
        <v>11700</v>
      </c>
      <c r="L365" s="68">
        <v>16700</v>
      </c>
      <c r="M365" s="82">
        <v>7837.6877857609406</v>
      </c>
      <c r="O365" s="81" t="s">
        <v>6443</v>
      </c>
      <c r="P365" s="64">
        <v>1995</v>
      </c>
      <c r="Q365" s="63" t="s">
        <v>6084</v>
      </c>
      <c r="R365" s="63" t="s">
        <v>76</v>
      </c>
      <c r="S365" s="65" t="s">
        <v>6432</v>
      </c>
      <c r="T365" s="63" t="s">
        <v>6444</v>
      </c>
      <c r="U365" s="63" t="s">
        <v>76</v>
      </c>
      <c r="V365" s="66">
        <v>8600</v>
      </c>
      <c r="W365" s="67">
        <v>8600</v>
      </c>
      <c r="X365" s="67">
        <v>4100</v>
      </c>
      <c r="Y365" s="68">
        <v>12700</v>
      </c>
      <c r="Z365" s="82">
        <v>13954.793779580797</v>
      </c>
    </row>
    <row r="366" spans="2:26" x14ac:dyDescent="0.25">
      <c r="B366" s="81" t="s">
        <v>2565</v>
      </c>
      <c r="C366" s="64">
        <v>1996</v>
      </c>
      <c r="D366" s="63" t="s">
        <v>1318</v>
      </c>
      <c r="E366" s="63" t="s">
        <v>27</v>
      </c>
      <c r="F366" s="65" t="s">
        <v>2566</v>
      </c>
      <c r="G366" s="63" t="s">
        <v>2567</v>
      </c>
      <c r="H366" s="63" t="s">
        <v>27</v>
      </c>
      <c r="I366" s="66">
        <v>5000</v>
      </c>
      <c r="J366" s="67">
        <v>5000</v>
      </c>
      <c r="K366" s="67">
        <v>4300</v>
      </c>
      <c r="L366" s="68">
        <v>9300</v>
      </c>
      <c r="M366" s="82">
        <v>7837.6877857609406</v>
      </c>
      <c r="O366" s="81" t="s">
        <v>2117</v>
      </c>
      <c r="P366" s="64">
        <v>1995</v>
      </c>
      <c r="Q366" s="63" t="s">
        <v>1318</v>
      </c>
      <c r="R366" s="63" t="s">
        <v>76</v>
      </c>
      <c r="S366" s="65" t="s">
        <v>2118</v>
      </c>
      <c r="T366" s="63" t="s">
        <v>2119</v>
      </c>
      <c r="U366" s="63" t="s">
        <v>137</v>
      </c>
      <c r="V366" s="66">
        <v>7930</v>
      </c>
      <c r="W366" s="67">
        <v>7930</v>
      </c>
      <c r="X366" s="67">
        <v>4770</v>
      </c>
      <c r="Y366" s="68">
        <v>12700</v>
      </c>
      <c r="Z366" s="82">
        <v>12867.617985125085</v>
      </c>
    </row>
    <row r="367" spans="2:26" x14ac:dyDescent="0.25">
      <c r="B367" s="81" t="s">
        <v>2574</v>
      </c>
      <c r="C367" s="64">
        <v>1996</v>
      </c>
      <c r="D367" s="63" t="s">
        <v>1318</v>
      </c>
      <c r="E367" s="63" t="s">
        <v>27</v>
      </c>
      <c r="F367" s="65" t="s">
        <v>1901</v>
      </c>
      <c r="G367" s="63" t="s">
        <v>2575</v>
      </c>
      <c r="H367" s="63" t="s">
        <v>27</v>
      </c>
      <c r="I367" s="66">
        <v>4360</v>
      </c>
      <c r="J367" s="67">
        <v>4360</v>
      </c>
      <c r="K367" s="67">
        <v>4646</v>
      </c>
      <c r="L367" s="68">
        <v>9006</v>
      </c>
      <c r="M367" s="82">
        <v>6834.4637491835401</v>
      </c>
      <c r="O367" s="81" t="s">
        <v>6623</v>
      </c>
      <c r="P367" s="64">
        <v>1995</v>
      </c>
      <c r="Q367" s="63" t="s">
        <v>6081</v>
      </c>
      <c r="R367" s="63" t="s">
        <v>76</v>
      </c>
      <c r="S367" s="65" t="s">
        <v>1859</v>
      </c>
      <c r="T367" s="63" t="s">
        <v>6624</v>
      </c>
      <c r="U367" s="63" t="s">
        <v>76</v>
      </c>
      <c r="V367" s="66">
        <v>5000</v>
      </c>
      <c r="W367" s="67">
        <v>5000</v>
      </c>
      <c r="X367" s="67">
        <v>5359</v>
      </c>
      <c r="Y367" s="68">
        <v>10359</v>
      </c>
      <c r="Z367" s="82">
        <v>8113.2521974306965</v>
      </c>
    </row>
    <row r="368" spans="2:26" x14ac:dyDescent="0.25">
      <c r="B368" s="81" t="s">
        <v>2427</v>
      </c>
      <c r="C368" s="64">
        <v>1996</v>
      </c>
      <c r="D368" s="63" t="s">
        <v>1318</v>
      </c>
      <c r="E368" s="63" t="s">
        <v>472</v>
      </c>
      <c r="F368" s="65" t="s">
        <v>1660</v>
      </c>
      <c r="G368" s="63" t="s">
        <v>2428</v>
      </c>
      <c r="H368" s="63" t="s">
        <v>149</v>
      </c>
      <c r="I368" s="66">
        <v>56133</v>
      </c>
      <c r="J368" s="67">
        <v>56133</v>
      </c>
      <c r="K368" s="67">
        <v>24688</v>
      </c>
      <c r="L368" s="68">
        <v>80821</v>
      </c>
      <c r="M368" s="82">
        <v>87990.585695623784</v>
      </c>
      <c r="O368" s="81" t="s">
        <v>6625</v>
      </c>
      <c r="P368" s="64">
        <v>1995</v>
      </c>
      <c r="Q368" s="63" t="s">
        <v>6081</v>
      </c>
      <c r="R368" s="63" t="s">
        <v>76</v>
      </c>
      <c r="S368" s="65" t="s">
        <v>6626</v>
      </c>
      <c r="T368" s="63" t="s">
        <v>6627</v>
      </c>
      <c r="U368" s="63" t="s">
        <v>76</v>
      </c>
      <c r="V368" s="66">
        <v>5000</v>
      </c>
      <c r="W368" s="67">
        <v>5000</v>
      </c>
      <c r="X368" s="67">
        <v>5524</v>
      </c>
      <c r="Y368" s="68">
        <v>10524</v>
      </c>
      <c r="Z368" s="82">
        <v>8113.2521974306965</v>
      </c>
    </row>
    <row r="369" spans="2:26" x14ac:dyDescent="0.25">
      <c r="B369" s="81" t="s">
        <v>2528</v>
      </c>
      <c r="C369" s="64">
        <v>1996</v>
      </c>
      <c r="D369" s="63" t="s">
        <v>1318</v>
      </c>
      <c r="E369" s="63" t="s">
        <v>472</v>
      </c>
      <c r="F369" s="65" t="s">
        <v>1859</v>
      </c>
      <c r="G369" s="63" t="s">
        <v>2529</v>
      </c>
      <c r="H369" s="63" t="s">
        <v>474</v>
      </c>
      <c r="I369" s="66">
        <v>20000</v>
      </c>
      <c r="J369" s="67">
        <v>20000</v>
      </c>
      <c r="K369" s="67">
        <v>22900</v>
      </c>
      <c r="L369" s="68">
        <v>42900</v>
      </c>
      <c r="M369" s="82">
        <v>31350.751143043763</v>
      </c>
      <c r="O369" s="81" t="s">
        <v>6680</v>
      </c>
      <c r="P369" s="64">
        <v>1995</v>
      </c>
      <c r="Q369" s="63" t="s">
        <v>6081</v>
      </c>
      <c r="R369" s="63" t="s">
        <v>76</v>
      </c>
      <c r="S369" s="65" t="s">
        <v>6681</v>
      </c>
      <c r="T369" s="63" t="s">
        <v>6682</v>
      </c>
      <c r="U369" s="63" t="s">
        <v>76</v>
      </c>
      <c r="V369" s="66">
        <v>5000</v>
      </c>
      <c r="W369" s="67">
        <v>5000</v>
      </c>
      <c r="X369" s="67">
        <v>2400</v>
      </c>
      <c r="Y369" s="68">
        <v>7400</v>
      </c>
      <c r="Z369" s="82">
        <v>8113.2521974306965</v>
      </c>
    </row>
    <row r="370" spans="2:26" x14ac:dyDescent="0.25">
      <c r="B370" s="81" t="s">
        <v>2524</v>
      </c>
      <c r="C370" s="64">
        <v>1996</v>
      </c>
      <c r="D370" s="63" t="s">
        <v>1318</v>
      </c>
      <c r="E370" s="63" t="s">
        <v>1628</v>
      </c>
      <c r="F370" s="65" t="s">
        <v>2525</v>
      </c>
      <c r="G370" s="63" t="s">
        <v>2526</v>
      </c>
      <c r="H370" s="63" t="s">
        <v>2527</v>
      </c>
      <c r="I370" s="66">
        <v>24740</v>
      </c>
      <c r="J370" s="67">
        <v>24740</v>
      </c>
      <c r="K370" s="67">
        <v>4200</v>
      </c>
      <c r="L370" s="68">
        <v>28940</v>
      </c>
      <c r="M370" s="82">
        <v>38780.879163945137</v>
      </c>
      <c r="O370" s="81" t="s">
        <v>2228</v>
      </c>
      <c r="P370" s="64">
        <v>1995</v>
      </c>
      <c r="Q370" s="63" t="s">
        <v>1318</v>
      </c>
      <c r="R370" s="63" t="s">
        <v>76</v>
      </c>
      <c r="S370" s="65" t="s">
        <v>2229</v>
      </c>
      <c r="T370" s="63" t="s">
        <v>2230</v>
      </c>
      <c r="U370" s="63" t="s">
        <v>76</v>
      </c>
      <c r="V370" s="66">
        <v>5000</v>
      </c>
      <c r="W370" s="67">
        <v>5000</v>
      </c>
      <c r="X370" s="67">
        <v>230</v>
      </c>
      <c r="Y370" s="68">
        <v>5230</v>
      </c>
      <c r="Z370" s="82">
        <v>8113.2521974306965</v>
      </c>
    </row>
    <row r="371" spans="2:26" x14ac:dyDescent="0.25">
      <c r="B371" s="81" t="s">
        <v>2358</v>
      </c>
      <c r="C371" s="64">
        <v>1996</v>
      </c>
      <c r="D371" s="63" t="s">
        <v>1318</v>
      </c>
      <c r="E371" s="63" t="s">
        <v>138</v>
      </c>
      <c r="F371" s="65" t="s">
        <v>2359</v>
      </c>
      <c r="G371" s="63" t="s">
        <v>2360</v>
      </c>
      <c r="H371" s="63" t="s">
        <v>1486</v>
      </c>
      <c r="I371" s="66">
        <v>100000</v>
      </c>
      <c r="J371" s="67">
        <v>100000</v>
      </c>
      <c r="K371" s="67">
        <v>131300</v>
      </c>
      <c r="L371" s="68">
        <v>231300</v>
      </c>
      <c r="M371" s="82">
        <v>156753.75571521881</v>
      </c>
      <c r="O371" s="81" t="s">
        <v>6709</v>
      </c>
      <c r="P371" s="64">
        <v>1995</v>
      </c>
      <c r="Q371" s="63" t="s">
        <v>6081</v>
      </c>
      <c r="R371" s="63" t="s">
        <v>76</v>
      </c>
      <c r="S371" s="65" t="s">
        <v>6710</v>
      </c>
      <c r="T371" s="63" t="s">
        <v>6711</v>
      </c>
      <c r="U371" s="63" t="s">
        <v>76</v>
      </c>
      <c r="V371" s="66">
        <v>5000</v>
      </c>
      <c r="W371" s="67">
        <v>5000</v>
      </c>
      <c r="X371" s="67">
        <v>2100</v>
      </c>
      <c r="Y371" s="68">
        <v>7100</v>
      </c>
      <c r="Z371" s="82">
        <v>8113.2521974306965</v>
      </c>
    </row>
    <row r="372" spans="2:26" x14ac:dyDescent="0.25">
      <c r="B372" s="81" t="s">
        <v>2476</v>
      </c>
      <c r="C372" s="64">
        <v>1996</v>
      </c>
      <c r="D372" s="63" t="s">
        <v>1318</v>
      </c>
      <c r="E372" s="63" t="s">
        <v>138</v>
      </c>
      <c r="F372" s="65" t="s">
        <v>2477</v>
      </c>
      <c r="G372" s="63" t="s">
        <v>2478</v>
      </c>
      <c r="H372" s="63" t="s">
        <v>782</v>
      </c>
      <c r="I372" s="66">
        <v>100000</v>
      </c>
      <c r="J372" s="67">
        <v>100000</v>
      </c>
      <c r="K372" s="67">
        <v>76337</v>
      </c>
      <c r="L372" s="68">
        <v>176337</v>
      </c>
      <c r="M372" s="82">
        <v>156753.75571521881</v>
      </c>
      <c r="O372" s="81" t="s">
        <v>6621</v>
      </c>
      <c r="P372" s="64">
        <v>1995</v>
      </c>
      <c r="Q372" s="63" t="s">
        <v>6081</v>
      </c>
      <c r="R372" s="63" t="s">
        <v>76</v>
      </c>
      <c r="S372" s="65" t="s">
        <v>2308</v>
      </c>
      <c r="T372" s="63" t="s">
        <v>6622</v>
      </c>
      <c r="U372" s="63" t="s">
        <v>152</v>
      </c>
      <c r="V372" s="66">
        <v>3072</v>
      </c>
      <c r="W372" s="67">
        <v>3072</v>
      </c>
      <c r="X372" s="67">
        <v>657</v>
      </c>
      <c r="Y372" s="68">
        <v>3729</v>
      </c>
      <c r="Z372" s="82">
        <v>4984.7821501014196</v>
      </c>
    </row>
    <row r="373" spans="2:26" x14ac:dyDescent="0.25">
      <c r="B373" s="81" t="s">
        <v>2488</v>
      </c>
      <c r="C373" s="64">
        <v>1996</v>
      </c>
      <c r="D373" s="63" t="s">
        <v>1318</v>
      </c>
      <c r="E373" s="63" t="s">
        <v>138</v>
      </c>
      <c r="F373" s="65" t="s">
        <v>2489</v>
      </c>
      <c r="G373" s="63" t="s">
        <v>2490</v>
      </c>
      <c r="H373" s="63" t="s">
        <v>1486</v>
      </c>
      <c r="I373" s="66">
        <v>100000</v>
      </c>
      <c r="J373" s="67">
        <v>100000</v>
      </c>
      <c r="K373" s="67">
        <v>161869</v>
      </c>
      <c r="L373" s="68">
        <v>261869</v>
      </c>
      <c r="M373" s="82">
        <v>156753.75571521881</v>
      </c>
      <c r="O373" s="81" t="s">
        <v>6554</v>
      </c>
      <c r="P373" s="64">
        <v>1995</v>
      </c>
      <c r="Q373" s="63" t="s">
        <v>6081</v>
      </c>
      <c r="R373" s="63" t="s">
        <v>76</v>
      </c>
      <c r="S373" s="65" t="s">
        <v>1761</v>
      </c>
      <c r="T373" s="63" t="s">
        <v>6555</v>
      </c>
      <c r="U373" s="63" t="s">
        <v>76</v>
      </c>
      <c r="V373" s="66">
        <v>2800</v>
      </c>
      <c r="W373" s="67">
        <v>2800</v>
      </c>
      <c r="X373" s="67">
        <v>3400</v>
      </c>
      <c r="Y373" s="68">
        <v>6200</v>
      </c>
      <c r="Z373" s="82">
        <v>4543.42123056119</v>
      </c>
    </row>
    <row r="374" spans="2:26" x14ac:dyDescent="0.25">
      <c r="B374" s="81" t="s">
        <v>2385</v>
      </c>
      <c r="C374" s="64">
        <v>1996</v>
      </c>
      <c r="D374" s="63" t="s">
        <v>1318</v>
      </c>
      <c r="E374" s="63" t="s">
        <v>138</v>
      </c>
      <c r="F374" s="65" t="s">
        <v>2386</v>
      </c>
      <c r="G374" s="63" t="s">
        <v>2387</v>
      </c>
      <c r="H374" s="63" t="s">
        <v>1486</v>
      </c>
      <c r="I374" s="66">
        <v>85320</v>
      </c>
      <c r="J374" s="67">
        <v>85320</v>
      </c>
      <c r="K374" s="67">
        <v>85174</v>
      </c>
      <c r="L374" s="68">
        <v>170494</v>
      </c>
      <c r="M374" s="82">
        <v>133742.3043762247</v>
      </c>
      <c r="O374" s="81" t="s">
        <v>6524</v>
      </c>
      <c r="P374" s="64">
        <v>1995</v>
      </c>
      <c r="Q374" s="63" t="s">
        <v>6084</v>
      </c>
      <c r="R374" s="63" t="s">
        <v>76</v>
      </c>
      <c r="S374" s="65" t="s">
        <v>6525</v>
      </c>
      <c r="T374" s="63" t="s">
        <v>6526</v>
      </c>
      <c r="U374" s="63" t="s">
        <v>6527</v>
      </c>
      <c r="V374" s="66">
        <v>1687.5</v>
      </c>
      <c r="W374" s="67">
        <v>1688</v>
      </c>
      <c r="X374" s="67">
        <v>452</v>
      </c>
      <c r="Y374" s="68">
        <v>2140</v>
      </c>
      <c r="Z374" s="82">
        <v>2739.0339418526028</v>
      </c>
    </row>
    <row r="375" spans="2:26" x14ac:dyDescent="0.25">
      <c r="B375" s="81" t="s">
        <v>2492</v>
      </c>
      <c r="C375" s="64">
        <v>1996</v>
      </c>
      <c r="D375" s="63" t="s">
        <v>1318</v>
      </c>
      <c r="E375" s="63" t="s">
        <v>138</v>
      </c>
      <c r="F375" s="65" t="s">
        <v>1764</v>
      </c>
      <c r="G375" s="63" t="s">
        <v>2493</v>
      </c>
      <c r="H375" s="63" t="s">
        <v>1486</v>
      </c>
      <c r="I375" s="66">
        <v>28195</v>
      </c>
      <c r="J375" s="67">
        <v>28195</v>
      </c>
      <c r="K375" s="67">
        <v>2750</v>
      </c>
      <c r="L375" s="68">
        <v>30945</v>
      </c>
      <c r="M375" s="82">
        <v>44196.721423905947</v>
      </c>
      <c r="O375" s="81" t="s">
        <v>2135</v>
      </c>
      <c r="P375" s="64">
        <v>1995</v>
      </c>
      <c r="Q375" s="63" t="s">
        <v>1318</v>
      </c>
      <c r="R375" s="63" t="s">
        <v>444</v>
      </c>
      <c r="S375" s="65" t="s">
        <v>2136</v>
      </c>
      <c r="T375" s="63" t="s">
        <v>2137</v>
      </c>
      <c r="U375" s="63" t="s">
        <v>584</v>
      </c>
      <c r="V375" s="66">
        <v>100000</v>
      </c>
      <c r="W375" s="67">
        <v>100000</v>
      </c>
      <c r="X375" s="67">
        <v>48850</v>
      </c>
      <c r="Y375" s="68">
        <v>148850</v>
      </c>
      <c r="Z375" s="82">
        <v>162265.04394861392</v>
      </c>
    </row>
    <row r="376" spans="2:26" x14ac:dyDescent="0.25">
      <c r="B376" s="81" t="s">
        <v>2551</v>
      </c>
      <c r="C376" s="64">
        <v>1996</v>
      </c>
      <c r="D376" s="63" t="s">
        <v>1318</v>
      </c>
      <c r="E376" s="63" t="s">
        <v>138</v>
      </c>
      <c r="F376" s="65" t="s">
        <v>2552</v>
      </c>
      <c r="G376" s="63" t="s">
        <v>2553</v>
      </c>
      <c r="H376" s="63" t="s">
        <v>1486</v>
      </c>
      <c r="I376" s="66">
        <v>4873</v>
      </c>
      <c r="J376" s="67">
        <v>4873</v>
      </c>
      <c r="K376" s="67">
        <v>1671</v>
      </c>
      <c r="L376" s="68">
        <v>6544</v>
      </c>
      <c r="M376" s="82">
        <v>7638.6105160026127</v>
      </c>
      <c r="O376" s="81" t="s">
        <v>2004</v>
      </c>
      <c r="P376" s="64">
        <v>1995</v>
      </c>
      <c r="Q376" s="63" t="s">
        <v>1318</v>
      </c>
      <c r="R376" s="63" t="s">
        <v>444</v>
      </c>
      <c r="S376" s="65" t="s">
        <v>2005</v>
      </c>
      <c r="T376" s="63" t="s">
        <v>2006</v>
      </c>
      <c r="U376" s="63" t="s">
        <v>584</v>
      </c>
      <c r="V376" s="66">
        <v>16800</v>
      </c>
      <c r="W376" s="67">
        <v>16800</v>
      </c>
      <c r="X376" s="67">
        <v>17078.75</v>
      </c>
      <c r="Y376" s="68">
        <v>33878.75</v>
      </c>
      <c r="Z376" s="82">
        <v>27260.527383367138</v>
      </c>
    </row>
    <row r="377" spans="2:26" x14ac:dyDescent="0.25">
      <c r="B377" s="81" t="s">
        <v>2554</v>
      </c>
      <c r="C377" s="64">
        <v>1996</v>
      </c>
      <c r="D377" s="63" t="s">
        <v>1318</v>
      </c>
      <c r="E377" s="63" t="s">
        <v>138</v>
      </c>
      <c r="F377" s="65" t="s">
        <v>1744</v>
      </c>
      <c r="G377" s="63" t="s">
        <v>2555</v>
      </c>
      <c r="H377" s="63" t="s">
        <v>1486</v>
      </c>
      <c r="I377" s="66">
        <v>4500</v>
      </c>
      <c r="J377" s="67">
        <v>4500</v>
      </c>
      <c r="K377" s="67">
        <v>2264</v>
      </c>
      <c r="L377" s="68">
        <v>6764</v>
      </c>
      <c r="M377" s="82">
        <v>7053.919007184847</v>
      </c>
      <c r="O377" s="81" t="s">
        <v>2141</v>
      </c>
      <c r="P377" s="64">
        <v>1995</v>
      </c>
      <c r="Q377" s="63" t="s">
        <v>1318</v>
      </c>
      <c r="R377" s="63" t="s">
        <v>444</v>
      </c>
      <c r="S377" s="65" t="s">
        <v>2142</v>
      </c>
      <c r="T377" s="63" t="s">
        <v>2143</v>
      </c>
      <c r="U377" s="63" t="s">
        <v>584</v>
      </c>
      <c r="V377" s="66">
        <v>9903</v>
      </c>
      <c r="W377" s="67">
        <v>9903</v>
      </c>
      <c r="X377" s="67">
        <v>8755</v>
      </c>
      <c r="Y377" s="68">
        <v>18658</v>
      </c>
      <c r="Z377" s="82">
        <v>16069.107302231238</v>
      </c>
    </row>
    <row r="378" spans="2:26" x14ac:dyDescent="0.25">
      <c r="B378" s="81" t="s">
        <v>2242</v>
      </c>
      <c r="C378" s="64">
        <v>1996</v>
      </c>
      <c r="D378" s="63" t="s">
        <v>1318</v>
      </c>
      <c r="E378" s="63" t="s">
        <v>2243</v>
      </c>
      <c r="F378" s="65" t="s">
        <v>2244</v>
      </c>
      <c r="G378" s="63" t="s">
        <v>2245</v>
      </c>
      <c r="H378" s="63" t="s">
        <v>2246</v>
      </c>
      <c r="I378" s="66">
        <v>52400</v>
      </c>
      <c r="J378" s="67">
        <v>52400</v>
      </c>
      <c r="K378" s="67">
        <v>15638</v>
      </c>
      <c r="L378" s="68">
        <v>68038</v>
      </c>
      <c r="M378" s="82">
        <v>82138.967994774663</v>
      </c>
      <c r="O378" s="81" t="s">
        <v>1951</v>
      </c>
      <c r="P378" s="64">
        <v>1995</v>
      </c>
      <c r="Q378" s="63" t="s">
        <v>1318</v>
      </c>
      <c r="R378" s="63" t="s">
        <v>44</v>
      </c>
      <c r="S378" s="65" t="s">
        <v>1361</v>
      </c>
      <c r="T378" s="63" t="s">
        <v>1952</v>
      </c>
      <c r="U378" s="63" t="s">
        <v>49</v>
      </c>
      <c r="V378" s="66">
        <v>100000</v>
      </c>
      <c r="W378" s="67">
        <v>100000</v>
      </c>
      <c r="X378" s="67">
        <v>24000</v>
      </c>
      <c r="Y378" s="68">
        <v>124000</v>
      </c>
      <c r="Z378" s="82">
        <v>162265.04394861392</v>
      </c>
    </row>
    <row r="379" spans="2:26" x14ac:dyDescent="0.25">
      <c r="B379" s="81" t="s">
        <v>2460</v>
      </c>
      <c r="C379" s="64">
        <v>1996</v>
      </c>
      <c r="D379" s="63" t="s">
        <v>1318</v>
      </c>
      <c r="E379" s="63" t="s">
        <v>677</v>
      </c>
      <c r="F379" s="65" t="s">
        <v>2461</v>
      </c>
      <c r="G379" s="63" t="s">
        <v>2462</v>
      </c>
      <c r="H379" s="63" t="s">
        <v>679</v>
      </c>
      <c r="I379" s="66">
        <v>100000</v>
      </c>
      <c r="J379" s="67">
        <v>100000</v>
      </c>
      <c r="K379" s="67">
        <v>260495</v>
      </c>
      <c r="L379" s="68">
        <v>360495</v>
      </c>
      <c r="M379" s="82">
        <v>156753.75571521881</v>
      </c>
      <c r="O379" s="81" t="s">
        <v>1989</v>
      </c>
      <c r="P379" s="64">
        <v>1995</v>
      </c>
      <c r="Q379" s="63" t="s">
        <v>1318</v>
      </c>
      <c r="R379" s="63" t="s">
        <v>44</v>
      </c>
      <c r="S379" s="65" t="s">
        <v>1990</v>
      </c>
      <c r="T379" s="63" t="s">
        <v>1991</v>
      </c>
      <c r="U379" s="63" t="s">
        <v>49</v>
      </c>
      <c r="V379" s="66">
        <v>100000</v>
      </c>
      <c r="W379" s="67">
        <v>100000</v>
      </c>
      <c r="X379" s="67">
        <v>80443</v>
      </c>
      <c r="Y379" s="68">
        <v>180443</v>
      </c>
      <c r="Z379" s="82">
        <v>162265.04394861392</v>
      </c>
    </row>
    <row r="380" spans="2:26" x14ac:dyDescent="0.25">
      <c r="B380" s="81" t="s">
        <v>2300</v>
      </c>
      <c r="C380" s="64">
        <v>1996</v>
      </c>
      <c r="D380" s="63" t="s">
        <v>1318</v>
      </c>
      <c r="E380" s="63" t="s">
        <v>677</v>
      </c>
      <c r="F380" s="65" t="s">
        <v>1391</v>
      </c>
      <c r="G380" s="63" t="s">
        <v>2301</v>
      </c>
      <c r="H380" s="63" t="s">
        <v>2302</v>
      </c>
      <c r="I380" s="66">
        <v>60428</v>
      </c>
      <c r="J380" s="67">
        <v>60428</v>
      </c>
      <c r="K380" s="67">
        <v>18918</v>
      </c>
      <c r="L380" s="68">
        <v>79346</v>
      </c>
      <c r="M380" s="82">
        <v>94723.159503592426</v>
      </c>
      <c r="O380" s="81" t="s">
        <v>1941</v>
      </c>
      <c r="P380" s="64">
        <v>1995</v>
      </c>
      <c r="Q380" s="63" t="s">
        <v>1318</v>
      </c>
      <c r="R380" s="63" t="s">
        <v>44</v>
      </c>
      <c r="S380" s="65" t="s">
        <v>1641</v>
      </c>
      <c r="T380" s="63" t="s">
        <v>1942</v>
      </c>
      <c r="U380" s="63" t="s">
        <v>49</v>
      </c>
      <c r="V380" s="66">
        <v>67500</v>
      </c>
      <c r="W380" s="67">
        <v>67500</v>
      </c>
      <c r="X380" s="67">
        <v>7500</v>
      </c>
      <c r="Y380" s="68">
        <v>75000</v>
      </c>
      <c r="Z380" s="82">
        <v>109528.9046653144</v>
      </c>
    </row>
    <row r="381" spans="2:26" x14ac:dyDescent="0.25">
      <c r="B381" s="81" t="s">
        <v>2458</v>
      </c>
      <c r="C381" s="64">
        <v>1996</v>
      </c>
      <c r="D381" s="63" t="s">
        <v>1318</v>
      </c>
      <c r="E381" s="63" t="s">
        <v>677</v>
      </c>
      <c r="F381" s="65" t="s">
        <v>2028</v>
      </c>
      <c r="G381" s="63" t="s">
        <v>2459</v>
      </c>
      <c r="H381" s="63" t="s">
        <v>679</v>
      </c>
      <c r="I381" s="66">
        <v>89060</v>
      </c>
      <c r="J381" s="67">
        <v>55060</v>
      </c>
      <c r="K381" s="67">
        <v>25000</v>
      </c>
      <c r="L381" s="68">
        <v>80060</v>
      </c>
      <c r="M381" s="82">
        <v>86308.617896799478</v>
      </c>
      <c r="O381" s="81" t="s">
        <v>1943</v>
      </c>
      <c r="P381" s="64">
        <v>1995</v>
      </c>
      <c r="Q381" s="63" t="s">
        <v>1318</v>
      </c>
      <c r="R381" s="63" t="s">
        <v>44</v>
      </c>
      <c r="S381" s="65" t="s">
        <v>1944</v>
      </c>
      <c r="T381" s="63" t="s">
        <v>1945</v>
      </c>
      <c r="U381" s="63" t="s">
        <v>49</v>
      </c>
      <c r="V381" s="66">
        <v>61500</v>
      </c>
      <c r="W381" s="67">
        <v>61500</v>
      </c>
      <c r="X381" s="67">
        <v>22500</v>
      </c>
      <c r="Y381" s="68">
        <v>84000</v>
      </c>
      <c r="Z381" s="82">
        <v>99793.002028397561</v>
      </c>
    </row>
    <row r="382" spans="2:26" x14ac:dyDescent="0.25">
      <c r="B382" s="81" t="s">
        <v>2425</v>
      </c>
      <c r="C382" s="64">
        <v>1996</v>
      </c>
      <c r="D382" s="63" t="s">
        <v>1318</v>
      </c>
      <c r="E382" s="63" t="s">
        <v>40</v>
      </c>
      <c r="F382" s="65" t="s">
        <v>2016</v>
      </c>
      <c r="G382" s="63" t="s">
        <v>2426</v>
      </c>
      <c r="H382" s="63" t="s">
        <v>42</v>
      </c>
      <c r="I382" s="66">
        <v>100000</v>
      </c>
      <c r="J382" s="67">
        <v>100000</v>
      </c>
      <c r="K382" s="67">
        <v>29520</v>
      </c>
      <c r="L382" s="68">
        <v>129520</v>
      </c>
      <c r="M382" s="82">
        <v>156753.75571521881</v>
      </c>
      <c r="O382" s="81" t="s">
        <v>6515</v>
      </c>
      <c r="P382" s="64">
        <v>1995</v>
      </c>
      <c r="Q382" s="63" t="s">
        <v>6081</v>
      </c>
      <c r="R382" s="63" t="s">
        <v>44</v>
      </c>
      <c r="S382" s="65" t="s">
        <v>1859</v>
      </c>
      <c r="T382" s="63" t="s">
        <v>6516</v>
      </c>
      <c r="U382" s="63" t="s">
        <v>49</v>
      </c>
      <c r="V382" s="66">
        <v>54000</v>
      </c>
      <c r="W382" s="67">
        <v>54000</v>
      </c>
      <c r="X382" s="67">
        <v>7400</v>
      </c>
      <c r="Y382" s="68">
        <v>61400</v>
      </c>
      <c r="Z382" s="82">
        <v>87623.123732251523</v>
      </c>
    </row>
    <row r="383" spans="2:26" x14ac:dyDescent="0.25">
      <c r="B383" s="81" t="s">
        <v>2314</v>
      </c>
      <c r="C383" s="64">
        <v>1996</v>
      </c>
      <c r="D383" s="63" t="s">
        <v>1318</v>
      </c>
      <c r="E383" s="63" t="s">
        <v>40</v>
      </c>
      <c r="F383" s="65" t="s">
        <v>2016</v>
      </c>
      <c r="G383" s="63" t="s">
        <v>2315</v>
      </c>
      <c r="H383" s="63" t="s">
        <v>42</v>
      </c>
      <c r="I383" s="66">
        <v>71340</v>
      </c>
      <c r="J383" s="67">
        <v>71340</v>
      </c>
      <c r="K383" s="67">
        <v>25060</v>
      </c>
      <c r="L383" s="68">
        <v>96400</v>
      </c>
      <c r="M383" s="82">
        <v>111828.12932723711</v>
      </c>
      <c r="O383" s="81" t="s">
        <v>1908</v>
      </c>
      <c r="P383" s="64">
        <v>1995</v>
      </c>
      <c r="Q383" s="63" t="s">
        <v>1318</v>
      </c>
      <c r="R383" s="63" t="s">
        <v>44</v>
      </c>
      <c r="S383" s="65" t="s">
        <v>1909</v>
      </c>
      <c r="T383" s="63" t="s">
        <v>1910</v>
      </c>
      <c r="U383" s="63" t="s">
        <v>1639</v>
      </c>
      <c r="V383" s="66">
        <v>50000</v>
      </c>
      <c r="W383" s="67">
        <v>50000</v>
      </c>
      <c r="X383" s="67">
        <v>12500</v>
      </c>
      <c r="Y383" s="68">
        <v>62500</v>
      </c>
      <c r="Z383" s="82">
        <v>81132.521974306961</v>
      </c>
    </row>
    <row r="384" spans="2:26" x14ac:dyDescent="0.25">
      <c r="B384" s="81" t="s">
        <v>2568</v>
      </c>
      <c r="C384" s="64">
        <v>1996</v>
      </c>
      <c r="D384" s="63" t="s">
        <v>1318</v>
      </c>
      <c r="E384" s="63" t="s">
        <v>40</v>
      </c>
      <c r="F384" s="65" t="s">
        <v>2569</v>
      </c>
      <c r="G384" s="63" t="s">
        <v>2570</v>
      </c>
      <c r="H384" s="63" t="s">
        <v>42</v>
      </c>
      <c r="I384" s="66">
        <v>4900</v>
      </c>
      <c r="J384" s="67">
        <v>4900</v>
      </c>
      <c r="K384" s="67">
        <v>2200</v>
      </c>
      <c r="L384" s="68">
        <v>7100</v>
      </c>
      <c r="M384" s="82">
        <v>7680.9340300457225</v>
      </c>
      <c r="O384" s="81" t="s">
        <v>2045</v>
      </c>
      <c r="P384" s="64">
        <v>1995</v>
      </c>
      <c r="Q384" s="63" t="s">
        <v>1318</v>
      </c>
      <c r="R384" s="63" t="s">
        <v>44</v>
      </c>
      <c r="S384" s="65" t="s">
        <v>2046</v>
      </c>
      <c r="T384" s="63" t="s">
        <v>2047</v>
      </c>
      <c r="U384" s="63" t="s">
        <v>49</v>
      </c>
      <c r="V384" s="66">
        <v>44912</v>
      </c>
      <c r="W384" s="67">
        <v>44912</v>
      </c>
      <c r="X384" s="67">
        <v>9807</v>
      </c>
      <c r="Y384" s="68">
        <v>54719</v>
      </c>
      <c r="Z384" s="82">
        <v>72876.476538201488</v>
      </c>
    </row>
    <row r="385" spans="2:26" x14ac:dyDescent="0.25">
      <c r="B385" s="81" t="s">
        <v>2518</v>
      </c>
      <c r="C385" s="64">
        <v>1996</v>
      </c>
      <c r="D385" s="63" t="s">
        <v>1318</v>
      </c>
      <c r="E385" s="63" t="s">
        <v>81</v>
      </c>
      <c r="F385" s="65" t="s">
        <v>1855</v>
      </c>
      <c r="G385" s="63" t="s">
        <v>2519</v>
      </c>
      <c r="H385" s="63" t="s">
        <v>81</v>
      </c>
      <c r="I385" s="66">
        <v>97590</v>
      </c>
      <c r="J385" s="67">
        <v>97590</v>
      </c>
      <c r="K385" s="67">
        <v>78909</v>
      </c>
      <c r="L385" s="68">
        <v>176499</v>
      </c>
      <c r="M385" s="82">
        <v>152975.99020248206</v>
      </c>
      <c r="O385" s="81" t="s">
        <v>6489</v>
      </c>
      <c r="P385" s="64">
        <v>1995</v>
      </c>
      <c r="Q385" s="63" t="s">
        <v>6084</v>
      </c>
      <c r="R385" s="63" t="s">
        <v>44</v>
      </c>
      <c r="S385" s="65" t="s">
        <v>1859</v>
      </c>
      <c r="T385" s="63" t="s">
        <v>6490</v>
      </c>
      <c r="U385" s="63" t="s">
        <v>1615</v>
      </c>
      <c r="V385" s="66">
        <v>40346</v>
      </c>
      <c r="W385" s="67">
        <v>40346</v>
      </c>
      <c r="X385" s="67">
        <v>39353</v>
      </c>
      <c r="Y385" s="68">
        <v>79699</v>
      </c>
      <c r="Z385" s="82">
        <v>65467.454631507782</v>
      </c>
    </row>
    <row r="386" spans="2:26" x14ac:dyDescent="0.25">
      <c r="B386" s="81" t="s">
        <v>2268</v>
      </c>
      <c r="C386" s="64">
        <v>1996</v>
      </c>
      <c r="D386" s="63" t="s">
        <v>1318</v>
      </c>
      <c r="E386" s="63" t="s">
        <v>81</v>
      </c>
      <c r="F386" s="65" t="s">
        <v>2269</v>
      </c>
      <c r="G386" s="63" t="s">
        <v>2270</v>
      </c>
      <c r="H386" s="63" t="s">
        <v>2271</v>
      </c>
      <c r="I386" s="66">
        <v>85500</v>
      </c>
      <c r="J386" s="67">
        <v>85500</v>
      </c>
      <c r="K386" s="67">
        <v>121800</v>
      </c>
      <c r="L386" s="68">
        <v>207300</v>
      </c>
      <c r="M386" s="82">
        <v>134024.46113651208</v>
      </c>
      <c r="O386" s="81" t="s">
        <v>2048</v>
      </c>
      <c r="P386" s="64">
        <v>1995</v>
      </c>
      <c r="Q386" s="63" t="s">
        <v>1318</v>
      </c>
      <c r="R386" s="63" t="s">
        <v>44</v>
      </c>
      <c r="S386" s="65" t="s">
        <v>2049</v>
      </c>
      <c r="T386" s="63" t="s">
        <v>2050</v>
      </c>
      <c r="U386" s="63" t="s">
        <v>2051</v>
      </c>
      <c r="V386" s="66">
        <v>6130</v>
      </c>
      <c r="W386" s="67">
        <v>6130</v>
      </c>
      <c r="X386" s="67">
        <v>7050</v>
      </c>
      <c r="Y386" s="68">
        <v>13180</v>
      </c>
      <c r="Z386" s="82">
        <v>9946.8471940500331</v>
      </c>
    </row>
    <row r="387" spans="2:26" x14ac:dyDescent="0.25">
      <c r="B387" s="81" t="s">
        <v>2363</v>
      </c>
      <c r="C387" s="64">
        <v>1996</v>
      </c>
      <c r="D387" s="63" t="s">
        <v>1318</v>
      </c>
      <c r="E387" s="63" t="s">
        <v>81</v>
      </c>
      <c r="F387" s="65" t="s">
        <v>1825</v>
      </c>
      <c r="G387" s="63" t="s">
        <v>2364</v>
      </c>
      <c r="H387" s="63" t="s">
        <v>31</v>
      </c>
      <c r="I387" s="66">
        <v>50125</v>
      </c>
      <c r="J387" s="67">
        <v>50125</v>
      </c>
      <c r="K387" s="67">
        <v>12000</v>
      </c>
      <c r="L387" s="68">
        <v>62125</v>
      </c>
      <c r="M387" s="82">
        <v>78572.820052253432</v>
      </c>
      <c r="O387" s="81" t="s">
        <v>6537</v>
      </c>
      <c r="P387" s="64">
        <v>1995</v>
      </c>
      <c r="Q387" s="63" t="s">
        <v>6081</v>
      </c>
      <c r="R387" s="63" t="s">
        <v>44</v>
      </c>
      <c r="S387" s="65" t="s">
        <v>2257</v>
      </c>
      <c r="T387" s="63" t="s">
        <v>6538</v>
      </c>
      <c r="U387" s="63" t="s">
        <v>27</v>
      </c>
      <c r="V387" s="66">
        <v>5000</v>
      </c>
      <c r="W387" s="67">
        <v>5000</v>
      </c>
      <c r="X387" s="67">
        <v>1460</v>
      </c>
      <c r="Y387" s="68">
        <v>6460</v>
      </c>
      <c r="Z387" s="82">
        <v>8113.2521974306965</v>
      </c>
    </row>
    <row r="388" spans="2:26" x14ac:dyDescent="0.25">
      <c r="B388" s="81" t="s">
        <v>2583</v>
      </c>
      <c r="C388" s="64">
        <v>1996</v>
      </c>
      <c r="D388" s="63" t="s">
        <v>1318</v>
      </c>
      <c r="E388" s="63" t="s">
        <v>81</v>
      </c>
      <c r="F388" s="65" t="s">
        <v>2584</v>
      </c>
      <c r="G388" s="63" t="s">
        <v>2585</v>
      </c>
      <c r="H388" s="63" t="s">
        <v>81</v>
      </c>
      <c r="I388" s="66">
        <v>3900</v>
      </c>
      <c r="J388" s="67">
        <v>3900</v>
      </c>
      <c r="K388" s="67">
        <v>4704</v>
      </c>
      <c r="L388" s="68">
        <v>8604</v>
      </c>
      <c r="M388" s="82">
        <v>6113.3964728935334</v>
      </c>
      <c r="O388" s="81" t="s">
        <v>6539</v>
      </c>
      <c r="P388" s="64">
        <v>1995</v>
      </c>
      <c r="Q388" s="63" t="s">
        <v>6081</v>
      </c>
      <c r="R388" s="63" t="s">
        <v>44</v>
      </c>
      <c r="S388" s="65" t="s">
        <v>1859</v>
      </c>
      <c r="T388" s="63" t="s">
        <v>6540</v>
      </c>
      <c r="U388" s="63" t="s">
        <v>1615</v>
      </c>
      <c r="V388" s="66">
        <v>5000</v>
      </c>
      <c r="W388" s="67">
        <v>5000</v>
      </c>
      <c r="X388" s="67">
        <v>7617</v>
      </c>
      <c r="Y388" s="68">
        <v>12617</v>
      </c>
      <c r="Z388" s="82">
        <v>8113.2521974306965</v>
      </c>
    </row>
    <row r="389" spans="2:26" x14ac:dyDescent="0.25">
      <c r="B389" s="81" t="s">
        <v>2532</v>
      </c>
      <c r="C389" s="64">
        <v>1996</v>
      </c>
      <c r="D389" s="63" t="s">
        <v>1318</v>
      </c>
      <c r="E389" s="63" t="s">
        <v>1271</v>
      </c>
      <c r="F389" s="65" t="s">
        <v>2085</v>
      </c>
      <c r="G389" s="63" t="s">
        <v>2533</v>
      </c>
      <c r="H389" s="63" t="s">
        <v>1547</v>
      </c>
      <c r="I389" s="66">
        <v>49450</v>
      </c>
      <c r="J389" s="67">
        <v>49450</v>
      </c>
      <c r="K389" s="67">
        <v>2170</v>
      </c>
      <c r="L389" s="68">
        <v>51620</v>
      </c>
      <c r="M389" s="82">
        <v>77514.732201175706</v>
      </c>
      <c r="O389" s="81" t="s">
        <v>6618</v>
      </c>
      <c r="P389" s="64">
        <v>1995</v>
      </c>
      <c r="Q389" s="63" t="s">
        <v>6084</v>
      </c>
      <c r="R389" s="63" t="s">
        <v>44</v>
      </c>
      <c r="S389" s="65" t="s">
        <v>6619</v>
      </c>
      <c r="T389" s="63" t="s">
        <v>6620</v>
      </c>
      <c r="U389" s="63" t="s">
        <v>49</v>
      </c>
      <c r="V389" s="66">
        <v>5000</v>
      </c>
      <c r="W389" s="67">
        <v>5000</v>
      </c>
      <c r="X389" s="67">
        <v>9700</v>
      </c>
      <c r="Y389" s="68">
        <v>14700</v>
      </c>
      <c r="Z389" s="82">
        <v>8113.2521974306965</v>
      </c>
    </row>
    <row r="390" spans="2:26" x14ac:dyDescent="0.25">
      <c r="B390" s="81" t="s">
        <v>2283</v>
      </c>
      <c r="C390" s="64">
        <v>1996</v>
      </c>
      <c r="D390" s="63" t="s">
        <v>1318</v>
      </c>
      <c r="E390" s="63" t="s">
        <v>361</v>
      </c>
      <c r="F390" s="65" t="s">
        <v>2284</v>
      </c>
      <c r="G390" s="63" t="s">
        <v>2285</v>
      </c>
      <c r="H390" s="63" t="s">
        <v>2286</v>
      </c>
      <c r="I390" s="66">
        <v>69950</v>
      </c>
      <c r="J390" s="67">
        <v>69950</v>
      </c>
      <c r="K390" s="67">
        <v>10700</v>
      </c>
      <c r="L390" s="68">
        <v>80650</v>
      </c>
      <c r="M390" s="82">
        <v>109649.25212279556</v>
      </c>
      <c r="O390" s="81" t="s">
        <v>6594</v>
      </c>
      <c r="P390" s="64">
        <v>1995</v>
      </c>
      <c r="Q390" s="63" t="s">
        <v>6081</v>
      </c>
      <c r="R390" s="63" t="s">
        <v>44</v>
      </c>
      <c r="S390" s="65" t="s">
        <v>6595</v>
      </c>
      <c r="T390" s="63" t="s">
        <v>6596</v>
      </c>
      <c r="U390" s="63" t="s">
        <v>1167</v>
      </c>
      <c r="V390" s="66">
        <v>4000</v>
      </c>
      <c r="W390" s="67">
        <v>4000</v>
      </c>
      <c r="X390" s="67">
        <v>500</v>
      </c>
      <c r="Y390" s="68">
        <v>4500</v>
      </c>
      <c r="Z390" s="82">
        <v>6490.601757944557</v>
      </c>
    </row>
    <row r="391" spans="2:26" x14ac:dyDescent="0.25">
      <c r="B391" s="81" t="s">
        <v>2395</v>
      </c>
      <c r="C391" s="64">
        <v>1996</v>
      </c>
      <c r="D391" s="63" t="s">
        <v>1318</v>
      </c>
      <c r="E391" s="63" t="s">
        <v>85</v>
      </c>
      <c r="F391" s="65" t="s">
        <v>2396</v>
      </c>
      <c r="G391" s="63" t="s">
        <v>2397</v>
      </c>
      <c r="H391" s="63" t="s">
        <v>542</v>
      </c>
      <c r="I391" s="66">
        <v>100000</v>
      </c>
      <c r="J391" s="67">
        <v>100000</v>
      </c>
      <c r="K391" s="67">
        <v>25000</v>
      </c>
      <c r="L391" s="68">
        <v>125000</v>
      </c>
      <c r="M391" s="82">
        <v>156753.75571521881</v>
      </c>
      <c r="O391" s="81" t="s">
        <v>6576</v>
      </c>
      <c r="P391" s="64">
        <v>1995</v>
      </c>
      <c r="Q391" s="63" t="s">
        <v>6084</v>
      </c>
      <c r="R391" s="63" t="s">
        <v>44</v>
      </c>
      <c r="S391" s="65" t="s">
        <v>1859</v>
      </c>
      <c r="T391" s="63" t="s">
        <v>6577</v>
      </c>
      <c r="U391" s="63" t="s">
        <v>6319</v>
      </c>
      <c r="V391" s="66">
        <v>2942</v>
      </c>
      <c r="W391" s="67">
        <v>2942</v>
      </c>
      <c r="X391" s="67">
        <v>1520</v>
      </c>
      <c r="Y391" s="68">
        <v>4462</v>
      </c>
      <c r="Z391" s="82">
        <v>4773.8375929682225</v>
      </c>
    </row>
    <row r="392" spans="2:26" x14ac:dyDescent="0.25">
      <c r="B392" s="81" t="s">
        <v>2415</v>
      </c>
      <c r="C392" s="64">
        <v>1996</v>
      </c>
      <c r="D392" s="63" t="s">
        <v>1318</v>
      </c>
      <c r="E392" s="63" t="s">
        <v>85</v>
      </c>
      <c r="F392" s="65" t="s">
        <v>2139</v>
      </c>
      <c r="G392" s="63" t="s">
        <v>2140</v>
      </c>
      <c r="H392" s="63" t="s">
        <v>1167</v>
      </c>
      <c r="I392" s="66">
        <v>100000</v>
      </c>
      <c r="J392" s="67">
        <v>100000</v>
      </c>
      <c r="K392" s="67">
        <v>47780</v>
      </c>
      <c r="L392" s="68">
        <v>147780</v>
      </c>
      <c r="M392" s="82">
        <v>156753.75571521881</v>
      </c>
      <c r="O392" s="81" t="s">
        <v>2199</v>
      </c>
      <c r="P392" s="64">
        <v>1995</v>
      </c>
      <c r="Q392" s="63" t="s">
        <v>1318</v>
      </c>
      <c r="R392" s="63" t="s">
        <v>44</v>
      </c>
      <c r="S392" s="65" t="s">
        <v>2200</v>
      </c>
      <c r="T392" s="63" t="s">
        <v>2201</v>
      </c>
      <c r="U392" s="63" t="s">
        <v>2202</v>
      </c>
      <c r="V392" s="66">
        <v>2211.5</v>
      </c>
      <c r="W392" s="67">
        <v>2212</v>
      </c>
      <c r="X392" s="67">
        <v>1123</v>
      </c>
      <c r="Y392" s="68">
        <v>3335</v>
      </c>
      <c r="Z392" s="82">
        <v>3589.30277214334</v>
      </c>
    </row>
    <row r="393" spans="2:26" x14ac:dyDescent="0.25">
      <c r="B393" s="81" t="s">
        <v>2264</v>
      </c>
      <c r="C393" s="64">
        <v>1996</v>
      </c>
      <c r="D393" s="63" t="s">
        <v>1318</v>
      </c>
      <c r="E393" s="63" t="s">
        <v>85</v>
      </c>
      <c r="F393" s="65" t="s">
        <v>1771</v>
      </c>
      <c r="G393" s="63" t="s">
        <v>2265</v>
      </c>
      <c r="H393" s="63" t="s">
        <v>542</v>
      </c>
      <c r="I393" s="66">
        <v>99949</v>
      </c>
      <c r="J393" s="67">
        <v>99949</v>
      </c>
      <c r="K393" s="67">
        <v>23954</v>
      </c>
      <c r="L393" s="68">
        <v>123903</v>
      </c>
      <c r="M393" s="82">
        <v>156673.81129980407</v>
      </c>
      <c r="O393" s="81" t="s">
        <v>2103</v>
      </c>
      <c r="P393" s="64">
        <v>1995</v>
      </c>
      <c r="Q393" s="63" t="s">
        <v>1318</v>
      </c>
      <c r="R393" s="63" t="s">
        <v>1558</v>
      </c>
      <c r="S393" s="65" t="s">
        <v>2104</v>
      </c>
      <c r="T393" s="63" t="s">
        <v>2105</v>
      </c>
      <c r="U393" s="63" t="s">
        <v>1561</v>
      </c>
      <c r="V393" s="66">
        <v>5584</v>
      </c>
      <c r="W393" s="67">
        <v>5584</v>
      </c>
      <c r="X393" s="67">
        <v>3000</v>
      </c>
      <c r="Y393" s="68">
        <v>8584</v>
      </c>
      <c r="Z393" s="82">
        <v>9060.8800540906032</v>
      </c>
    </row>
    <row r="394" spans="2:26" x14ac:dyDescent="0.25">
      <c r="B394" s="81" t="s">
        <v>2371</v>
      </c>
      <c r="C394" s="64">
        <v>1996</v>
      </c>
      <c r="D394" s="63" t="s">
        <v>1318</v>
      </c>
      <c r="E394" s="63" t="s">
        <v>85</v>
      </c>
      <c r="F394" s="65" t="s">
        <v>2372</v>
      </c>
      <c r="G394" s="63" t="s">
        <v>2373</v>
      </c>
      <c r="H394" s="63" t="s">
        <v>1469</v>
      </c>
      <c r="I394" s="66">
        <v>20000</v>
      </c>
      <c r="J394" s="67">
        <v>20000</v>
      </c>
      <c r="K394" s="67">
        <v>11317</v>
      </c>
      <c r="L394" s="68">
        <v>31317</v>
      </c>
      <c r="M394" s="82">
        <v>31350.751143043763</v>
      </c>
      <c r="O394" s="81" t="s">
        <v>2127</v>
      </c>
      <c r="P394" s="64">
        <v>1995</v>
      </c>
      <c r="Q394" s="63" t="s">
        <v>1318</v>
      </c>
      <c r="R394" s="63" t="s">
        <v>2128</v>
      </c>
      <c r="S394" s="65" t="s">
        <v>2129</v>
      </c>
      <c r="T394" s="63" t="s">
        <v>2130</v>
      </c>
      <c r="U394" s="63" t="s">
        <v>2129</v>
      </c>
      <c r="V394" s="66">
        <v>99500</v>
      </c>
      <c r="W394" s="67">
        <v>99500</v>
      </c>
      <c r="X394" s="67">
        <v>24348</v>
      </c>
      <c r="Y394" s="68">
        <v>123848</v>
      </c>
      <c r="Z394" s="82">
        <v>161453.71872887085</v>
      </c>
    </row>
    <row r="395" spans="2:26" x14ac:dyDescent="0.25">
      <c r="B395" s="81" t="s">
        <v>2571</v>
      </c>
      <c r="C395" s="64">
        <v>1996</v>
      </c>
      <c r="D395" s="63" t="s">
        <v>1318</v>
      </c>
      <c r="E395" s="63" t="s">
        <v>85</v>
      </c>
      <c r="F395" s="65" t="s">
        <v>2572</v>
      </c>
      <c r="G395" s="63" t="s">
        <v>2573</v>
      </c>
      <c r="H395" s="63" t="s">
        <v>1809</v>
      </c>
      <c r="I395" s="66">
        <v>5000</v>
      </c>
      <c r="J395" s="67">
        <v>5000</v>
      </c>
      <c r="K395" s="67">
        <v>16400</v>
      </c>
      <c r="L395" s="68">
        <v>21400</v>
      </c>
      <c r="M395" s="82">
        <v>7837.6877857609406</v>
      </c>
      <c r="O395" s="81" t="s">
        <v>6463</v>
      </c>
      <c r="P395" s="64">
        <v>1995</v>
      </c>
      <c r="Q395" s="63" t="s">
        <v>6084</v>
      </c>
      <c r="R395" s="63" t="s">
        <v>2128</v>
      </c>
      <c r="S395" s="65" t="s">
        <v>1859</v>
      </c>
      <c r="T395" s="63" t="s">
        <v>6464</v>
      </c>
      <c r="U395" s="63" t="s">
        <v>3450</v>
      </c>
      <c r="V395" s="66">
        <v>10859</v>
      </c>
      <c r="W395" s="67">
        <v>10859</v>
      </c>
      <c r="X395" s="67">
        <v>17740</v>
      </c>
      <c r="Y395" s="68">
        <v>28599</v>
      </c>
      <c r="Z395" s="82">
        <v>17620.361122379985</v>
      </c>
    </row>
    <row r="396" spans="2:26" x14ac:dyDescent="0.25">
      <c r="B396" s="81" t="s">
        <v>2561</v>
      </c>
      <c r="C396" s="64">
        <v>1996</v>
      </c>
      <c r="D396" s="63" t="s">
        <v>1318</v>
      </c>
      <c r="E396" s="63" t="s">
        <v>55</v>
      </c>
      <c r="F396" s="65" t="s">
        <v>1400</v>
      </c>
      <c r="G396" s="63" t="s">
        <v>2562</v>
      </c>
      <c r="H396" s="63" t="s">
        <v>57</v>
      </c>
      <c r="I396" s="66">
        <v>5000</v>
      </c>
      <c r="J396" s="67">
        <v>5000</v>
      </c>
      <c r="K396" s="67">
        <v>3150</v>
      </c>
      <c r="L396" s="68">
        <v>8150</v>
      </c>
      <c r="M396" s="82">
        <v>7837.6877857609406</v>
      </c>
      <c r="O396" s="81" t="s">
        <v>1982</v>
      </c>
      <c r="P396" s="64">
        <v>1995</v>
      </c>
      <c r="Q396" s="63" t="s">
        <v>1318</v>
      </c>
      <c r="R396" s="63" t="s">
        <v>1573</v>
      </c>
      <c r="S396" s="65" t="s">
        <v>1574</v>
      </c>
      <c r="T396" s="63" t="s">
        <v>1575</v>
      </c>
      <c r="U396" s="63" t="s">
        <v>1573</v>
      </c>
      <c r="V396" s="66">
        <v>29118</v>
      </c>
      <c r="W396" s="67">
        <v>29118</v>
      </c>
      <c r="X396" s="67">
        <v>14199</v>
      </c>
      <c r="Y396" s="68">
        <v>43317</v>
      </c>
      <c r="Z396" s="82">
        <v>47248.335496957407</v>
      </c>
    </row>
    <row r="397" spans="2:26" x14ac:dyDescent="0.25">
      <c r="B397" s="81" t="s">
        <v>2491</v>
      </c>
      <c r="C397" s="64">
        <v>1996</v>
      </c>
      <c r="D397" s="63" t="s">
        <v>1318</v>
      </c>
      <c r="E397" s="63" t="s">
        <v>59</v>
      </c>
      <c r="F397" s="65" t="s">
        <v>2175</v>
      </c>
      <c r="G397" s="63" t="s">
        <v>2299</v>
      </c>
      <c r="H397" s="63" t="s">
        <v>61</v>
      </c>
      <c r="I397" s="66">
        <v>100000</v>
      </c>
      <c r="J397" s="67">
        <v>200000</v>
      </c>
      <c r="K397" s="67">
        <v>15000</v>
      </c>
      <c r="L397" s="68">
        <v>215000</v>
      </c>
      <c r="M397" s="82">
        <v>313507.51143043762</v>
      </c>
      <c r="O397" s="81" t="s">
        <v>6528</v>
      </c>
      <c r="P397" s="64">
        <v>1995</v>
      </c>
      <c r="Q397" s="63" t="s">
        <v>6081</v>
      </c>
      <c r="R397" s="63" t="s">
        <v>1050</v>
      </c>
      <c r="S397" s="65" t="s">
        <v>1859</v>
      </c>
      <c r="T397" s="63" t="s">
        <v>6529</v>
      </c>
      <c r="U397" s="63"/>
      <c r="V397" s="66">
        <v>5000</v>
      </c>
      <c r="W397" s="67">
        <v>5000</v>
      </c>
      <c r="X397" s="67">
        <v>1950</v>
      </c>
      <c r="Y397" s="68">
        <v>6950</v>
      </c>
      <c r="Z397" s="82">
        <v>8113.2521974306965</v>
      </c>
    </row>
    <row r="398" spans="2:26" x14ac:dyDescent="0.25">
      <c r="B398" s="81" t="s">
        <v>2298</v>
      </c>
      <c r="C398" s="64">
        <v>1996</v>
      </c>
      <c r="D398" s="63" t="s">
        <v>1318</v>
      </c>
      <c r="E398" s="63" t="s">
        <v>59</v>
      </c>
      <c r="F398" s="65" t="s">
        <v>2175</v>
      </c>
      <c r="G398" s="63" t="s">
        <v>2299</v>
      </c>
      <c r="H398" s="63" t="s">
        <v>61</v>
      </c>
      <c r="I398" s="66">
        <v>100000</v>
      </c>
      <c r="J398" s="67">
        <v>100000</v>
      </c>
      <c r="K398" s="67">
        <v>17167</v>
      </c>
      <c r="L398" s="68">
        <v>117167</v>
      </c>
      <c r="M398" s="82">
        <v>156753.75571521881</v>
      </c>
      <c r="O398" s="81" t="s">
        <v>1917</v>
      </c>
      <c r="P398" s="64">
        <v>1995</v>
      </c>
      <c r="Q398" s="63" t="s">
        <v>1318</v>
      </c>
      <c r="R398" s="63" t="s">
        <v>1757</v>
      </c>
      <c r="S398" s="65" t="s">
        <v>1758</v>
      </c>
      <c r="T398" s="63" t="s">
        <v>1918</v>
      </c>
      <c r="U398" s="63" t="s">
        <v>1757</v>
      </c>
      <c r="V398" s="66">
        <v>100000</v>
      </c>
      <c r="W398" s="67">
        <v>64300</v>
      </c>
      <c r="X398" s="67">
        <v>63850</v>
      </c>
      <c r="Y398" s="68">
        <v>128150</v>
      </c>
      <c r="Z398" s="82">
        <v>104336.42325895875</v>
      </c>
    </row>
    <row r="399" spans="2:26" x14ac:dyDescent="0.25">
      <c r="B399" s="81" t="s">
        <v>2465</v>
      </c>
      <c r="C399" s="64">
        <v>1996</v>
      </c>
      <c r="D399" s="63" t="s">
        <v>1318</v>
      </c>
      <c r="E399" s="63" t="s">
        <v>59</v>
      </c>
      <c r="F399" s="65" t="s">
        <v>1859</v>
      </c>
      <c r="G399" s="63" t="s">
        <v>2466</v>
      </c>
      <c r="H399" s="63" t="s">
        <v>61</v>
      </c>
      <c r="I399" s="66">
        <v>100000</v>
      </c>
      <c r="J399" s="67">
        <v>100000</v>
      </c>
      <c r="K399" s="67">
        <v>37600</v>
      </c>
      <c r="L399" s="68">
        <v>137600</v>
      </c>
      <c r="M399" s="82">
        <v>156753.75571521881</v>
      </c>
      <c r="O399" s="81" t="s">
        <v>2208</v>
      </c>
      <c r="P399" s="64">
        <v>1995</v>
      </c>
      <c r="Q399" s="63" t="s">
        <v>1318</v>
      </c>
      <c r="R399" s="63" t="s">
        <v>1757</v>
      </c>
      <c r="S399" s="65" t="s">
        <v>1758</v>
      </c>
      <c r="T399" s="63" t="s">
        <v>2209</v>
      </c>
      <c r="U399" s="63" t="s">
        <v>1757</v>
      </c>
      <c r="V399" s="66">
        <v>5000</v>
      </c>
      <c r="W399" s="67">
        <v>5000</v>
      </c>
      <c r="X399" s="67">
        <v>11500</v>
      </c>
      <c r="Y399" s="68">
        <v>16500</v>
      </c>
      <c r="Z399" s="82">
        <v>8113.2521974306965</v>
      </c>
    </row>
    <row r="400" spans="2:26" x14ac:dyDescent="0.25">
      <c r="B400" s="81" t="s">
        <v>2494</v>
      </c>
      <c r="C400" s="64">
        <v>1996</v>
      </c>
      <c r="D400" s="63" t="s">
        <v>1318</v>
      </c>
      <c r="E400" s="63" t="s">
        <v>59</v>
      </c>
      <c r="F400" s="65" t="s">
        <v>2495</v>
      </c>
      <c r="G400" s="63" t="s">
        <v>2496</v>
      </c>
      <c r="H400" s="63" t="s">
        <v>61</v>
      </c>
      <c r="I400" s="66">
        <v>92000</v>
      </c>
      <c r="J400" s="67">
        <v>92000</v>
      </c>
      <c r="K400" s="67">
        <v>22129</v>
      </c>
      <c r="L400" s="68">
        <v>114129</v>
      </c>
      <c r="M400" s="82">
        <v>144213.45525800131</v>
      </c>
      <c r="O400" s="81" t="s">
        <v>2220</v>
      </c>
      <c r="P400" s="64">
        <v>1995</v>
      </c>
      <c r="Q400" s="63" t="s">
        <v>1318</v>
      </c>
      <c r="R400" s="63" t="s">
        <v>1757</v>
      </c>
      <c r="S400" s="65" t="s">
        <v>2221</v>
      </c>
      <c r="T400" s="63" t="s">
        <v>2222</v>
      </c>
      <c r="U400" s="63" t="s">
        <v>2223</v>
      </c>
      <c r="V400" s="66">
        <v>5000</v>
      </c>
      <c r="W400" s="67">
        <v>5000</v>
      </c>
      <c r="X400" s="67">
        <v>1400</v>
      </c>
      <c r="Y400" s="68">
        <v>6400</v>
      </c>
      <c r="Z400" s="82">
        <v>8113.2521974306965</v>
      </c>
    </row>
    <row r="401" spans="2:26" x14ac:dyDescent="0.25">
      <c r="B401" s="81" t="s">
        <v>2586</v>
      </c>
      <c r="C401" s="64">
        <v>1996</v>
      </c>
      <c r="D401" s="63" t="s">
        <v>1318</v>
      </c>
      <c r="E401" s="63" t="s">
        <v>59</v>
      </c>
      <c r="F401" s="65" t="s">
        <v>2587</v>
      </c>
      <c r="G401" s="63" t="s">
        <v>2588</v>
      </c>
      <c r="H401" s="63" t="s">
        <v>61</v>
      </c>
      <c r="I401" s="66">
        <v>3795</v>
      </c>
      <c r="J401" s="67">
        <v>3795</v>
      </c>
      <c r="K401" s="67">
        <v>625</v>
      </c>
      <c r="L401" s="68">
        <v>4420</v>
      </c>
      <c r="M401" s="82">
        <v>5948.8050293925544</v>
      </c>
      <c r="O401" s="81" t="s">
        <v>6552</v>
      </c>
      <c r="P401" s="64">
        <v>1995</v>
      </c>
      <c r="Q401" s="63" t="s">
        <v>6081</v>
      </c>
      <c r="R401" s="63" t="s">
        <v>1757</v>
      </c>
      <c r="S401" s="65" t="s">
        <v>1811</v>
      </c>
      <c r="T401" s="63" t="s">
        <v>6553</v>
      </c>
      <c r="U401" s="63" t="s">
        <v>1757</v>
      </c>
      <c r="V401" s="66">
        <v>4721</v>
      </c>
      <c r="W401" s="67">
        <v>4721</v>
      </c>
      <c r="X401" s="67">
        <v>2462</v>
      </c>
      <c r="Y401" s="68">
        <v>7183</v>
      </c>
      <c r="Z401" s="82">
        <v>7660.5327248140638</v>
      </c>
    </row>
    <row r="402" spans="2:26" x14ac:dyDescent="0.25">
      <c r="B402" s="81" t="s">
        <v>2231</v>
      </c>
      <c r="C402" s="64">
        <v>1996</v>
      </c>
      <c r="D402" s="63" t="s">
        <v>1318</v>
      </c>
      <c r="E402" s="63" t="s">
        <v>63</v>
      </c>
      <c r="F402" s="65" t="s">
        <v>2232</v>
      </c>
      <c r="G402" s="63" t="s">
        <v>2233</v>
      </c>
      <c r="H402" s="63" t="s">
        <v>1478</v>
      </c>
      <c r="I402" s="66">
        <v>100000</v>
      </c>
      <c r="J402" s="67">
        <v>100000</v>
      </c>
      <c r="K402" s="67">
        <v>67500</v>
      </c>
      <c r="L402" s="68">
        <v>167500</v>
      </c>
      <c r="M402" s="82">
        <v>156753.75571521881</v>
      </c>
      <c r="O402" s="81" t="s">
        <v>1938</v>
      </c>
      <c r="P402" s="64">
        <v>1995</v>
      </c>
      <c r="Q402" s="63" t="s">
        <v>1318</v>
      </c>
      <c r="R402" s="63" t="s">
        <v>27</v>
      </c>
      <c r="S402" s="65" t="s">
        <v>1939</v>
      </c>
      <c r="T402" s="63" t="s">
        <v>1940</v>
      </c>
      <c r="U402" s="63" t="s">
        <v>27</v>
      </c>
      <c r="V402" s="66">
        <v>100000</v>
      </c>
      <c r="W402" s="67">
        <v>100000</v>
      </c>
      <c r="X402" s="67">
        <v>5400000</v>
      </c>
      <c r="Y402" s="68">
        <v>5500000</v>
      </c>
      <c r="Z402" s="82">
        <v>162265.04394861392</v>
      </c>
    </row>
    <row r="403" spans="2:26" x14ac:dyDescent="0.25">
      <c r="B403" s="81" t="s">
        <v>2392</v>
      </c>
      <c r="C403" s="64">
        <v>1996</v>
      </c>
      <c r="D403" s="63" t="s">
        <v>1318</v>
      </c>
      <c r="E403" s="63" t="s">
        <v>63</v>
      </c>
      <c r="F403" s="65" t="s">
        <v>2393</v>
      </c>
      <c r="G403" s="63" t="s">
        <v>2394</v>
      </c>
      <c r="H403" s="63" t="s">
        <v>65</v>
      </c>
      <c r="I403" s="66">
        <v>100000</v>
      </c>
      <c r="J403" s="67">
        <v>100000</v>
      </c>
      <c r="K403" s="67">
        <v>366900</v>
      </c>
      <c r="L403" s="68">
        <v>466900</v>
      </c>
      <c r="M403" s="82">
        <v>156753.75571521881</v>
      </c>
      <c r="O403" s="81" t="s">
        <v>6429</v>
      </c>
      <c r="P403" s="64">
        <v>1995</v>
      </c>
      <c r="Q403" s="63" t="s">
        <v>6081</v>
      </c>
      <c r="R403" s="63" t="s">
        <v>27</v>
      </c>
      <c r="S403" s="65" t="s">
        <v>6088</v>
      </c>
      <c r="T403" s="63" t="s">
        <v>6430</v>
      </c>
      <c r="U403" s="63" t="s">
        <v>27</v>
      </c>
      <c r="V403" s="66">
        <v>100000</v>
      </c>
      <c r="W403" s="67">
        <v>100000</v>
      </c>
      <c r="X403" s="67">
        <v>50000</v>
      </c>
      <c r="Y403" s="68">
        <v>150000</v>
      </c>
      <c r="Z403" s="82">
        <v>162265.04394861392</v>
      </c>
    </row>
    <row r="404" spans="2:26" x14ac:dyDescent="0.25">
      <c r="B404" s="81" t="s">
        <v>2237</v>
      </c>
      <c r="C404" s="64">
        <v>1996</v>
      </c>
      <c r="D404" s="63" t="s">
        <v>1318</v>
      </c>
      <c r="E404" s="63" t="s">
        <v>63</v>
      </c>
      <c r="F404" s="65" t="s">
        <v>2238</v>
      </c>
      <c r="G404" s="63" t="s">
        <v>2239</v>
      </c>
      <c r="H404" s="63" t="s">
        <v>65</v>
      </c>
      <c r="I404" s="66">
        <v>99506</v>
      </c>
      <c r="J404" s="67">
        <v>99506</v>
      </c>
      <c r="K404" s="67">
        <v>113645</v>
      </c>
      <c r="L404" s="68">
        <v>213151</v>
      </c>
      <c r="M404" s="82">
        <v>155979.39216198566</v>
      </c>
      <c r="O404" s="81" t="s">
        <v>1955</v>
      </c>
      <c r="P404" s="64">
        <v>1995</v>
      </c>
      <c r="Q404" s="63" t="s">
        <v>1318</v>
      </c>
      <c r="R404" s="63" t="s">
        <v>27</v>
      </c>
      <c r="S404" s="65" t="s">
        <v>1956</v>
      </c>
      <c r="T404" s="63" t="s">
        <v>1957</v>
      </c>
      <c r="U404" s="63" t="s">
        <v>27</v>
      </c>
      <c r="V404" s="66">
        <v>100000</v>
      </c>
      <c r="W404" s="67">
        <v>100000</v>
      </c>
      <c r="X404" s="67">
        <v>10510</v>
      </c>
      <c r="Y404" s="68">
        <v>110510</v>
      </c>
      <c r="Z404" s="82">
        <v>162265.04394861392</v>
      </c>
    </row>
    <row r="405" spans="2:26" x14ac:dyDescent="0.25">
      <c r="B405" s="81" t="s">
        <v>2485</v>
      </c>
      <c r="C405" s="64">
        <v>1996</v>
      </c>
      <c r="D405" s="63" t="s">
        <v>1318</v>
      </c>
      <c r="E405" s="63" t="s">
        <v>63</v>
      </c>
      <c r="F405" s="65" t="s">
        <v>2486</v>
      </c>
      <c r="G405" s="63" t="s">
        <v>2487</v>
      </c>
      <c r="H405" s="63" t="s">
        <v>65</v>
      </c>
      <c r="I405" s="66">
        <v>100000</v>
      </c>
      <c r="J405" s="67">
        <v>97000</v>
      </c>
      <c r="K405" s="67">
        <v>1623000</v>
      </c>
      <c r="L405" s="68">
        <v>1720000</v>
      </c>
      <c r="M405" s="82">
        <v>152051.14304376225</v>
      </c>
      <c r="O405" s="81" t="s">
        <v>1966</v>
      </c>
      <c r="P405" s="64">
        <v>1995</v>
      </c>
      <c r="Q405" s="63" t="s">
        <v>1318</v>
      </c>
      <c r="R405" s="63" t="s">
        <v>27</v>
      </c>
      <c r="S405" s="65" t="s">
        <v>1702</v>
      </c>
      <c r="T405" s="63" t="s">
        <v>1967</v>
      </c>
      <c r="U405" s="63" t="s">
        <v>27</v>
      </c>
      <c r="V405" s="66">
        <v>100000</v>
      </c>
      <c r="W405" s="67">
        <v>100000</v>
      </c>
      <c r="X405" s="67">
        <v>52500</v>
      </c>
      <c r="Y405" s="68">
        <v>152500</v>
      </c>
      <c r="Z405" s="82">
        <v>162265.04394861392</v>
      </c>
    </row>
    <row r="406" spans="2:26" x14ac:dyDescent="0.25">
      <c r="B406" s="81" t="s">
        <v>2287</v>
      </c>
      <c r="C406" s="64">
        <v>1996</v>
      </c>
      <c r="D406" s="63" t="s">
        <v>1318</v>
      </c>
      <c r="E406" s="63" t="s">
        <v>63</v>
      </c>
      <c r="F406" s="65" t="s">
        <v>2288</v>
      </c>
      <c r="G406" s="63" t="s">
        <v>2289</v>
      </c>
      <c r="H406" s="63" t="s">
        <v>1478</v>
      </c>
      <c r="I406" s="66">
        <v>67578</v>
      </c>
      <c r="J406" s="67">
        <v>67578</v>
      </c>
      <c r="K406" s="67">
        <v>27055</v>
      </c>
      <c r="L406" s="68">
        <v>94633</v>
      </c>
      <c r="M406" s="82">
        <v>105931.05303723058</v>
      </c>
      <c r="O406" s="81" t="s">
        <v>1992</v>
      </c>
      <c r="P406" s="64">
        <v>1995</v>
      </c>
      <c r="Q406" s="63" t="s">
        <v>1318</v>
      </c>
      <c r="R406" s="63" t="s">
        <v>27</v>
      </c>
      <c r="S406" s="65" t="s">
        <v>1993</v>
      </c>
      <c r="T406" s="63" t="s">
        <v>1994</v>
      </c>
      <c r="U406" s="63" t="s">
        <v>27</v>
      </c>
      <c r="V406" s="66">
        <v>100000</v>
      </c>
      <c r="W406" s="67">
        <v>100000</v>
      </c>
      <c r="X406" s="67">
        <v>806944</v>
      </c>
      <c r="Y406" s="68">
        <v>906944</v>
      </c>
      <c r="Z406" s="82">
        <v>162265.04394861392</v>
      </c>
    </row>
    <row r="407" spans="2:26" x14ac:dyDescent="0.25">
      <c r="B407" s="81" t="s">
        <v>2443</v>
      </c>
      <c r="C407" s="64">
        <v>1996</v>
      </c>
      <c r="D407" s="63" t="s">
        <v>1318</v>
      </c>
      <c r="E407" s="63" t="s">
        <v>63</v>
      </c>
      <c r="F407" s="65" t="s">
        <v>2444</v>
      </c>
      <c r="G407" s="63" t="s">
        <v>2445</v>
      </c>
      <c r="H407" s="63" t="s">
        <v>1478</v>
      </c>
      <c r="I407" s="66">
        <v>66626</v>
      </c>
      <c r="J407" s="67">
        <v>66626</v>
      </c>
      <c r="K407" s="67">
        <v>17090</v>
      </c>
      <c r="L407" s="68">
        <v>83716</v>
      </c>
      <c r="M407" s="82">
        <v>104438.75728282169</v>
      </c>
      <c r="O407" s="81" t="s">
        <v>2018</v>
      </c>
      <c r="P407" s="64">
        <v>1995</v>
      </c>
      <c r="Q407" s="63" t="s">
        <v>1318</v>
      </c>
      <c r="R407" s="63" t="s">
        <v>27</v>
      </c>
      <c r="S407" s="65" t="s">
        <v>2019</v>
      </c>
      <c r="T407" s="63" t="s">
        <v>2020</v>
      </c>
      <c r="U407" s="63" t="s">
        <v>27</v>
      </c>
      <c r="V407" s="66">
        <v>100000</v>
      </c>
      <c r="W407" s="67">
        <v>100000</v>
      </c>
      <c r="X407" s="67">
        <v>201485</v>
      </c>
      <c r="Y407" s="68">
        <v>301485</v>
      </c>
      <c r="Z407" s="82">
        <v>162265.04394861392</v>
      </c>
    </row>
    <row r="408" spans="2:26" x14ac:dyDescent="0.25">
      <c r="B408" s="81" t="s">
        <v>2335</v>
      </c>
      <c r="C408" s="64">
        <v>1996</v>
      </c>
      <c r="D408" s="63" t="s">
        <v>1318</v>
      </c>
      <c r="E408" s="63" t="s">
        <v>63</v>
      </c>
      <c r="F408" s="65" t="s">
        <v>2336</v>
      </c>
      <c r="G408" s="63" t="s">
        <v>2337</v>
      </c>
      <c r="H408" s="63" t="s">
        <v>2338</v>
      </c>
      <c r="I408" s="66">
        <v>30224</v>
      </c>
      <c r="J408" s="67">
        <v>30224</v>
      </c>
      <c r="K408" s="67">
        <v>3730</v>
      </c>
      <c r="L408" s="68">
        <v>33954</v>
      </c>
      <c r="M408" s="82">
        <v>47377.255127367738</v>
      </c>
      <c r="O408" s="81" t="s">
        <v>2043</v>
      </c>
      <c r="P408" s="64">
        <v>1995</v>
      </c>
      <c r="Q408" s="63" t="s">
        <v>1318</v>
      </c>
      <c r="R408" s="63" t="s">
        <v>27</v>
      </c>
      <c r="S408" s="65" t="s">
        <v>1754</v>
      </c>
      <c r="T408" s="63" t="s">
        <v>2044</v>
      </c>
      <c r="U408" s="63" t="s">
        <v>27</v>
      </c>
      <c r="V408" s="66">
        <v>100000</v>
      </c>
      <c r="W408" s="67">
        <v>100000</v>
      </c>
      <c r="X408" s="67">
        <v>17500</v>
      </c>
      <c r="Y408" s="68">
        <v>117500</v>
      </c>
      <c r="Z408" s="82">
        <v>162265.04394861392</v>
      </c>
    </row>
    <row r="409" spans="2:26" x14ac:dyDescent="0.25">
      <c r="B409" s="81" t="s">
        <v>2556</v>
      </c>
      <c r="C409" s="64">
        <v>1996</v>
      </c>
      <c r="D409" s="63" t="s">
        <v>1318</v>
      </c>
      <c r="E409" s="63" t="s">
        <v>63</v>
      </c>
      <c r="F409" s="65" t="s">
        <v>2557</v>
      </c>
      <c r="G409" s="63" t="s">
        <v>2558</v>
      </c>
      <c r="H409" s="63" t="s">
        <v>65</v>
      </c>
      <c r="I409" s="66">
        <v>5000</v>
      </c>
      <c r="J409" s="67">
        <v>5000</v>
      </c>
      <c r="K409" s="67">
        <v>69921</v>
      </c>
      <c r="L409" s="68">
        <v>74921</v>
      </c>
      <c r="M409" s="82">
        <v>7837.6877857609406</v>
      </c>
      <c r="O409" s="81" t="s">
        <v>2071</v>
      </c>
      <c r="P409" s="64">
        <v>1995</v>
      </c>
      <c r="Q409" s="63" t="s">
        <v>1318</v>
      </c>
      <c r="R409" s="63" t="s">
        <v>27</v>
      </c>
      <c r="S409" s="65" t="s">
        <v>2019</v>
      </c>
      <c r="T409" s="63" t="s">
        <v>2072</v>
      </c>
      <c r="U409" s="63" t="s">
        <v>27</v>
      </c>
      <c r="V409" s="66">
        <v>100000</v>
      </c>
      <c r="W409" s="67">
        <v>100000</v>
      </c>
      <c r="X409" s="67">
        <v>3116466</v>
      </c>
      <c r="Y409" s="68">
        <v>3216466</v>
      </c>
      <c r="Z409" s="82">
        <v>162265.04394861392</v>
      </c>
    </row>
    <row r="410" spans="2:26" x14ac:dyDescent="0.25">
      <c r="B410" s="81" t="s">
        <v>2247</v>
      </c>
      <c r="C410" s="64">
        <v>1996</v>
      </c>
      <c r="D410" s="63" t="s">
        <v>1318</v>
      </c>
      <c r="E410" s="63" t="s">
        <v>1078</v>
      </c>
      <c r="F410" s="65" t="s">
        <v>1441</v>
      </c>
      <c r="G410" s="63" t="s">
        <v>2248</v>
      </c>
      <c r="H410" s="63" t="s">
        <v>1080</v>
      </c>
      <c r="I410" s="66">
        <v>100000</v>
      </c>
      <c r="J410" s="67">
        <v>100000</v>
      </c>
      <c r="K410" s="67">
        <v>26000</v>
      </c>
      <c r="L410" s="68">
        <v>126000</v>
      </c>
      <c r="M410" s="82">
        <v>156753.75571521881</v>
      </c>
      <c r="O410" s="81" t="s">
        <v>2073</v>
      </c>
      <c r="P410" s="64">
        <v>1995</v>
      </c>
      <c r="Q410" s="63" t="s">
        <v>1318</v>
      </c>
      <c r="R410" s="63" t="s">
        <v>27</v>
      </c>
      <c r="S410" s="65" t="s">
        <v>2074</v>
      </c>
      <c r="T410" s="63" t="s">
        <v>2075</v>
      </c>
      <c r="U410" s="63" t="s">
        <v>27</v>
      </c>
      <c r="V410" s="66">
        <v>100000</v>
      </c>
      <c r="W410" s="67">
        <v>100000</v>
      </c>
      <c r="X410" s="67">
        <v>520885</v>
      </c>
      <c r="Y410" s="68">
        <v>620885</v>
      </c>
      <c r="Z410" s="82">
        <v>162265.04394861392</v>
      </c>
    </row>
    <row r="411" spans="2:26" x14ac:dyDescent="0.25">
      <c r="B411" s="81" t="s">
        <v>2324</v>
      </c>
      <c r="C411" s="64">
        <v>1996</v>
      </c>
      <c r="D411" s="63" t="s">
        <v>1318</v>
      </c>
      <c r="E411" s="63" t="s">
        <v>1078</v>
      </c>
      <c r="F411" s="65" t="s">
        <v>2325</v>
      </c>
      <c r="G411" s="63" t="s">
        <v>2326</v>
      </c>
      <c r="H411" s="63" t="s">
        <v>1080</v>
      </c>
      <c r="I411" s="66">
        <v>95650</v>
      </c>
      <c r="J411" s="67">
        <v>95650</v>
      </c>
      <c r="K411" s="67">
        <v>33550</v>
      </c>
      <c r="L411" s="68">
        <v>129200</v>
      </c>
      <c r="M411" s="82">
        <v>149934.9673416068</v>
      </c>
      <c r="O411" s="81" t="s">
        <v>2096</v>
      </c>
      <c r="P411" s="64">
        <v>1995</v>
      </c>
      <c r="Q411" s="63" t="s">
        <v>1318</v>
      </c>
      <c r="R411" s="63" t="s">
        <v>27</v>
      </c>
      <c r="S411" s="65" t="s">
        <v>2097</v>
      </c>
      <c r="T411" s="63" t="s">
        <v>2098</v>
      </c>
      <c r="U411" s="63" t="s">
        <v>27</v>
      </c>
      <c r="V411" s="66">
        <v>100000</v>
      </c>
      <c r="W411" s="67">
        <v>100000</v>
      </c>
      <c r="X411" s="67">
        <v>72000</v>
      </c>
      <c r="Y411" s="68">
        <v>172000</v>
      </c>
      <c r="Z411" s="82">
        <v>162265.04394861392</v>
      </c>
    </row>
    <row r="412" spans="2:26" x14ac:dyDescent="0.25">
      <c r="B412" s="81" t="s">
        <v>2418</v>
      </c>
      <c r="C412" s="64">
        <v>1996</v>
      </c>
      <c r="D412" s="63" t="s">
        <v>1318</v>
      </c>
      <c r="E412" s="63" t="s">
        <v>1078</v>
      </c>
      <c r="F412" s="65" t="s">
        <v>2419</v>
      </c>
      <c r="G412" s="63" t="s">
        <v>2420</v>
      </c>
      <c r="H412" s="63" t="s">
        <v>1080</v>
      </c>
      <c r="I412" s="66">
        <v>100000</v>
      </c>
      <c r="J412" s="67">
        <v>72000</v>
      </c>
      <c r="K412" s="67">
        <v>56500</v>
      </c>
      <c r="L412" s="68">
        <v>128500</v>
      </c>
      <c r="M412" s="82">
        <v>112862.70411495755</v>
      </c>
      <c r="O412" s="81" t="s">
        <v>2106</v>
      </c>
      <c r="P412" s="64">
        <v>1995</v>
      </c>
      <c r="Q412" s="63" t="s">
        <v>1318</v>
      </c>
      <c r="R412" s="63" t="s">
        <v>27</v>
      </c>
      <c r="S412" s="65" t="s">
        <v>2107</v>
      </c>
      <c r="T412" s="63" t="s">
        <v>2108</v>
      </c>
      <c r="U412" s="63" t="s">
        <v>27</v>
      </c>
      <c r="V412" s="66">
        <v>100000</v>
      </c>
      <c r="W412" s="67">
        <v>100000</v>
      </c>
      <c r="X412" s="67">
        <v>1024310</v>
      </c>
      <c r="Y412" s="68">
        <v>1124310</v>
      </c>
      <c r="Z412" s="82">
        <v>162265.04394861392</v>
      </c>
    </row>
    <row r="413" spans="2:26" x14ac:dyDescent="0.25">
      <c r="B413" s="81" t="s">
        <v>2500</v>
      </c>
      <c r="C413" s="64">
        <v>1996</v>
      </c>
      <c r="D413" s="63" t="s">
        <v>1318</v>
      </c>
      <c r="E413" s="63" t="s">
        <v>1078</v>
      </c>
      <c r="F413" s="65" t="s">
        <v>2002</v>
      </c>
      <c r="G413" s="63" t="s">
        <v>2501</v>
      </c>
      <c r="H413" s="63" t="s">
        <v>1080</v>
      </c>
      <c r="I413" s="66">
        <v>33850</v>
      </c>
      <c r="J413" s="67">
        <v>59350</v>
      </c>
      <c r="K413" s="67">
        <v>79940</v>
      </c>
      <c r="L413" s="68">
        <v>139290</v>
      </c>
      <c r="M413" s="82">
        <v>93033.354016982368</v>
      </c>
      <c r="O413" s="81" t="s">
        <v>2155</v>
      </c>
      <c r="P413" s="64">
        <v>1995</v>
      </c>
      <c r="Q413" s="63" t="s">
        <v>1318</v>
      </c>
      <c r="R413" s="63" t="s">
        <v>27</v>
      </c>
      <c r="S413" s="65" t="s">
        <v>2156</v>
      </c>
      <c r="T413" s="63" t="s">
        <v>2157</v>
      </c>
      <c r="U413" s="63" t="s">
        <v>27</v>
      </c>
      <c r="V413" s="66">
        <v>100000</v>
      </c>
      <c r="W413" s="67">
        <v>100000</v>
      </c>
      <c r="X413" s="67">
        <v>2212710</v>
      </c>
      <c r="Y413" s="68">
        <v>2312710</v>
      </c>
      <c r="Z413" s="82">
        <v>162265.04394861392</v>
      </c>
    </row>
    <row r="414" spans="2:26" x14ac:dyDescent="0.25">
      <c r="B414" s="81" t="s">
        <v>2540</v>
      </c>
      <c r="C414" s="64">
        <v>1996</v>
      </c>
      <c r="D414" s="63" t="s">
        <v>1318</v>
      </c>
      <c r="E414" s="63" t="s">
        <v>1078</v>
      </c>
      <c r="F414" s="65" t="s">
        <v>2541</v>
      </c>
      <c r="G414" s="63" t="s">
        <v>2542</v>
      </c>
      <c r="H414" s="63" t="s">
        <v>1080</v>
      </c>
      <c r="I414" s="66">
        <v>20400</v>
      </c>
      <c r="J414" s="67">
        <v>20400</v>
      </c>
      <c r="K414" s="67">
        <v>21600</v>
      </c>
      <c r="L414" s="68">
        <v>42000</v>
      </c>
      <c r="M414" s="82">
        <v>31977.766165904639</v>
      </c>
      <c r="O414" s="81" t="s">
        <v>2161</v>
      </c>
      <c r="P414" s="64">
        <v>1995</v>
      </c>
      <c r="Q414" s="63" t="s">
        <v>1318</v>
      </c>
      <c r="R414" s="63" t="s">
        <v>27</v>
      </c>
      <c r="S414" s="65" t="s">
        <v>2162</v>
      </c>
      <c r="T414" s="63" t="s">
        <v>2163</v>
      </c>
      <c r="U414" s="63" t="s">
        <v>27</v>
      </c>
      <c r="V414" s="66">
        <v>100000</v>
      </c>
      <c r="W414" s="67">
        <v>100000</v>
      </c>
      <c r="X414" s="67">
        <v>173100</v>
      </c>
      <c r="Y414" s="68">
        <v>273100</v>
      </c>
      <c r="Z414" s="82">
        <v>162265.04394861392</v>
      </c>
    </row>
    <row r="415" spans="2:26" x14ac:dyDescent="0.25">
      <c r="B415" s="81" t="s">
        <v>2473</v>
      </c>
      <c r="C415" s="64">
        <v>1996</v>
      </c>
      <c r="D415" s="63" t="s">
        <v>1318</v>
      </c>
      <c r="E415" s="63" t="s">
        <v>1078</v>
      </c>
      <c r="F415" s="65" t="s">
        <v>2474</v>
      </c>
      <c r="G415" s="63" t="s">
        <v>2475</v>
      </c>
      <c r="H415" s="63" t="s">
        <v>1080</v>
      </c>
      <c r="I415" s="66">
        <v>8000</v>
      </c>
      <c r="J415" s="67">
        <v>8000</v>
      </c>
      <c r="K415" s="67">
        <v>5000</v>
      </c>
      <c r="L415" s="68">
        <v>13000</v>
      </c>
      <c r="M415" s="82">
        <v>12540.300457217505</v>
      </c>
      <c r="O415" s="81" t="s">
        <v>2169</v>
      </c>
      <c r="P415" s="64">
        <v>1995</v>
      </c>
      <c r="Q415" s="63" t="s">
        <v>1318</v>
      </c>
      <c r="R415" s="63" t="s">
        <v>27</v>
      </c>
      <c r="S415" s="65" t="s">
        <v>2170</v>
      </c>
      <c r="T415" s="63" t="s">
        <v>2171</v>
      </c>
      <c r="U415" s="63" t="s">
        <v>27</v>
      </c>
      <c r="V415" s="66">
        <v>100000</v>
      </c>
      <c r="W415" s="67">
        <v>100000</v>
      </c>
      <c r="X415" s="67">
        <v>248000</v>
      </c>
      <c r="Y415" s="68">
        <v>348000</v>
      </c>
      <c r="Z415" s="82">
        <v>162265.04394861392</v>
      </c>
    </row>
    <row r="416" spans="2:26" x14ac:dyDescent="0.25">
      <c r="B416" s="81" t="s">
        <v>2409</v>
      </c>
      <c r="C416" s="64">
        <v>1996</v>
      </c>
      <c r="D416" s="63" t="s">
        <v>1318</v>
      </c>
      <c r="E416" s="63" t="s">
        <v>1684</v>
      </c>
      <c r="F416" s="65" t="s">
        <v>2410</v>
      </c>
      <c r="G416" s="63" t="s">
        <v>2411</v>
      </c>
      <c r="H416" s="63" t="s">
        <v>1687</v>
      </c>
      <c r="I416" s="66">
        <v>59632</v>
      </c>
      <c r="J416" s="67">
        <v>59632</v>
      </c>
      <c r="K416" s="67">
        <v>21000</v>
      </c>
      <c r="L416" s="68">
        <v>80632</v>
      </c>
      <c r="M416" s="82">
        <v>93475.39960809928</v>
      </c>
      <c r="O416" s="81" t="s">
        <v>1998</v>
      </c>
      <c r="P416" s="64">
        <v>1995</v>
      </c>
      <c r="Q416" s="63" t="s">
        <v>1318</v>
      </c>
      <c r="R416" s="63" t="s">
        <v>27</v>
      </c>
      <c r="S416" s="65" t="s">
        <v>1999</v>
      </c>
      <c r="T416" s="63" t="s">
        <v>2000</v>
      </c>
      <c r="U416" s="63" t="s">
        <v>27</v>
      </c>
      <c r="V416" s="66">
        <v>99787</v>
      </c>
      <c r="W416" s="67">
        <v>99787</v>
      </c>
      <c r="X416" s="67">
        <v>160658</v>
      </c>
      <c r="Y416" s="68">
        <v>260445</v>
      </c>
      <c r="Z416" s="82">
        <v>161919.4194050034</v>
      </c>
    </row>
    <row r="417" spans="2:26" x14ac:dyDescent="0.25">
      <c r="B417" s="81" t="s">
        <v>2319</v>
      </c>
      <c r="C417" s="64">
        <v>1996</v>
      </c>
      <c r="D417" s="63" t="s">
        <v>1318</v>
      </c>
      <c r="E417" s="63" t="s">
        <v>1420</v>
      </c>
      <c r="F417" s="65" t="s">
        <v>2031</v>
      </c>
      <c r="G417" s="63" t="s">
        <v>2320</v>
      </c>
      <c r="H417" s="63" t="s">
        <v>1423</v>
      </c>
      <c r="I417" s="66">
        <v>100000</v>
      </c>
      <c r="J417" s="67">
        <v>100000</v>
      </c>
      <c r="K417" s="67">
        <v>64736</v>
      </c>
      <c r="L417" s="68">
        <v>164736</v>
      </c>
      <c r="M417" s="82">
        <v>156753.75571521881</v>
      </c>
      <c r="O417" s="81" t="s">
        <v>2052</v>
      </c>
      <c r="P417" s="64">
        <v>1995</v>
      </c>
      <c r="Q417" s="63" t="s">
        <v>1318</v>
      </c>
      <c r="R417" s="63" t="s">
        <v>27</v>
      </c>
      <c r="S417" s="65" t="s">
        <v>2053</v>
      </c>
      <c r="T417" s="63" t="s">
        <v>2054</v>
      </c>
      <c r="U417" s="63" t="s">
        <v>27</v>
      </c>
      <c r="V417" s="66">
        <v>99650</v>
      </c>
      <c r="W417" s="67">
        <v>99650</v>
      </c>
      <c r="X417" s="67">
        <v>15000</v>
      </c>
      <c r="Y417" s="68">
        <v>114650</v>
      </c>
      <c r="Z417" s="82">
        <v>161697.11629479378</v>
      </c>
    </row>
    <row r="418" spans="2:26" x14ac:dyDescent="0.25">
      <c r="B418" s="81" t="s">
        <v>2502</v>
      </c>
      <c r="C418" s="64">
        <v>1996</v>
      </c>
      <c r="D418" s="63" t="s">
        <v>1318</v>
      </c>
      <c r="E418" s="63" t="s">
        <v>1420</v>
      </c>
      <c r="F418" s="65" t="s">
        <v>1421</v>
      </c>
      <c r="G418" s="63" t="s">
        <v>2503</v>
      </c>
      <c r="H418" s="63" t="s">
        <v>1423</v>
      </c>
      <c r="I418" s="66">
        <v>100000</v>
      </c>
      <c r="J418" s="67">
        <v>100000</v>
      </c>
      <c r="K418" s="67">
        <v>90750</v>
      </c>
      <c r="L418" s="68">
        <v>190750</v>
      </c>
      <c r="M418" s="82">
        <v>156753.75571521881</v>
      </c>
      <c r="O418" s="81" t="s">
        <v>2109</v>
      </c>
      <c r="P418" s="64">
        <v>1995</v>
      </c>
      <c r="Q418" s="63" t="s">
        <v>1318</v>
      </c>
      <c r="R418" s="63" t="s">
        <v>27</v>
      </c>
      <c r="S418" s="65" t="s">
        <v>2019</v>
      </c>
      <c r="T418" s="63" t="s">
        <v>2110</v>
      </c>
      <c r="U418" s="63" t="s">
        <v>27</v>
      </c>
      <c r="V418" s="66">
        <v>99500</v>
      </c>
      <c r="W418" s="67">
        <v>99500</v>
      </c>
      <c r="X418" s="67">
        <v>17500</v>
      </c>
      <c r="Y418" s="68">
        <v>117000</v>
      </c>
      <c r="Z418" s="82">
        <v>161453.71872887085</v>
      </c>
    </row>
    <row r="419" spans="2:26" x14ac:dyDescent="0.25">
      <c r="B419" s="81" t="s">
        <v>2522</v>
      </c>
      <c r="C419" s="64">
        <v>1996</v>
      </c>
      <c r="D419" s="63" t="s">
        <v>1318</v>
      </c>
      <c r="E419" s="63" t="s">
        <v>1403</v>
      </c>
      <c r="F419" s="65" t="s">
        <v>1570</v>
      </c>
      <c r="G419" s="63" t="s">
        <v>2523</v>
      </c>
      <c r="H419" s="63" t="s">
        <v>1406</v>
      </c>
      <c r="I419" s="66">
        <v>100000</v>
      </c>
      <c r="J419" s="67">
        <v>100000</v>
      </c>
      <c r="K419" s="67">
        <v>390140</v>
      </c>
      <c r="L419" s="68">
        <v>490140</v>
      </c>
      <c r="M419" s="82">
        <v>156753.75571521881</v>
      </c>
      <c r="O419" s="81" t="s">
        <v>2123</v>
      </c>
      <c r="P419" s="64">
        <v>1995</v>
      </c>
      <c r="Q419" s="63" t="s">
        <v>1318</v>
      </c>
      <c r="R419" s="63" t="s">
        <v>27</v>
      </c>
      <c r="S419" s="65" t="s">
        <v>1349</v>
      </c>
      <c r="T419" s="63" t="s">
        <v>2124</v>
      </c>
      <c r="U419" s="63" t="s">
        <v>27</v>
      </c>
      <c r="V419" s="66">
        <v>99486</v>
      </c>
      <c r="W419" s="67">
        <v>99486</v>
      </c>
      <c r="X419" s="67">
        <v>233010</v>
      </c>
      <c r="Y419" s="68">
        <v>332496</v>
      </c>
      <c r="Z419" s="82">
        <v>161431.00162271806</v>
      </c>
    </row>
    <row r="420" spans="2:26" x14ac:dyDescent="0.25">
      <c r="B420" s="81" t="s">
        <v>2349</v>
      </c>
      <c r="C420" s="64">
        <v>1996</v>
      </c>
      <c r="D420" s="63" t="s">
        <v>1318</v>
      </c>
      <c r="E420" s="63" t="s">
        <v>977</v>
      </c>
      <c r="F420" s="65" t="s">
        <v>2350</v>
      </c>
      <c r="G420" s="63" t="s">
        <v>2351</v>
      </c>
      <c r="H420" s="63" t="s">
        <v>978</v>
      </c>
      <c r="I420" s="66">
        <v>28212.91</v>
      </c>
      <c r="J420" s="67">
        <v>28213</v>
      </c>
      <c r="K420" s="67">
        <v>11456</v>
      </c>
      <c r="L420" s="68">
        <v>39669</v>
      </c>
      <c r="M420" s="82">
        <v>44224.937099934687</v>
      </c>
      <c r="O420" s="81" t="s">
        <v>2111</v>
      </c>
      <c r="P420" s="64">
        <v>1995</v>
      </c>
      <c r="Q420" s="63" t="s">
        <v>1318</v>
      </c>
      <c r="R420" s="63" t="s">
        <v>27</v>
      </c>
      <c r="S420" s="65" t="s">
        <v>2112</v>
      </c>
      <c r="T420" s="63" t="s">
        <v>2113</v>
      </c>
      <c r="U420" s="63" t="s">
        <v>27</v>
      </c>
      <c r="V420" s="66">
        <v>99175</v>
      </c>
      <c r="W420" s="67">
        <v>99175</v>
      </c>
      <c r="X420" s="67">
        <v>198181</v>
      </c>
      <c r="Y420" s="68">
        <v>297356</v>
      </c>
      <c r="Z420" s="82">
        <v>160926.35733603785</v>
      </c>
    </row>
    <row r="421" spans="2:26" x14ac:dyDescent="0.25">
      <c r="B421" s="81" t="s">
        <v>2576</v>
      </c>
      <c r="C421" s="64">
        <v>1996</v>
      </c>
      <c r="D421" s="63" t="s">
        <v>1318</v>
      </c>
      <c r="E421" s="63" t="s">
        <v>977</v>
      </c>
      <c r="F421" s="65" t="s">
        <v>2577</v>
      </c>
      <c r="G421" s="63" t="s">
        <v>2578</v>
      </c>
      <c r="H421" s="63" t="s">
        <v>2579</v>
      </c>
      <c r="I421" s="66">
        <v>5000</v>
      </c>
      <c r="J421" s="67">
        <v>5000</v>
      </c>
      <c r="K421" s="67">
        <v>10493</v>
      </c>
      <c r="L421" s="68">
        <v>15493</v>
      </c>
      <c r="M421" s="82">
        <v>7837.6877857609406</v>
      </c>
      <c r="O421" s="81" t="s">
        <v>1979</v>
      </c>
      <c r="P421" s="64">
        <v>1995</v>
      </c>
      <c r="Q421" s="63" t="s">
        <v>1318</v>
      </c>
      <c r="R421" s="63" t="s">
        <v>27</v>
      </c>
      <c r="S421" s="65" t="s">
        <v>1980</v>
      </c>
      <c r="T421" s="63" t="s">
        <v>1981</v>
      </c>
      <c r="U421" s="63" t="s">
        <v>27</v>
      </c>
      <c r="V421" s="66">
        <v>95410</v>
      </c>
      <c r="W421" s="67">
        <v>95410</v>
      </c>
      <c r="X421" s="67">
        <v>15650</v>
      </c>
      <c r="Y421" s="68">
        <v>111060</v>
      </c>
      <c r="Z421" s="82">
        <v>154817.07843137256</v>
      </c>
    </row>
    <row r="422" spans="2:26" x14ac:dyDescent="0.25">
      <c r="B422" s="81" t="s">
        <v>2310</v>
      </c>
      <c r="C422" s="64">
        <v>1996</v>
      </c>
      <c r="D422" s="63" t="s">
        <v>1318</v>
      </c>
      <c r="E422" s="63" t="s">
        <v>1540</v>
      </c>
      <c r="F422" s="65" t="s">
        <v>2311</v>
      </c>
      <c r="G422" s="63" t="s">
        <v>2312</v>
      </c>
      <c r="H422" s="63" t="s">
        <v>2313</v>
      </c>
      <c r="I422" s="66">
        <v>97700</v>
      </c>
      <c r="J422" s="67">
        <v>97700</v>
      </c>
      <c r="K422" s="67">
        <v>125400</v>
      </c>
      <c r="L422" s="68">
        <v>223100</v>
      </c>
      <c r="M422" s="82">
        <v>153148.41933376878</v>
      </c>
      <c r="O422" s="81" t="s">
        <v>2091</v>
      </c>
      <c r="P422" s="64">
        <v>1995</v>
      </c>
      <c r="Q422" s="63" t="s">
        <v>1318</v>
      </c>
      <c r="R422" s="63" t="s">
        <v>27</v>
      </c>
      <c r="S422" s="65" t="s">
        <v>1610</v>
      </c>
      <c r="T422" s="63" t="s">
        <v>2092</v>
      </c>
      <c r="U422" s="63" t="s">
        <v>27</v>
      </c>
      <c r="V422" s="66">
        <v>91500</v>
      </c>
      <c r="W422" s="67">
        <v>91500</v>
      </c>
      <c r="X422" s="67">
        <v>670213</v>
      </c>
      <c r="Y422" s="68">
        <v>761713</v>
      </c>
      <c r="Z422" s="82">
        <v>148472.51521298173</v>
      </c>
    </row>
    <row r="423" spans="2:26" x14ac:dyDescent="0.25">
      <c r="B423" s="81" t="s">
        <v>2331</v>
      </c>
      <c r="C423" s="64">
        <v>1996</v>
      </c>
      <c r="D423" s="63" t="s">
        <v>1318</v>
      </c>
      <c r="E423" s="63" t="s">
        <v>1540</v>
      </c>
      <c r="F423" s="65" t="s">
        <v>2332</v>
      </c>
      <c r="G423" s="63" t="s">
        <v>2332</v>
      </c>
      <c r="H423" s="63" t="s">
        <v>1540</v>
      </c>
      <c r="I423" s="66">
        <v>78265</v>
      </c>
      <c r="J423" s="67">
        <v>78265</v>
      </c>
      <c r="K423" s="67">
        <v>36000</v>
      </c>
      <c r="L423" s="68">
        <v>114265</v>
      </c>
      <c r="M423" s="82">
        <v>122683.32691051601</v>
      </c>
      <c r="O423" s="81" t="s">
        <v>2158</v>
      </c>
      <c r="P423" s="64">
        <v>1995</v>
      </c>
      <c r="Q423" s="63" t="s">
        <v>1318</v>
      </c>
      <c r="R423" s="63" t="s">
        <v>27</v>
      </c>
      <c r="S423" s="65" t="s">
        <v>2159</v>
      </c>
      <c r="T423" s="63" t="s">
        <v>2160</v>
      </c>
      <c r="U423" s="63" t="s">
        <v>27</v>
      </c>
      <c r="V423" s="66">
        <v>84810</v>
      </c>
      <c r="W423" s="67">
        <v>84810</v>
      </c>
      <c r="X423" s="67">
        <v>6710</v>
      </c>
      <c r="Y423" s="68">
        <v>91520</v>
      </c>
      <c r="Z423" s="82">
        <v>137616.98377281948</v>
      </c>
    </row>
    <row r="424" spans="2:26" x14ac:dyDescent="0.25">
      <c r="B424" s="81" t="s">
        <v>2452</v>
      </c>
      <c r="C424" s="64">
        <v>1996</v>
      </c>
      <c r="D424" s="63" t="s">
        <v>1318</v>
      </c>
      <c r="E424" s="63" t="s">
        <v>1540</v>
      </c>
      <c r="F424" s="65" t="s">
        <v>2453</v>
      </c>
      <c r="G424" s="63" t="s">
        <v>2454</v>
      </c>
      <c r="H424" s="63" t="s">
        <v>2455</v>
      </c>
      <c r="I424" s="66">
        <v>35000</v>
      </c>
      <c r="J424" s="67">
        <v>35000</v>
      </c>
      <c r="K424" s="67">
        <v>23117</v>
      </c>
      <c r="L424" s="68">
        <v>58117</v>
      </c>
      <c r="M424" s="82">
        <v>54863.814500326589</v>
      </c>
      <c r="O424" s="81" t="s">
        <v>2114</v>
      </c>
      <c r="P424" s="64">
        <v>1995</v>
      </c>
      <c r="Q424" s="63" t="s">
        <v>1318</v>
      </c>
      <c r="R424" s="63" t="s">
        <v>27</v>
      </c>
      <c r="S424" s="65" t="s">
        <v>2115</v>
      </c>
      <c r="T424" s="63" t="s">
        <v>2116</v>
      </c>
      <c r="U424" s="63" t="s">
        <v>27</v>
      </c>
      <c r="V424" s="66">
        <v>82800</v>
      </c>
      <c r="W424" s="67">
        <v>82800</v>
      </c>
      <c r="X424" s="67">
        <v>20600</v>
      </c>
      <c r="Y424" s="68">
        <v>103400</v>
      </c>
      <c r="Z424" s="82">
        <v>134355.45638945233</v>
      </c>
    </row>
    <row r="425" spans="2:26" x14ac:dyDescent="0.25">
      <c r="B425" s="81" t="s">
        <v>2431</v>
      </c>
      <c r="C425" s="64">
        <v>1996</v>
      </c>
      <c r="D425" s="63" t="s">
        <v>1318</v>
      </c>
      <c r="E425" s="63" t="s">
        <v>1540</v>
      </c>
      <c r="F425" s="65" t="s">
        <v>2432</v>
      </c>
      <c r="G425" s="63" t="s">
        <v>2433</v>
      </c>
      <c r="H425" s="63" t="s">
        <v>1540</v>
      </c>
      <c r="I425" s="66">
        <v>29500</v>
      </c>
      <c r="J425" s="67">
        <v>29500</v>
      </c>
      <c r="K425" s="67">
        <v>37418</v>
      </c>
      <c r="L425" s="68">
        <v>66918</v>
      </c>
      <c r="M425" s="82">
        <v>46242.357935989552</v>
      </c>
      <c r="O425" s="81" t="s">
        <v>6458</v>
      </c>
      <c r="P425" s="64">
        <v>1995</v>
      </c>
      <c r="Q425" s="63" t="s">
        <v>6081</v>
      </c>
      <c r="R425" s="63" t="s">
        <v>27</v>
      </c>
      <c r="S425" s="65" t="s">
        <v>1859</v>
      </c>
      <c r="T425" s="63" t="s">
        <v>6459</v>
      </c>
      <c r="U425" s="63" t="s">
        <v>27</v>
      </c>
      <c r="V425" s="66">
        <v>81400</v>
      </c>
      <c r="W425" s="67">
        <v>81400</v>
      </c>
      <c r="X425" s="67">
        <v>42112</v>
      </c>
      <c r="Y425" s="68">
        <v>123512</v>
      </c>
      <c r="Z425" s="82">
        <v>132083.74577417172</v>
      </c>
    </row>
    <row r="426" spans="2:26" x14ac:dyDescent="0.25">
      <c r="B426" s="81" t="s">
        <v>2327</v>
      </c>
      <c r="C426" s="64">
        <v>1996</v>
      </c>
      <c r="D426" s="63" t="s">
        <v>1318</v>
      </c>
      <c r="E426" s="63" t="s">
        <v>228</v>
      </c>
      <c r="F426" s="65" t="s">
        <v>2328</v>
      </c>
      <c r="G426" s="63" t="s">
        <v>2329</v>
      </c>
      <c r="H426" s="63" t="s">
        <v>2330</v>
      </c>
      <c r="I426" s="66">
        <v>99700</v>
      </c>
      <c r="J426" s="67">
        <v>99700</v>
      </c>
      <c r="K426" s="67">
        <v>37450</v>
      </c>
      <c r="L426" s="68">
        <v>137150</v>
      </c>
      <c r="M426" s="82">
        <v>156283.49444807315</v>
      </c>
      <c r="O426" s="81" t="s">
        <v>1911</v>
      </c>
      <c r="P426" s="64">
        <v>1995</v>
      </c>
      <c r="Q426" s="63" t="s">
        <v>1318</v>
      </c>
      <c r="R426" s="63" t="s">
        <v>27</v>
      </c>
      <c r="S426" s="65" t="s">
        <v>1912</v>
      </c>
      <c r="T426" s="63" t="s">
        <v>1913</v>
      </c>
      <c r="U426" s="63" t="s">
        <v>27</v>
      </c>
      <c r="V426" s="66">
        <v>58767</v>
      </c>
      <c r="W426" s="67">
        <v>58767</v>
      </c>
      <c r="X426" s="67">
        <v>15129</v>
      </c>
      <c r="Y426" s="68">
        <v>73896</v>
      </c>
      <c r="Z426" s="82">
        <v>95358.298377281943</v>
      </c>
    </row>
    <row r="427" spans="2:26" x14ac:dyDescent="0.25">
      <c r="B427" s="81" t="s">
        <v>2470</v>
      </c>
      <c r="C427" s="64">
        <v>1996</v>
      </c>
      <c r="D427" s="63" t="s">
        <v>1318</v>
      </c>
      <c r="E427" s="63" t="s">
        <v>228</v>
      </c>
      <c r="F427" s="65" t="s">
        <v>1915</v>
      </c>
      <c r="G427" s="63" t="s">
        <v>2471</v>
      </c>
      <c r="H427" s="63" t="s">
        <v>1540</v>
      </c>
      <c r="I427" s="66">
        <v>69820</v>
      </c>
      <c r="J427" s="67">
        <v>69820</v>
      </c>
      <c r="K427" s="67">
        <v>18557</v>
      </c>
      <c r="L427" s="68">
        <v>88377</v>
      </c>
      <c r="M427" s="82">
        <v>109445.47224036578</v>
      </c>
      <c r="O427" s="81" t="s">
        <v>1946</v>
      </c>
      <c r="P427" s="64">
        <v>1995</v>
      </c>
      <c r="Q427" s="63" t="s">
        <v>1318</v>
      </c>
      <c r="R427" s="63" t="s">
        <v>27</v>
      </c>
      <c r="S427" s="65" t="s">
        <v>1947</v>
      </c>
      <c r="T427" s="63" t="s">
        <v>1948</v>
      </c>
      <c r="U427" s="63" t="s">
        <v>27</v>
      </c>
      <c r="V427" s="66">
        <v>56000</v>
      </c>
      <c r="W427" s="67">
        <v>56000</v>
      </c>
      <c r="X427" s="67">
        <v>16500</v>
      </c>
      <c r="Y427" s="68">
        <v>72500</v>
      </c>
      <c r="Z427" s="82">
        <v>90868.424611223803</v>
      </c>
    </row>
    <row r="428" spans="2:26" x14ac:dyDescent="0.25">
      <c r="B428" s="81" t="s">
        <v>2580</v>
      </c>
      <c r="C428" s="64">
        <v>1996</v>
      </c>
      <c r="D428" s="63" t="s">
        <v>1318</v>
      </c>
      <c r="E428" s="63" t="s">
        <v>228</v>
      </c>
      <c r="F428" s="65" t="s">
        <v>2581</v>
      </c>
      <c r="G428" s="63" t="s">
        <v>2582</v>
      </c>
      <c r="H428" s="63" t="s">
        <v>228</v>
      </c>
      <c r="I428" s="66">
        <v>5000</v>
      </c>
      <c r="J428" s="67">
        <v>5000</v>
      </c>
      <c r="K428" s="67">
        <v>2800</v>
      </c>
      <c r="L428" s="68">
        <v>7800</v>
      </c>
      <c r="M428" s="82">
        <v>7837.6877857609406</v>
      </c>
      <c r="O428" s="81" t="s">
        <v>6460</v>
      </c>
      <c r="P428" s="64">
        <v>1995</v>
      </c>
      <c r="Q428" s="63" t="s">
        <v>6084</v>
      </c>
      <c r="R428" s="63" t="s">
        <v>27</v>
      </c>
      <c r="S428" s="65" t="s">
        <v>6461</v>
      </c>
      <c r="T428" s="63" t="s">
        <v>6462</v>
      </c>
      <c r="U428" s="63" t="s">
        <v>27</v>
      </c>
      <c r="V428" s="66">
        <v>50000</v>
      </c>
      <c r="W428" s="67">
        <v>47000</v>
      </c>
      <c r="X428" s="67">
        <v>97875</v>
      </c>
      <c r="Y428" s="68">
        <v>144875</v>
      </c>
      <c r="Z428" s="82">
        <v>76264.57065584854</v>
      </c>
    </row>
    <row r="429" spans="2:26" x14ac:dyDescent="0.25">
      <c r="B429" s="81" t="s">
        <v>2249</v>
      </c>
      <c r="C429" s="64">
        <v>1996</v>
      </c>
      <c r="D429" s="63" t="s">
        <v>1318</v>
      </c>
      <c r="E429" s="63" t="s">
        <v>2250</v>
      </c>
      <c r="F429" s="65" t="s">
        <v>2251</v>
      </c>
      <c r="G429" s="63" t="s">
        <v>2252</v>
      </c>
      <c r="H429" s="63" t="s">
        <v>2253</v>
      </c>
      <c r="I429" s="66">
        <v>100000</v>
      </c>
      <c r="J429" s="67">
        <v>100000</v>
      </c>
      <c r="K429" s="67">
        <v>136500</v>
      </c>
      <c r="L429" s="68">
        <v>236500</v>
      </c>
      <c r="M429" s="82">
        <v>156753.75571521881</v>
      </c>
      <c r="O429" s="81" t="s">
        <v>6427</v>
      </c>
      <c r="P429" s="64">
        <v>1995</v>
      </c>
      <c r="Q429" s="63" t="s">
        <v>6081</v>
      </c>
      <c r="R429" s="63" t="s">
        <v>27</v>
      </c>
      <c r="S429" s="65" t="s">
        <v>2074</v>
      </c>
      <c r="T429" s="63" t="s">
        <v>6428</v>
      </c>
      <c r="U429" s="63" t="s">
        <v>27</v>
      </c>
      <c r="V429" s="66">
        <v>49600</v>
      </c>
      <c r="W429" s="67">
        <v>45500</v>
      </c>
      <c r="X429" s="67">
        <v>24860</v>
      </c>
      <c r="Y429" s="68">
        <v>70360</v>
      </c>
      <c r="Z429" s="82">
        <v>73830.594996619329</v>
      </c>
    </row>
    <row r="430" spans="2:26" x14ac:dyDescent="0.25">
      <c r="B430" s="81" t="s">
        <v>2275</v>
      </c>
      <c r="C430" s="64">
        <v>1996</v>
      </c>
      <c r="D430" s="63" t="s">
        <v>1318</v>
      </c>
      <c r="E430" s="63" t="s">
        <v>73</v>
      </c>
      <c r="F430" s="65" t="s">
        <v>2276</v>
      </c>
      <c r="G430" s="63" t="s">
        <v>2277</v>
      </c>
      <c r="H430" s="63" t="s">
        <v>73</v>
      </c>
      <c r="I430" s="66">
        <v>100000</v>
      </c>
      <c r="J430" s="67">
        <v>100000</v>
      </c>
      <c r="K430" s="67">
        <v>117000</v>
      </c>
      <c r="L430" s="68">
        <v>217000</v>
      </c>
      <c r="M430" s="82">
        <v>156753.75571521881</v>
      </c>
      <c r="O430" s="81" t="s">
        <v>6467</v>
      </c>
      <c r="P430" s="64">
        <v>1995</v>
      </c>
      <c r="Q430" s="63" t="s">
        <v>6084</v>
      </c>
      <c r="R430" s="63" t="s">
        <v>27</v>
      </c>
      <c r="S430" s="65" t="s">
        <v>1859</v>
      </c>
      <c r="T430" s="63" t="s">
        <v>6468</v>
      </c>
      <c r="U430" s="63" t="s">
        <v>27</v>
      </c>
      <c r="V430" s="66">
        <v>37940</v>
      </c>
      <c r="W430" s="67">
        <v>37940</v>
      </c>
      <c r="X430" s="67">
        <v>30140</v>
      </c>
      <c r="Y430" s="68">
        <v>68080</v>
      </c>
      <c r="Z430" s="82">
        <v>61563.357674104118</v>
      </c>
    </row>
    <row r="431" spans="2:26" x14ac:dyDescent="0.25">
      <c r="B431" s="81" t="s">
        <v>2368</v>
      </c>
      <c r="C431" s="64">
        <v>1996</v>
      </c>
      <c r="D431" s="63" t="s">
        <v>1318</v>
      </c>
      <c r="E431" s="63" t="s">
        <v>73</v>
      </c>
      <c r="F431" s="65" t="s">
        <v>2369</v>
      </c>
      <c r="G431" s="63" t="s">
        <v>2370</v>
      </c>
      <c r="H431" s="63" t="s">
        <v>73</v>
      </c>
      <c r="I431" s="66">
        <v>100000</v>
      </c>
      <c r="J431" s="67">
        <v>100000</v>
      </c>
      <c r="K431" s="67">
        <v>28800</v>
      </c>
      <c r="L431" s="68">
        <v>128800</v>
      </c>
      <c r="M431" s="82">
        <v>156753.75571521881</v>
      </c>
      <c r="O431" s="81" t="s">
        <v>6440</v>
      </c>
      <c r="P431" s="64">
        <v>1995</v>
      </c>
      <c r="Q431" s="63" t="s">
        <v>6081</v>
      </c>
      <c r="R431" s="63" t="s">
        <v>27</v>
      </c>
      <c r="S431" s="65" t="s">
        <v>6441</v>
      </c>
      <c r="T431" s="63" t="s">
        <v>6442</v>
      </c>
      <c r="U431" s="63" t="s">
        <v>27</v>
      </c>
      <c r="V431" s="66">
        <v>95000</v>
      </c>
      <c r="W431" s="67">
        <v>30000</v>
      </c>
      <c r="X431" s="67">
        <v>157163</v>
      </c>
      <c r="Y431" s="68">
        <v>187163</v>
      </c>
      <c r="Z431" s="82">
        <v>48679.513184584175</v>
      </c>
    </row>
    <row r="432" spans="2:26" x14ac:dyDescent="0.25">
      <c r="B432" s="81" t="s">
        <v>2504</v>
      </c>
      <c r="C432" s="64">
        <v>1996</v>
      </c>
      <c r="D432" s="63" t="s">
        <v>1318</v>
      </c>
      <c r="E432" s="63" t="s">
        <v>73</v>
      </c>
      <c r="F432" s="65" t="s">
        <v>2505</v>
      </c>
      <c r="G432" s="63" t="s">
        <v>2506</v>
      </c>
      <c r="H432" s="63" t="s">
        <v>73</v>
      </c>
      <c r="I432" s="66">
        <v>100000</v>
      </c>
      <c r="J432" s="67">
        <v>100000</v>
      </c>
      <c r="K432" s="67">
        <v>603500</v>
      </c>
      <c r="L432" s="68">
        <v>703500</v>
      </c>
      <c r="M432" s="82">
        <v>156753.75571521881</v>
      </c>
      <c r="O432" s="81" t="s">
        <v>2021</v>
      </c>
      <c r="P432" s="64">
        <v>1995</v>
      </c>
      <c r="Q432" s="63" t="s">
        <v>1318</v>
      </c>
      <c r="R432" s="63" t="s">
        <v>27</v>
      </c>
      <c r="S432" s="65" t="s">
        <v>2022</v>
      </c>
      <c r="T432" s="63" t="s">
        <v>2023</v>
      </c>
      <c r="U432" s="63" t="s">
        <v>27</v>
      </c>
      <c r="V432" s="66">
        <v>25855</v>
      </c>
      <c r="W432" s="67">
        <v>25855</v>
      </c>
      <c r="X432" s="67">
        <v>4374</v>
      </c>
      <c r="Y432" s="68">
        <v>30229</v>
      </c>
      <c r="Z432" s="82">
        <v>41953.627112914131</v>
      </c>
    </row>
    <row r="433" spans="2:26" x14ac:dyDescent="0.25">
      <c r="B433" s="81" t="s">
        <v>2342</v>
      </c>
      <c r="C433" s="64">
        <v>1996</v>
      </c>
      <c r="D433" s="63" t="s">
        <v>1318</v>
      </c>
      <c r="E433" s="63" t="s">
        <v>73</v>
      </c>
      <c r="F433" s="65" t="s">
        <v>2343</v>
      </c>
      <c r="G433" s="63" t="s">
        <v>2344</v>
      </c>
      <c r="H433" s="63" t="s">
        <v>73</v>
      </c>
      <c r="I433" s="66">
        <v>99900</v>
      </c>
      <c r="J433" s="67">
        <v>99900</v>
      </c>
      <c r="K433" s="67">
        <v>84232</v>
      </c>
      <c r="L433" s="68">
        <v>184132</v>
      </c>
      <c r="M433" s="82">
        <v>156597.0019595036</v>
      </c>
      <c r="O433" s="81" t="s">
        <v>6465</v>
      </c>
      <c r="P433" s="64">
        <v>1995</v>
      </c>
      <c r="Q433" s="63" t="s">
        <v>6081</v>
      </c>
      <c r="R433" s="63" t="s">
        <v>27</v>
      </c>
      <c r="S433" s="65" t="s">
        <v>2053</v>
      </c>
      <c r="T433" s="63" t="s">
        <v>6466</v>
      </c>
      <c r="U433" s="63" t="s">
        <v>27</v>
      </c>
      <c r="V433" s="66">
        <v>20000</v>
      </c>
      <c r="W433" s="67">
        <v>20000</v>
      </c>
      <c r="X433" s="67">
        <v>17500</v>
      </c>
      <c r="Y433" s="68">
        <v>37500</v>
      </c>
      <c r="Z433" s="82">
        <v>32453.008789722786</v>
      </c>
    </row>
    <row r="434" spans="2:26" x14ac:dyDescent="0.25">
      <c r="B434" s="81" t="s">
        <v>2355</v>
      </c>
      <c r="C434" s="64">
        <v>1996</v>
      </c>
      <c r="D434" s="63" t="s">
        <v>1318</v>
      </c>
      <c r="E434" s="63" t="s">
        <v>73</v>
      </c>
      <c r="F434" s="65" t="s">
        <v>2356</v>
      </c>
      <c r="G434" s="63" t="s">
        <v>2357</v>
      </c>
      <c r="H434" s="63" t="s">
        <v>73</v>
      </c>
      <c r="I434" s="66">
        <v>71775</v>
      </c>
      <c r="J434" s="67">
        <v>16765</v>
      </c>
      <c r="K434" s="67">
        <v>16651</v>
      </c>
      <c r="L434" s="68">
        <v>33416</v>
      </c>
      <c r="M434" s="82">
        <v>26279.767145656435</v>
      </c>
      <c r="O434" s="81" t="s">
        <v>6486</v>
      </c>
      <c r="P434" s="64">
        <v>1995</v>
      </c>
      <c r="Q434" s="63" t="s">
        <v>6081</v>
      </c>
      <c r="R434" s="63" t="s">
        <v>27</v>
      </c>
      <c r="S434" s="65" t="s">
        <v>6487</v>
      </c>
      <c r="T434" s="63" t="s">
        <v>6488</v>
      </c>
      <c r="U434" s="63"/>
      <c r="V434" s="66">
        <v>14211</v>
      </c>
      <c r="W434" s="67">
        <v>14211</v>
      </c>
      <c r="X434" s="67">
        <v>15148</v>
      </c>
      <c r="Y434" s="68">
        <v>29359</v>
      </c>
      <c r="Z434" s="82">
        <v>23059.485395537526</v>
      </c>
    </row>
    <row r="435" spans="2:26" x14ac:dyDescent="0.25">
      <c r="B435" s="81" t="s">
        <v>2365</v>
      </c>
      <c r="C435" s="64">
        <v>1996</v>
      </c>
      <c r="D435" s="63" t="s">
        <v>1318</v>
      </c>
      <c r="E435" s="63" t="s">
        <v>495</v>
      </c>
      <c r="F435" s="65" t="s">
        <v>2366</v>
      </c>
      <c r="G435" s="63" t="s">
        <v>2367</v>
      </c>
      <c r="H435" s="63" t="s">
        <v>496</v>
      </c>
      <c r="I435" s="66">
        <v>100000</v>
      </c>
      <c r="J435" s="67">
        <v>100000</v>
      </c>
      <c r="K435" s="67">
        <v>41280</v>
      </c>
      <c r="L435" s="68">
        <v>141280</v>
      </c>
      <c r="M435" s="82">
        <v>156753.75571521881</v>
      </c>
      <c r="O435" s="81" t="s">
        <v>1995</v>
      </c>
      <c r="P435" s="64">
        <v>1995</v>
      </c>
      <c r="Q435" s="63" t="s">
        <v>1318</v>
      </c>
      <c r="R435" s="63" t="s">
        <v>27</v>
      </c>
      <c r="S435" s="65" t="s">
        <v>1996</v>
      </c>
      <c r="T435" s="63" t="s">
        <v>1997</v>
      </c>
      <c r="U435" s="63" t="s">
        <v>27</v>
      </c>
      <c r="V435" s="66">
        <v>10000</v>
      </c>
      <c r="W435" s="67">
        <v>10000</v>
      </c>
      <c r="X435" s="67">
        <v>17085</v>
      </c>
      <c r="Y435" s="68">
        <v>27085</v>
      </c>
      <c r="Z435" s="82">
        <v>16226.504394861393</v>
      </c>
    </row>
    <row r="436" spans="2:26" x14ac:dyDescent="0.25">
      <c r="B436" s="81" t="s">
        <v>2303</v>
      </c>
      <c r="C436" s="64">
        <v>1996</v>
      </c>
      <c r="D436" s="63" t="s">
        <v>1318</v>
      </c>
      <c r="E436" s="63" t="s">
        <v>1828</v>
      </c>
      <c r="F436" s="65" t="s">
        <v>1833</v>
      </c>
      <c r="G436" s="63" t="s">
        <v>2304</v>
      </c>
      <c r="H436" s="63" t="s">
        <v>1835</v>
      </c>
      <c r="I436" s="66">
        <v>100000</v>
      </c>
      <c r="J436" s="67">
        <v>100000</v>
      </c>
      <c r="K436" s="67">
        <v>53850</v>
      </c>
      <c r="L436" s="68">
        <v>153850</v>
      </c>
      <c r="M436" s="82">
        <v>156753.75571521881</v>
      </c>
      <c r="O436" s="81" t="s">
        <v>2178</v>
      </c>
      <c r="P436" s="64">
        <v>1995</v>
      </c>
      <c r="Q436" s="63" t="s">
        <v>1318</v>
      </c>
      <c r="R436" s="63" t="s">
        <v>27</v>
      </c>
      <c r="S436" s="65" t="s">
        <v>2179</v>
      </c>
      <c r="T436" s="63" t="s">
        <v>2180</v>
      </c>
      <c r="U436" s="63" t="s">
        <v>27</v>
      </c>
      <c r="V436" s="66">
        <v>5000</v>
      </c>
      <c r="W436" s="67">
        <v>5000</v>
      </c>
      <c r="X436" s="67">
        <v>20000</v>
      </c>
      <c r="Y436" s="68">
        <v>25000</v>
      </c>
      <c r="Z436" s="82">
        <v>8113.2521974306965</v>
      </c>
    </row>
    <row r="437" spans="2:26" x14ac:dyDescent="0.25">
      <c r="B437" s="81" t="s">
        <v>2510</v>
      </c>
      <c r="C437" s="64">
        <v>1996</v>
      </c>
      <c r="D437" s="63" t="s">
        <v>1318</v>
      </c>
      <c r="E437" s="63" t="s">
        <v>1828</v>
      </c>
      <c r="F437" s="65" t="s">
        <v>1829</v>
      </c>
      <c r="G437" s="63" t="s">
        <v>2511</v>
      </c>
      <c r="H437" s="63" t="s">
        <v>1831</v>
      </c>
      <c r="I437" s="66">
        <v>100000</v>
      </c>
      <c r="J437" s="67">
        <v>100000</v>
      </c>
      <c r="K437" s="67">
        <v>30594</v>
      </c>
      <c r="L437" s="68">
        <v>130594</v>
      </c>
      <c r="M437" s="82">
        <v>156753.75571521881</v>
      </c>
      <c r="O437" s="81" t="s">
        <v>6530</v>
      </c>
      <c r="P437" s="64">
        <v>1995</v>
      </c>
      <c r="Q437" s="63" t="s">
        <v>6081</v>
      </c>
      <c r="R437" s="63" t="s">
        <v>27</v>
      </c>
      <c r="S437" s="65" t="s">
        <v>2643</v>
      </c>
      <c r="T437" s="63" t="s">
        <v>6531</v>
      </c>
      <c r="U437" s="63" t="s">
        <v>27</v>
      </c>
      <c r="V437" s="66">
        <v>5000</v>
      </c>
      <c r="W437" s="67">
        <v>5000</v>
      </c>
      <c r="X437" s="67">
        <v>10000</v>
      </c>
      <c r="Y437" s="68">
        <v>15000</v>
      </c>
      <c r="Z437" s="82">
        <v>8113.2521974306965</v>
      </c>
    </row>
    <row r="438" spans="2:26" x14ac:dyDescent="0.25">
      <c r="B438" s="81" t="s">
        <v>2482</v>
      </c>
      <c r="C438" s="64">
        <v>1996</v>
      </c>
      <c r="D438" s="63" t="s">
        <v>1318</v>
      </c>
      <c r="E438" s="63" t="s">
        <v>1828</v>
      </c>
      <c r="F438" s="65" t="s">
        <v>2483</v>
      </c>
      <c r="G438" s="63" t="s">
        <v>2484</v>
      </c>
      <c r="H438" s="63" t="s">
        <v>1831</v>
      </c>
      <c r="I438" s="66">
        <v>97010</v>
      </c>
      <c r="J438" s="67">
        <v>97010</v>
      </c>
      <c r="K438" s="67">
        <v>41100</v>
      </c>
      <c r="L438" s="68">
        <v>138110</v>
      </c>
      <c r="M438" s="82">
        <v>152066.81841933378</v>
      </c>
      <c r="O438" s="81" t="s">
        <v>6543</v>
      </c>
      <c r="P438" s="64">
        <v>1995</v>
      </c>
      <c r="Q438" s="63" t="s">
        <v>6081</v>
      </c>
      <c r="R438" s="63" t="s">
        <v>27</v>
      </c>
      <c r="S438" s="65" t="s">
        <v>6544</v>
      </c>
      <c r="T438" s="63" t="s">
        <v>6545</v>
      </c>
      <c r="U438" s="63" t="s">
        <v>27</v>
      </c>
      <c r="V438" s="66">
        <v>5000</v>
      </c>
      <c r="W438" s="67">
        <v>5000</v>
      </c>
      <c r="X438" s="67">
        <v>2500</v>
      </c>
      <c r="Y438" s="68">
        <v>7500</v>
      </c>
      <c r="Z438" s="82">
        <v>8113.2521974306965</v>
      </c>
    </row>
    <row r="439" spans="2:26" x14ac:dyDescent="0.25">
      <c r="B439" s="81" t="s">
        <v>2262</v>
      </c>
      <c r="C439" s="64">
        <v>1996</v>
      </c>
      <c r="D439" s="63" t="s">
        <v>1318</v>
      </c>
      <c r="E439" s="63" t="s">
        <v>544</v>
      </c>
      <c r="F439" s="65" t="s">
        <v>1848</v>
      </c>
      <c r="G439" s="63" t="s">
        <v>2263</v>
      </c>
      <c r="H439" s="63" t="s">
        <v>1603</v>
      </c>
      <c r="I439" s="66">
        <v>100000</v>
      </c>
      <c r="J439" s="67">
        <v>100000</v>
      </c>
      <c r="K439" s="67">
        <v>275000</v>
      </c>
      <c r="L439" s="68">
        <v>375000</v>
      </c>
      <c r="M439" s="82">
        <v>156753.75571521881</v>
      </c>
      <c r="O439" s="81" t="s">
        <v>6605</v>
      </c>
      <c r="P439" s="64">
        <v>1995</v>
      </c>
      <c r="Q439" s="63" t="s">
        <v>6081</v>
      </c>
      <c r="R439" s="63" t="s">
        <v>27</v>
      </c>
      <c r="S439" s="65" t="s">
        <v>6606</v>
      </c>
      <c r="T439" s="63" t="s">
        <v>6607</v>
      </c>
      <c r="U439" s="63" t="s">
        <v>27</v>
      </c>
      <c r="V439" s="66">
        <v>5000</v>
      </c>
      <c r="W439" s="67">
        <v>5000</v>
      </c>
      <c r="X439" s="67">
        <v>20000</v>
      </c>
      <c r="Y439" s="68">
        <v>25000</v>
      </c>
      <c r="Z439" s="82">
        <v>8113.2521974306965</v>
      </c>
    </row>
    <row r="440" spans="2:26" x14ac:dyDescent="0.25">
      <c r="B440" s="81" t="s">
        <v>2537</v>
      </c>
      <c r="C440" s="64">
        <v>1996</v>
      </c>
      <c r="D440" s="63" t="s">
        <v>1318</v>
      </c>
      <c r="E440" s="63" t="s">
        <v>544</v>
      </c>
      <c r="F440" s="65" t="s">
        <v>2538</v>
      </c>
      <c r="G440" s="63" t="s">
        <v>2539</v>
      </c>
      <c r="H440" s="63" t="s">
        <v>886</v>
      </c>
      <c r="I440" s="66">
        <v>75752</v>
      </c>
      <c r="J440" s="67">
        <v>75752</v>
      </c>
      <c r="K440" s="67">
        <v>15147</v>
      </c>
      <c r="L440" s="68">
        <v>90899</v>
      </c>
      <c r="M440" s="82">
        <v>118744.10502939257</v>
      </c>
      <c r="O440" s="81" t="s">
        <v>6610</v>
      </c>
      <c r="P440" s="64">
        <v>1995</v>
      </c>
      <c r="Q440" s="63" t="s">
        <v>6081</v>
      </c>
      <c r="R440" s="63" t="s">
        <v>27</v>
      </c>
      <c r="S440" s="65" t="s">
        <v>2535</v>
      </c>
      <c r="T440" s="63" t="s">
        <v>6611</v>
      </c>
      <c r="U440" s="63" t="s">
        <v>27</v>
      </c>
      <c r="V440" s="66">
        <v>5000</v>
      </c>
      <c r="W440" s="67">
        <v>5000</v>
      </c>
      <c r="X440" s="67">
        <v>5697</v>
      </c>
      <c r="Y440" s="68">
        <v>10697</v>
      </c>
      <c r="Z440" s="82">
        <v>8113.2521974306965</v>
      </c>
    </row>
    <row r="441" spans="2:26" x14ac:dyDescent="0.25">
      <c r="B441" s="81" t="s">
        <v>2388</v>
      </c>
      <c r="C441" s="64">
        <v>1996</v>
      </c>
      <c r="D441" s="63" t="s">
        <v>1318</v>
      </c>
      <c r="E441" s="63" t="s">
        <v>544</v>
      </c>
      <c r="F441" s="65" t="s">
        <v>1555</v>
      </c>
      <c r="G441" s="63" t="s">
        <v>2389</v>
      </c>
      <c r="H441" s="63" t="s">
        <v>886</v>
      </c>
      <c r="I441" s="66">
        <v>48540</v>
      </c>
      <c r="J441" s="67">
        <v>48540</v>
      </c>
      <c r="K441" s="67">
        <v>11935</v>
      </c>
      <c r="L441" s="68">
        <v>60475</v>
      </c>
      <c r="M441" s="82">
        <v>76088.273024167211</v>
      </c>
      <c r="O441" s="81" t="s">
        <v>2217</v>
      </c>
      <c r="P441" s="64">
        <v>1995</v>
      </c>
      <c r="Q441" s="63" t="s">
        <v>1318</v>
      </c>
      <c r="R441" s="63" t="s">
        <v>27</v>
      </c>
      <c r="S441" s="65" t="s">
        <v>2218</v>
      </c>
      <c r="T441" s="63" t="s">
        <v>2219</v>
      </c>
      <c r="U441" s="63" t="s">
        <v>27</v>
      </c>
      <c r="V441" s="66">
        <v>5000</v>
      </c>
      <c r="W441" s="67">
        <v>5000</v>
      </c>
      <c r="X441" s="67">
        <v>1050</v>
      </c>
      <c r="Y441" s="68">
        <v>6050</v>
      </c>
      <c r="Z441" s="82">
        <v>8113.2521974306965</v>
      </c>
    </row>
    <row r="442" spans="2:26" x14ac:dyDescent="0.25">
      <c r="B442" s="81" t="s">
        <v>2339</v>
      </c>
      <c r="C442" s="64">
        <v>1996</v>
      </c>
      <c r="D442" s="63" t="s">
        <v>1318</v>
      </c>
      <c r="E442" s="63" t="s">
        <v>544</v>
      </c>
      <c r="F442" s="65" t="s">
        <v>2340</v>
      </c>
      <c r="G442" s="63" t="s">
        <v>2341</v>
      </c>
      <c r="H442" s="63" t="s">
        <v>1603</v>
      </c>
      <c r="I442" s="66">
        <v>21248</v>
      </c>
      <c r="J442" s="67">
        <v>21248</v>
      </c>
      <c r="K442" s="67">
        <v>6306</v>
      </c>
      <c r="L442" s="68">
        <v>27554</v>
      </c>
      <c r="M442" s="82">
        <v>33307.038014369697</v>
      </c>
      <c r="O442" s="81" t="s">
        <v>6692</v>
      </c>
      <c r="P442" s="64">
        <v>1995</v>
      </c>
      <c r="Q442" s="63" t="s">
        <v>6081</v>
      </c>
      <c r="R442" s="63" t="s">
        <v>27</v>
      </c>
      <c r="S442" s="65" t="s">
        <v>6693</v>
      </c>
      <c r="T442" s="63" t="s">
        <v>6694</v>
      </c>
      <c r="U442" s="63" t="s">
        <v>27</v>
      </c>
      <c r="V442" s="66">
        <v>5000</v>
      </c>
      <c r="W442" s="67">
        <v>5000</v>
      </c>
      <c r="X442" s="67">
        <v>2747</v>
      </c>
      <c r="Y442" s="68">
        <v>7747</v>
      </c>
      <c r="Z442" s="82">
        <v>8113.2521974306965</v>
      </c>
    </row>
    <row r="443" spans="2:26" x14ac:dyDescent="0.25">
      <c r="B443" s="81" t="s">
        <v>2379</v>
      </c>
      <c r="C443" s="64">
        <v>1996</v>
      </c>
      <c r="D443" s="63" t="s">
        <v>1318</v>
      </c>
      <c r="E443" s="63" t="s">
        <v>1286</v>
      </c>
      <c r="F443" s="65" t="s">
        <v>2380</v>
      </c>
      <c r="G443" s="63" t="s">
        <v>2381</v>
      </c>
      <c r="H443" s="63" t="s">
        <v>2382</v>
      </c>
      <c r="I443" s="66">
        <v>13200</v>
      </c>
      <c r="J443" s="67">
        <v>22200</v>
      </c>
      <c r="K443" s="67">
        <v>10280</v>
      </c>
      <c r="L443" s="68">
        <v>32480</v>
      </c>
      <c r="M443" s="82">
        <v>34799.333768778575</v>
      </c>
      <c r="O443" s="81" t="s">
        <v>6562</v>
      </c>
      <c r="P443" s="64">
        <v>1995</v>
      </c>
      <c r="Q443" s="63" t="s">
        <v>6081</v>
      </c>
      <c r="R443" s="63" t="s">
        <v>27</v>
      </c>
      <c r="S443" s="65" t="s">
        <v>1859</v>
      </c>
      <c r="T443" s="63" t="s">
        <v>6563</v>
      </c>
      <c r="U443" s="63" t="s">
        <v>27</v>
      </c>
      <c r="V443" s="66">
        <v>5000</v>
      </c>
      <c r="W443" s="67">
        <v>3500</v>
      </c>
      <c r="X443" s="67">
        <v>5500</v>
      </c>
      <c r="Y443" s="68">
        <v>9000</v>
      </c>
      <c r="Z443" s="82">
        <v>5679.2765382014877</v>
      </c>
    </row>
    <row r="444" spans="2:26" x14ac:dyDescent="0.25">
      <c r="B444" s="81" t="s">
        <v>2234</v>
      </c>
      <c r="C444" s="64">
        <v>1996</v>
      </c>
      <c r="D444" s="63" t="s">
        <v>1318</v>
      </c>
      <c r="E444" s="63" t="s">
        <v>1444</v>
      </c>
      <c r="F444" s="65" t="s">
        <v>2235</v>
      </c>
      <c r="G444" s="63" t="s">
        <v>2236</v>
      </c>
      <c r="H444" s="63" t="s">
        <v>1447</v>
      </c>
      <c r="I444" s="66">
        <v>100000</v>
      </c>
      <c r="J444" s="67">
        <v>100000</v>
      </c>
      <c r="K444" s="67">
        <v>34250</v>
      </c>
      <c r="L444" s="68">
        <v>134250</v>
      </c>
      <c r="M444" s="82">
        <v>156753.75571521881</v>
      </c>
      <c r="O444" s="81" t="s">
        <v>6564</v>
      </c>
      <c r="P444" s="64">
        <v>1995</v>
      </c>
      <c r="Q444" s="63" t="s">
        <v>6081</v>
      </c>
      <c r="R444" s="63" t="s">
        <v>27</v>
      </c>
      <c r="S444" s="65" t="s">
        <v>2535</v>
      </c>
      <c r="T444" s="63" t="s">
        <v>6565</v>
      </c>
      <c r="U444" s="63" t="s">
        <v>27</v>
      </c>
      <c r="V444" s="66">
        <v>3450</v>
      </c>
      <c r="W444" s="67">
        <v>3450</v>
      </c>
      <c r="X444" s="67">
        <v>4055</v>
      </c>
      <c r="Y444" s="68">
        <v>7505</v>
      </c>
      <c r="Z444" s="82">
        <v>5598.1440162271801</v>
      </c>
    </row>
    <row r="445" spans="2:26" x14ac:dyDescent="0.25">
      <c r="B445" s="81" t="s">
        <v>2467</v>
      </c>
      <c r="C445" s="64">
        <v>1996</v>
      </c>
      <c r="D445" s="63" t="s">
        <v>1318</v>
      </c>
      <c r="E445" s="63" t="s">
        <v>112</v>
      </c>
      <c r="F445" s="65" t="s">
        <v>2468</v>
      </c>
      <c r="G445" s="63" t="s">
        <v>2469</v>
      </c>
      <c r="H445" s="63" t="s">
        <v>114</v>
      </c>
      <c r="I445" s="66">
        <v>87000</v>
      </c>
      <c r="J445" s="67">
        <v>87000</v>
      </c>
      <c r="K445" s="67">
        <v>65256</v>
      </c>
      <c r="L445" s="68">
        <v>152256</v>
      </c>
      <c r="M445" s="82">
        <v>136375.76747224038</v>
      </c>
      <c r="O445" s="81" t="s">
        <v>6668</v>
      </c>
      <c r="P445" s="64">
        <v>1995</v>
      </c>
      <c r="Q445" s="63" t="s">
        <v>6081</v>
      </c>
      <c r="R445" s="63" t="s">
        <v>27</v>
      </c>
      <c r="S445" s="65" t="s">
        <v>1859</v>
      </c>
      <c r="T445" s="63" t="s">
        <v>6669</v>
      </c>
      <c r="U445" s="63" t="s">
        <v>27</v>
      </c>
      <c r="V445" s="66">
        <v>3450</v>
      </c>
      <c r="W445" s="67">
        <v>3450</v>
      </c>
      <c r="X445" s="67">
        <v>1880</v>
      </c>
      <c r="Y445" s="68">
        <v>5330</v>
      </c>
      <c r="Z445" s="82">
        <v>5598.1440162271801</v>
      </c>
    </row>
    <row r="446" spans="2:26" x14ac:dyDescent="0.25">
      <c r="B446" s="81" t="s">
        <v>2472</v>
      </c>
      <c r="C446" s="64">
        <v>1996</v>
      </c>
      <c r="D446" s="63" t="s">
        <v>1318</v>
      </c>
      <c r="E446" s="63" t="s">
        <v>2145</v>
      </c>
      <c r="F446" s="65" t="s">
        <v>2146</v>
      </c>
      <c r="G446" s="63" t="s">
        <v>2147</v>
      </c>
      <c r="H446" s="63" t="s">
        <v>2148</v>
      </c>
      <c r="I446" s="66">
        <v>99547</v>
      </c>
      <c r="J446" s="67">
        <v>99547</v>
      </c>
      <c r="K446" s="67">
        <v>18743</v>
      </c>
      <c r="L446" s="68">
        <v>118290</v>
      </c>
      <c r="M446" s="82">
        <v>156043.66120182889</v>
      </c>
      <c r="O446" s="81" t="s">
        <v>6546</v>
      </c>
      <c r="P446" s="64">
        <v>1995</v>
      </c>
      <c r="Q446" s="63" t="s">
        <v>6081</v>
      </c>
      <c r="R446" s="63" t="s">
        <v>27</v>
      </c>
      <c r="S446" s="65" t="s">
        <v>6547</v>
      </c>
      <c r="T446" s="63" t="s">
        <v>6548</v>
      </c>
      <c r="U446" s="63" t="s">
        <v>27</v>
      </c>
      <c r="V446" s="66">
        <v>2904</v>
      </c>
      <c r="W446" s="67">
        <v>2904</v>
      </c>
      <c r="X446" s="67">
        <v>7853</v>
      </c>
      <c r="Y446" s="68">
        <v>10757</v>
      </c>
      <c r="Z446" s="82">
        <v>4712.1768762677484</v>
      </c>
    </row>
    <row r="447" spans="2:26" x14ac:dyDescent="0.25">
      <c r="B447" s="81" t="s">
        <v>2398</v>
      </c>
      <c r="C447" s="64">
        <v>1996</v>
      </c>
      <c r="D447" s="63" t="s">
        <v>1318</v>
      </c>
      <c r="E447" s="63" t="s">
        <v>580</v>
      </c>
      <c r="F447" s="65" t="s">
        <v>2399</v>
      </c>
      <c r="G447" s="63" t="s">
        <v>2400</v>
      </c>
      <c r="H447" s="63" t="s">
        <v>2401</v>
      </c>
      <c r="I447" s="66">
        <v>29998</v>
      </c>
      <c r="J447" s="67">
        <v>29998</v>
      </c>
      <c r="K447" s="67">
        <v>26038</v>
      </c>
      <c r="L447" s="68">
        <v>56036</v>
      </c>
      <c r="M447" s="82">
        <v>47022.991639451342</v>
      </c>
      <c r="O447" s="81" t="s">
        <v>6578</v>
      </c>
      <c r="P447" s="64">
        <v>1995</v>
      </c>
      <c r="Q447" s="63" t="s">
        <v>6084</v>
      </c>
      <c r="R447" s="63" t="s">
        <v>27</v>
      </c>
      <c r="S447" s="65" t="s">
        <v>1754</v>
      </c>
      <c r="T447" s="63" t="s">
        <v>6579</v>
      </c>
      <c r="U447" s="63" t="s">
        <v>27</v>
      </c>
      <c r="V447" s="66">
        <v>3500</v>
      </c>
      <c r="W447" s="67">
        <v>2600</v>
      </c>
      <c r="X447" s="67">
        <v>3400</v>
      </c>
      <c r="Y447" s="68">
        <v>6000</v>
      </c>
      <c r="Z447" s="82">
        <v>4218.8911426639615</v>
      </c>
    </row>
    <row r="448" spans="2:26" x14ac:dyDescent="0.25">
      <c r="B448" s="81" t="s">
        <v>2548</v>
      </c>
      <c r="C448" s="64">
        <v>1996</v>
      </c>
      <c r="D448" s="63" t="s">
        <v>1318</v>
      </c>
      <c r="E448" s="63" t="s">
        <v>580</v>
      </c>
      <c r="F448" s="65" t="s">
        <v>2549</v>
      </c>
      <c r="G448" s="63" t="s">
        <v>2550</v>
      </c>
      <c r="H448" s="63" t="s">
        <v>27</v>
      </c>
      <c r="I448" s="66">
        <v>18569</v>
      </c>
      <c r="J448" s="67">
        <v>10500</v>
      </c>
      <c r="K448" s="67">
        <v>11400</v>
      </c>
      <c r="L448" s="68">
        <v>21900</v>
      </c>
      <c r="M448" s="82">
        <v>16459.144350097977</v>
      </c>
      <c r="O448" s="81" t="s">
        <v>6608</v>
      </c>
      <c r="P448" s="64">
        <v>1995</v>
      </c>
      <c r="Q448" s="63" t="s">
        <v>6084</v>
      </c>
      <c r="R448" s="63" t="s">
        <v>27</v>
      </c>
      <c r="S448" s="65" t="s">
        <v>1417</v>
      </c>
      <c r="T448" s="63" t="s">
        <v>6609</v>
      </c>
      <c r="U448" s="63" t="s">
        <v>27</v>
      </c>
      <c r="V448" s="66">
        <v>2400</v>
      </c>
      <c r="W448" s="67">
        <v>2400</v>
      </c>
      <c r="X448" s="67">
        <v>1000</v>
      </c>
      <c r="Y448" s="68">
        <v>3400</v>
      </c>
      <c r="Z448" s="82">
        <v>3894.361054766734</v>
      </c>
    </row>
    <row r="449" spans="2:26" x14ac:dyDescent="0.25">
      <c r="B449" s="81" t="s">
        <v>2664</v>
      </c>
      <c r="C449" s="64">
        <v>1997</v>
      </c>
      <c r="D449" s="63" t="s">
        <v>1318</v>
      </c>
      <c r="E449" s="63" t="s">
        <v>1345</v>
      </c>
      <c r="F449" s="65" t="s">
        <v>1969</v>
      </c>
      <c r="G449" s="63" t="s">
        <v>1970</v>
      </c>
      <c r="H449" s="63" t="s">
        <v>1078</v>
      </c>
      <c r="I449" s="66">
        <v>167093</v>
      </c>
      <c r="J449" s="67">
        <v>167093</v>
      </c>
      <c r="K449" s="67">
        <v>79900</v>
      </c>
      <c r="L449" s="68">
        <v>246993</v>
      </c>
      <c r="M449" s="82">
        <v>253641.04408602152</v>
      </c>
      <c r="O449" s="81" t="s">
        <v>1919</v>
      </c>
      <c r="P449" s="64">
        <v>1995</v>
      </c>
      <c r="Q449" s="63" t="s">
        <v>1318</v>
      </c>
      <c r="R449" s="63" t="s">
        <v>472</v>
      </c>
      <c r="S449" s="65" t="s">
        <v>1920</v>
      </c>
      <c r="T449" s="63" t="s">
        <v>1921</v>
      </c>
      <c r="U449" s="63" t="s">
        <v>149</v>
      </c>
      <c r="V449" s="66">
        <v>100000</v>
      </c>
      <c r="W449" s="67">
        <v>100000</v>
      </c>
      <c r="X449" s="67">
        <v>130250</v>
      </c>
      <c r="Y449" s="68">
        <v>230250</v>
      </c>
      <c r="Z449" s="82">
        <v>162265.04394861392</v>
      </c>
    </row>
    <row r="450" spans="2:26" x14ac:dyDescent="0.25">
      <c r="B450" s="81" t="s">
        <v>2607</v>
      </c>
      <c r="C450" s="64">
        <v>1997</v>
      </c>
      <c r="D450" s="63" t="s">
        <v>1318</v>
      </c>
      <c r="E450" s="63" t="s">
        <v>76</v>
      </c>
      <c r="F450" s="65" t="s">
        <v>2608</v>
      </c>
      <c r="G450" s="63" t="s">
        <v>2609</v>
      </c>
      <c r="H450" s="63" t="s">
        <v>76</v>
      </c>
      <c r="I450" s="66">
        <v>34825</v>
      </c>
      <c r="J450" s="67">
        <v>34825</v>
      </c>
      <c r="K450" s="67">
        <v>36513</v>
      </c>
      <c r="L450" s="68">
        <v>71338</v>
      </c>
      <c r="M450" s="82">
        <v>52863.072422517398</v>
      </c>
      <c r="O450" s="81" t="s">
        <v>2068</v>
      </c>
      <c r="P450" s="64">
        <v>1995</v>
      </c>
      <c r="Q450" s="63" t="s">
        <v>1318</v>
      </c>
      <c r="R450" s="63" t="s">
        <v>472</v>
      </c>
      <c r="S450" s="65" t="s">
        <v>2069</v>
      </c>
      <c r="T450" s="63" t="s">
        <v>2070</v>
      </c>
      <c r="U450" s="63" t="s">
        <v>474</v>
      </c>
      <c r="V450" s="66">
        <v>100000</v>
      </c>
      <c r="W450" s="67">
        <v>100000</v>
      </c>
      <c r="X450" s="67">
        <v>67333</v>
      </c>
      <c r="Y450" s="68">
        <v>167333</v>
      </c>
      <c r="Z450" s="82">
        <v>162265.04394861392</v>
      </c>
    </row>
    <row r="451" spans="2:26" x14ac:dyDescent="0.25">
      <c r="B451" s="81" t="s">
        <v>2698</v>
      </c>
      <c r="C451" s="64">
        <v>1997</v>
      </c>
      <c r="D451" s="63" t="s">
        <v>1318</v>
      </c>
      <c r="E451" s="63" t="s">
        <v>76</v>
      </c>
      <c r="F451" s="65" t="s">
        <v>2699</v>
      </c>
      <c r="G451" s="63" t="s">
        <v>2700</v>
      </c>
      <c r="H451" s="63" t="s">
        <v>76</v>
      </c>
      <c r="I451" s="66">
        <v>43358</v>
      </c>
      <c r="J451" s="67">
        <v>30000</v>
      </c>
      <c r="K451" s="67">
        <v>24654</v>
      </c>
      <c r="L451" s="68">
        <v>54654</v>
      </c>
      <c r="M451" s="82">
        <v>45538.899430740043</v>
      </c>
      <c r="O451" s="81" t="s">
        <v>2012</v>
      </c>
      <c r="P451" s="64">
        <v>1995</v>
      </c>
      <c r="Q451" s="63" t="s">
        <v>1318</v>
      </c>
      <c r="R451" s="63" t="s">
        <v>472</v>
      </c>
      <c r="S451" s="65" t="s">
        <v>2013</v>
      </c>
      <c r="T451" s="63" t="s">
        <v>2014</v>
      </c>
      <c r="U451" s="63" t="s">
        <v>474</v>
      </c>
      <c r="V451" s="66">
        <v>89965</v>
      </c>
      <c r="W451" s="67">
        <v>89965</v>
      </c>
      <c r="X451" s="67">
        <v>23368</v>
      </c>
      <c r="Y451" s="68">
        <v>113333</v>
      </c>
      <c r="Z451" s="82">
        <v>145981.74678837054</v>
      </c>
    </row>
    <row r="452" spans="2:26" x14ac:dyDescent="0.25">
      <c r="B452" s="81" t="s">
        <v>2722</v>
      </c>
      <c r="C452" s="64">
        <v>1997</v>
      </c>
      <c r="D452" s="63" t="s">
        <v>1318</v>
      </c>
      <c r="E452" s="63" t="s">
        <v>44</v>
      </c>
      <c r="F452" s="65" t="s">
        <v>2257</v>
      </c>
      <c r="G452" s="63" t="s">
        <v>2723</v>
      </c>
      <c r="H452" s="63" t="s">
        <v>49</v>
      </c>
      <c r="I452" s="66">
        <v>258225</v>
      </c>
      <c r="J452" s="67">
        <v>258225</v>
      </c>
      <c r="K452" s="67">
        <v>86075</v>
      </c>
      <c r="L452" s="68">
        <v>344300</v>
      </c>
      <c r="M452" s="82">
        <v>391976.07685009489</v>
      </c>
      <c r="O452" s="81" t="s">
        <v>6500</v>
      </c>
      <c r="P452" s="64">
        <v>1995</v>
      </c>
      <c r="Q452" s="63" t="s">
        <v>6081</v>
      </c>
      <c r="R452" s="63" t="s">
        <v>472</v>
      </c>
      <c r="S452" s="65" t="s">
        <v>6501</v>
      </c>
      <c r="T452" s="63" t="s">
        <v>6502</v>
      </c>
      <c r="U452" s="63" t="s">
        <v>474</v>
      </c>
      <c r="V452" s="66">
        <v>30000</v>
      </c>
      <c r="W452" s="67">
        <v>30000</v>
      </c>
      <c r="X452" s="67">
        <v>21936</v>
      </c>
      <c r="Y452" s="68">
        <v>51936</v>
      </c>
      <c r="Z452" s="82">
        <v>48679.513184584175</v>
      </c>
    </row>
    <row r="453" spans="2:26" x14ac:dyDescent="0.25">
      <c r="B453" s="81" t="s">
        <v>2692</v>
      </c>
      <c r="C453" s="64">
        <v>1997</v>
      </c>
      <c r="D453" s="63" t="s">
        <v>1318</v>
      </c>
      <c r="E453" s="63" t="s">
        <v>44</v>
      </c>
      <c r="F453" s="65" t="s">
        <v>2693</v>
      </c>
      <c r="G453" s="63" t="s">
        <v>2694</v>
      </c>
      <c r="H453" s="63" t="s">
        <v>49</v>
      </c>
      <c r="I453" s="66">
        <v>98703</v>
      </c>
      <c r="J453" s="67">
        <v>98703</v>
      </c>
      <c r="K453" s="67">
        <v>28431</v>
      </c>
      <c r="L453" s="68">
        <v>127134</v>
      </c>
      <c r="M453" s="82">
        <v>149827.53301707783</v>
      </c>
      <c r="O453" s="81" t="s">
        <v>6549</v>
      </c>
      <c r="P453" s="64">
        <v>1995</v>
      </c>
      <c r="Q453" s="63" t="s">
        <v>6081</v>
      </c>
      <c r="R453" s="63" t="s">
        <v>472</v>
      </c>
      <c r="S453" s="65" t="s">
        <v>6550</v>
      </c>
      <c r="T453" s="63" t="s">
        <v>6551</v>
      </c>
      <c r="U453" s="63" t="s">
        <v>4056</v>
      </c>
      <c r="V453" s="66">
        <v>5000</v>
      </c>
      <c r="W453" s="67">
        <v>5000</v>
      </c>
      <c r="X453" s="67">
        <v>2500</v>
      </c>
      <c r="Y453" s="68">
        <v>7500</v>
      </c>
      <c r="Z453" s="82">
        <v>8113.2521974306965</v>
      </c>
    </row>
    <row r="454" spans="2:26" x14ac:dyDescent="0.25">
      <c r="B454" s="81" t="s">
        <v>2627</v>
      </c>
      <c r="C454" s="64">
        <v>1997</v>
      </c>
      <c r="D454" s="63" t="s">
        <v>1318</v>
      </c>
      <c r="E454" s="63" t="s">
        <v>44</v>
      </c>
      <c r="F454" s="65" t="s">
        <v>1859</v>
      </c>
      <c r="G454" s="63" t="s">
        <v>2628</v>
      </c>
      <c r="H454" s="63" t="s">
        <v>184</v>
      </c>
      <c r="I454" s="66">
        <v>42636</v>
      </c>
      <c r="J454" s="67">
        <v>42636</v>
      </c>
      <c r="K454" s="67">
        <v>6000</v>
      </c>
      <c r="L454" s="68">
        <v>48636</v>
      </c>
      <c r="M454" s="82">
        <v>64719.883870967751</v>
      </c>
      <c r="O454" s="81" t="s">
        <v>6658</v>
      </c>
      <c r="P454" s="64">
        <v>1995</v>
      </c>
      <c r="Q454" s="63" t="s">
        <v>6081</v>
      </c>
      <c r="R454" s="63" t="s">
        <v>472</v>
      </c>
      <c r="S454" s="65" t="s">
        <v>6659</v>
      </c>
      <c r="T454" s="63" t="s">
        <v>6660</v>
      </c>
      <c r="U454" s="63" t="s">
        <v>474</v>
      </c>
      <c r="V454" s="66">
        <v>5000</v>
      </c>
      <c r="W454" s="67">
        <v>5000</v>
      </c>
      <c r="X454" s="67">
        <v>2500</v>
      </c>
      <c r="Y454" s="68">
        <v>7500</v>
      </c>
      <c r="Z454" s="82">
        <v>8113.2521974306965</v>
      </c>
    </row>
    <row r="455" spans="2:26" x14ac:dyDescent="0.25">
      <c r="B455" s="81" t="s">
        <v>2589</v>
      </c>
      <c r="C455" s="64">
        <v>1997</v>
      </c>
      <c r="D455" s="63" t="s">
        <v>1318</v>
      </c>
      <c r="E455" s="63" t="s">
        <v>44</v>
      </c>
      <c r="F455" s="65" t="s">
        <v>2049</v>
      </c>
      <c r="G455" s="63" t="s">
        <v>2590</v>
      </c>
      <c r="H455" s="63" t="s">
        <v>2051</v>
      </c>
      <c r="I455" s="66">
        <v>12900</v>
      </c>
      <c r="J455" s="67">
        <v>12900</v>
      </c>
      <c r="K455" s="67">
        <v>4300</v>
      </c>
      <c r="L455" s="68">
        <v>17200</v>
      </c>
      <c r="M455" s="82">
        <v>19581.726755218217</v>
      </c>
      <c r="O455" s="81" t="s">
        <v>1985</v>
      </c>
      <c r="P455" s="64">
        <v>1995</v>
      </c>
      <c r="Q455" s="63" t="s">
        <v>1318</v>
      </c>
      <c r="R455" s="63" t="s">
        <v>138</v>
      </c>
      <c r="S455" s="65" t="s">
        <v>1484</v>
      </c>
      <c r="T455" s="63" t="s">
        <v>1986</v>
      </c>
      <c r="U455" s="63" t="s">
        <v>1486</v>
      </c>
      <c r="V455" s="66">
        <v>100000</v>
      </c>
      <c r="W455" s="67">
        <v>100000</v>
      </c>
      <c r="X455" s="67">
        <v>40376</v>
      </c>
      <c r="Y455" s="68">
        <v>140376</v>
      </c>
      <c r="Z455" s="82">
        <v>162265.04394861392</v>
      </c>
    </row>
    <row r="456" spans="2:26" x14ac:dyDescent="0.25">
      <c r="B456" s="81" t="s">
        <v>2729</v>
      </c>
      <c r="C456" s="64">
        <v>1997</v>
      </c>
      <c r="D456" s="63" t="s">
        <v>1318</v>
      </c>
      <c r="E456" s="63" t="s">
        <v>1558</v>
      </c>
      <c r="F456" s="65" t="s">
        <v>1559</v>
      </c>
      <c r="G456" s="63" t="s">
        <v>2730</v>
      </c>
      <c r="H456" s="63" t="s">
        <v>1561</v>
      </c>
      <c r="I456" s="66">
        <v>138465</v>
      </c>
      <c r="J456" s="67">
        <v>138465</v>
      </c>
      <c r="K456" s="67">
        <v>46110</v>
      </c>
      <c r="L456" s="68">
        <v>184575</v>
      </c>
      <c r="M456" s="82">
        <v>210184.79032258067</v>
      </c>
      <c r="O456" s="81" t="s">
        <v>2125</v>
      </c>
      <c r="P456" s="64">
        <v>1995</v>
      </c>
      <c r="Q456" s="63" t="s">
        <v>1318</v>
      </c>
      <c r="R456" s="63" t="s">
        <v>138</v>
      </c>
      <c r="S456" s="65" t="s">
        <v>1580</v>
      </c>
      <c r="T456" s="63" t="s">
        <v>2126</v>
      </c>
      <c r="U456" s="63" t="s">
        <v>1486</v>
      </c>
      <c r="V456" s="66">
        <v>100000</v>
      </c>
      <c r="W456" s="67">
        <v>100000</v>
      </c>
      <c r="X456" s="67">
        <v>32129</v>
      </c>
      <c r="Y456" s="68">
        <v>132129</v>
      </c>
      <c r="Z456" s="82">
        <v>162265.04394861392</v>
      </c>
    </row>
    <row r="457" spans="2:26" x14ac:dyDescent="0.25">
      <c r="B457" s="81" t="s">
        <v>2605</v>
      </c>
      <c r="C457" s="64">
        <v>1997</v>
      </c>
      <c r="D457" s="63" t="s">
        <v>1318</v>
      </c>
      <c r="E457" s="63" t="s">
        <v>2128</v>
      </c>
      <c r="F457" s="65" t="s">
        <v>2129</v>
      </c>
      <c r="G457" s="63" t="s">
        <v>2606</v>
      </c>
      <c r="H457" s="63" t="s">
        <v>2129</v>
      </c>
      <c r="I457" s="66">
        <v>92000</v>
      </c>
      <c r="J457" s="67">
        <v>92000</v>
      </c>
      <c r="K457" s="67">
        <v>46780</v>
      </c>
      <c r="L457" s="68">
        <v>138780</v>
      </c>
      <c r="M457" s="82">
        <v>139652.62492093613</v>
      </c>
      <c r="O457" s="81" t="s">
        <v>6599</v>
      </c>
      <c r="P457" s="64">
        <v>1995</v>
      </c>
      <c r="Q457" s="63" t="s">
        <v>6081</v>
      </c>
      <c r="R457" s="63" t="s">
        <v>138</v>
      </c>
      <c r="S457" s="65" t="s">
        <v>6600</v>
      </c>
      <c r="T457" s="63" t="s">
        <v>6601</v>
      </c>
      <c r="U457" s="63" t="s">
        <v>166</v>
      </c>
      <c r="V457" s="66">
        <v>5000</v>
      </c>
      <c r="W457" s="67">
        <v>5000</v>
      </c>
      <c r="X457" s="67">
        <v>2940</v>
      </c>
      <c r="Y457" s="68">
        <v>7940</v>
      </c>
      <c r="Z457" s="82">
        <v>8113.2521974306965</v>
      </c>
    </row>
    <row r="458" spans="2:26" x14ac:dyDescent="0.25">
      <c r="B458" s="81" t="s">
        <v>2625</v>
      </c>
      <c r="C458" s="64">
        <v>1997</v>
      </c>
      <c r="D458" s="63" t="s">
        <v>1318</v>
      </c>
      <c r="E458" s="63" t="s">
        <v>1757</v>
      </c>
      <c r="F458" s="65" t="s">
        <v>2626</v>
      </c>
      <c r="G458" s="63" t="s">
        <v>1852</v>
      </c>
      <c r="H458" s="63" t="s">
        <v>1757</v>
      </c>
      <c r="I458" s="66">
        <v>85065</v>
      </c>
      <c r="J458" s="67">
        <v>85065</v>
      </c>
      <c r="K458" s="67">
        <v>29428</v>
      </c>
      <c r="L458" s="68">
        <v>114493</v>
      </c>
      <c r="M458" s="82">
        <v>129125.5493358634</v>
      </c>
      <c r="O458" s="81" t="s">
        <v>2027</v>
      </c>
      <c r="P458" s="64">
        <v>1995</v>
      </c>
      <c r="Q458" s="63" t="s">
        <v>1318</v>
      </c>
      <c r="R458" s="63" t="s">
        <v>677</v>
      </c>
      <c r="S458" s="65" t="s">
        <v>2028</v>
      </c>
      <c r="T458" s="63" t="s">
        <v>2029</v>
      </c>
      <c r="U458" s="63" t="s">
        <v>679</v>
      </c>
      <c r="V458" s="66">
        <v>100000</v>
      </c>
      <c r="W458" s="67">
        <v>66400</v>
      </c>
      <c r="X458" s="67">
        <v>25000</v>
      </c>
      <c r="Y458" s="68">
        <v>91400</v>
      </c>
      <c r="Z458" s="82">
        <v>107743.98918187965</v>
      </c>
    </row>
    <row r="459" spans="2:26" x14ac:dyDescent="0.25">
      <c r="B459" s="81" t="s">
        <v>2665</v>
      </c>
      <c r="C459" s="64">
        <v>1997</v>
      </c>
      <c r="D459" s="63" t="s">
        <v>1318</v>
      </c>
      <c r="E459" s="63" t="s">
        <v>1757</v>
      </c>
      <c r="F459" s="65" t="s">
        <v>2221</v>
      </c>
      <c r="G459" s="63" t="s">
        <v>2666</v>
      </c>
      <c r="H459" s="63" t="s">
        <v>2223</v>
      </c>
      <c r="I459" s="66">
        <v>13595</v>
      </c>
      <c r="J459" s="67">
        <v>13595</v>
      </c>
      <c r="K459" s="67">
        <v>4535</v>
      </c>
      <c r="L459" s="68">
        <v>18130</v>
      </c>
      <c r="M459" s="82">
        <v>20636.711258697029</v>
      </c>
      <c r="O459" s="81" t="s">
        <v>6472</v>
      </c>
      <c r="P459" s="64">
        <v>1995</v>
      </c>
      <c r="Q459" s="63" t="s">
        <v>6084</v>
      </c>
      <c r="R459" s="63" t="s">
        <v>677</v>
      </c>
      <c r="S459" s="65" t="s">
        <v>6473</v>
      </c>
      <c r="T459" s="63" t="s">
        <v>6474</v>
      </c>
      <c r="U459" s="63" t="s">
        <v>679</v>
      </c>
      <c r="V459" s="66">
        <v>15750</v>
      </c>
      <c r="W459" s="67">
        <v>15750</v>
      </c>
      <c r="X459" s="67">
        <v>30300</v>
      </c>
      <c r="Y459" s="68">
        <v>46050</v>
      </c>
      <c r="Z459" s="82">
        <v>25556.744421906693</v>
      </c>
    </row>
    <row r="460" spans="2:26" x14ac:dyDescent="0.25">
      <c r="B460" s="81" t="s">
        <v>2724</v>
      </c>
      <c r="C460" s="64">
        <v>1997</v>
      </c>
      <c r="D460" s="63" t="s">
        <v>1318</v>
      </c>
      <c r="E460" s="63" t="s">
        <v>27</v>
      </c>
      <c r="F460" s="65" t="s">
        <v>2097</v>
      </c>
      <c r="G460" s="63" t="s">
        <v>2098</v>
      </c>
      <c r="H460" s="63" t="s">
        <v>27</v>
      </c>
      <c r="I460" s="66">
        <v>193254</v>
      </c>
      <c r="J460" s="67">
        <v>193254</v>
      </c>
      <c r="K460" s="67">
        <v>64418</v>
      </c>
      <c r="L460" s="68">
        <v>257672</v>
      </c>
      <c r="M460" s="82">
        <v>293352.48235294118</v>
      </c>
      <c r="O460" s="81" t="s">
        <v>6672</v>
      </c>
      <c r="P460" s="64">
        <v>1995</v>
      </c>
      <c r="Q460" s="63" t="s">
        <v>6081</v>
      </c>
      <c r="R460" s="63" t="s">
        <v>177</v>
      </c>
      <c r="S460" s="65" t="s">
        <v>1859</v>
      </c>
      <c r="T460" s="63" t="s">
        <v>6673</v>
      </c>
      <c r="U460" s="63" t="s">
        <v>6674</v>
      </c>
      <c r="V460" s="66">
        <v>5000</v>
      </c>
      <c r="W460" s="67">
        <v>5000</v>
      </c>
      <c r="X460" s="67">
        <v>2165</v>
      </c>
      <c r="Y460" s="68">
        <v>7165</v>
      </c>
      <c r="Z460" s="82">
        <v>8113.2521974306965</v>
      </c>
    </row>
    <row r="461" spans="2:26" x14ac:dyDescent="0.25">
      <c r="B461" s="81" t="s">
        <v>2645</v>
      </c>
      <c r="C461" s="64">
        <v>1997</v>
      </c>
      <c r="D461" s="63" t="s">
        <v>1318</v>
      </c>
      <c r="E461" s="63" t="s">
        <v>27</v>
      </c>
      <c r="F461" s="65" t="s">
        <v>2646</v>
      </c>
      <c r="G461" s="63" t="s">
        <v>2647</v>
      </c>
      <c r="H461" s="63" t="s">
        <v>27</v>
      </c>
      <c r="I461" s="66">
        <v>100098</v>
      </c>
      <c r="J461" s="67">
        <v>100098</v>
      </c>
      <c r="K461" s="67">
        <v>100098</v>
      </c>
      <c r="L461" s="68">
        <v>200196</v>
      </c>
      <c r="M461" s="82">
        <v>151945.0918406072</v>
      </c>
      <c r="O461" s="81" t="s">
        <v>1983</v>
      </c>
      <c r="P461" s="64">
        <v>1995</v>
      </c>
      <c r="Q461" s="63" t="s">
        <v>1318</v>
      </c>
      <c r="R461" s="63" t="s">
        <v>40</v>
      </c>
      <c r="S461" s="65" t="s">
        <v>1804</v>
      </c>
      <c r="T461" s="63" t="s">
        <v>1984</v>
      </c>
      <c r="U461" s="63" t="s">
        <v>42</v>
      </c>
      <c r="V461" s="66">
        <v>100000</v>
      </c>
      <c r="W461" s="67">
        <v>83500</v>
      </c>
      <c r="X461" s="67">
        <v>31000</v>
      </c>
      <c r="Y461" s="68">
        <v>114500</v>
      </c>
      <c r="Z461" s="82">
        <v>135491.31169709263</v>
      </c>
    </row>
    <row r="462" spans="2:26" x14ac:dyDescent="0.25">
      <c r="B462" s="81" t="s">
        <v>2656</v>
      </c>
      <c r="C462" s="64">
        <v>1997</v>
      </c>
      <c r="D462" s="63" t="s">
        <v>1318</v>
      </c>
      <c r="E462" s="63" t="s">
        <v>27</v>
      </c>
      <c r="F462" s="65" t="s">
        <v>2657</v>
      </c>
      <c r="G462" s="63" t="s">
        <v>2658</v>
      </c>
      <c r="H462" s="63" t="s">
        <v>27</v>
      </c>
      <c r="I462" s="66">
        <v>91395</v>
      </c>
      <c r="J462" s="67">
        <v>91395</v>
      </c>
      <c r="K462" s="67">
        <v>216665</v>
      </c>
      <c r="L462" s="68">
        <v>308060</v>
      </c>
      <c r="M462" s="82">
        <v>138734.25711574953</v>
      </c>
      <c r="O462" s="81" t="s">
        <v>2015</v>
      </c>
      <c r="P462" s="64">
        <v>1995</v>
      </c>
      <c r="Q462" s="63" t="s">
        <v>1318</v>
      </c>
      <c r="R462" s="63" t="s">
        <v>40</v>
      </c>
      <c r="S462" s="65" t="s">
        <v>2016</v>
      </c>
      <c r="T462" s="63" t="s">
        <v>2017</v>
      </c>
      <c r="U462" s="63" t="s">
        <v>42</v>
      </c>
      <c r="V462" s="66">
        <v>100000</v>
      </c>
      <c r="W462" s="67">
        <v>70000</v>
      </c>
      <c r="X462" s="67">
        <v>40528</v>
      </c>
      <c r="Y462" s="68">
        <v>110528</v>
      </c>
      <c r="Z462" s="82">
        <v>113585.53076402974</v>
      </c>
    </row>
    <row r="463" spans="2:26" x14ac:dyDescent="0.25">
      <c r="B463" s="81" t="s">
        <v>2633</v>
      </c>
      <c r="C463" s="64">
        <v>1997</v>
      </c>
      <c r="D463" s="63" t="s">
        <v>1318</v>
      </c>
      <c r="E463" s="63" t="s">
        <v>27</v>
      </c>
      <c r="F463" s="65" t="s">
        <v>2634</v>
      </c>
      <c r="G463" s="63" t="s">
        <v>2635</v>
      </c>
      <c r="H463" s="63" t="s">
        <v>27</v>
      </c>
      <c r="I463" s="66">
        <v>42144</v>
      </c>
      <c r="J463" s="67">
        <v>42144</v>
      </c>
      <c r="K463" s="67">
        <v>14048</v>
      </c>
      <c r="L463" s="68">
        <v>56192</v>
      </c>
      <c r="M463" s="82">
        <v>63973.045920303608</v>
      </c>
      <c r="O463" s="81" t="s">
        <v>2055</v>
      </c>
      <c r="P463" s="64">
        <v>1995</v>
      </c>
      <c r="Q463" s="63" t="s">
        <v>1318</v>
      </c>
      <c r="R463" s="63" t="s">
        <v>40</v>
      </c>
      <c r="S463" s="65" t="s">
        <v>2016</v>
      </c>
      <c r="T463" s="63" t="s">
        <v>2056</v>
      </c>
      <c r="U463" s="63" t="s">
        <v>42</v>
      </c>
      <c r="V463" s="66">
        <v>100000</v>
      </c>
      <c r="W463" s="67">
        <v>60000</v>
      </c>
      <c r="X463" s="67">
        <v>34180</v>
      </c>
      <c r="Y463" s="68">
        <v>94180</v>
      </c>
      <c r="Z463" s="82">
        <v>97359.02636916835</v>
      </c>
    </row>
    <row r="464" spans="2:26" x14ac:dyDescent="0.25">
      <c r="B464" s="81" t="s">
        <v>2595</v>
      </c>
      <c r="C464" s="64">
        <v>1997</v>
      </c>
      <c r="D464" s="63" t="s">
        <v>1318</v>
      </c>
      <c r="E464" s="63" t="s">
        <v>27</v>
      </c>
      <c r="F464" s="65" t="s">
        <v>2596</v>
      </c>
      <c r="G464" s="63" t="s">
        <v>2597</v>
      </c>
      <c r="H464" s="63" t="s">
        <v>27</v>
      </c>
      <c r="I464" s="66">
        <v>34511</v>
      </c>
      <c r="J464" s="67">
        <v>34511</v>
      </c>
      <c r="K464" s="67">
        <v>11504</v>
      </c>
      <c r="L464" s="68">
        <v>46015</v>
      </c>
      <c r="M464" s="82">
        <v>52386.431941808987</v>
      </c>
      <c r="O464" s="81" t="s">
        <v>6650</v>
      </c>
      <c r="P464" s="64">
        <v>1995</v>
      </c>
      <c r="Q464" s="63" t="s">
        <v>6084</v>
      </c>
      <c r="R464" s="63" t="s">
        <v>40</v>
      </c>
      <c r="S464" s="65" t="s">
        <v>1859</v>
      </c>
      <c r="T464" s="63" t="s">
        <v>6651</v>
      </c>
      <c r="U464" s="63" t="s">
        <v>6652</v>
      </c>
      <c r="V464" s="66">
        <v>1988</v>
      </c>
      <c r="W464" s="67">
        <v>1988</v>
      </c>
      <c r="X464" s="67">
        <v>422</v>
      </c>
      <c r="Y464" s="68">
        <v>2410</v>
      </c>
      <c r="Z464" s="82">
        <v>3225.8290736984445</v>
      </c>
    </row>
    <row r="465" spans="2:26" x14ac:dyDescent="0.25">
      <c r="B465" s="81" t="s">
        <v>2642</v>
      </c>
      <c r="C465" s="64">
        <v>1997</v>
      </c>
      <c r="D465" s="63" t="s">
        <v>1318</v>
      </c>
      <c r="E465" s="63" t="s">
        <v>27</v>
      </c>
      <c r="F465" s="65" t="s">
        <v>2643</v>
      </c>
      <c r="G465" s="63" t="s">
        <v>2644</v>
      </c>
      <c r="H465" s="63" t="s">
        <v>27</v>
      </c>
      <c r="I465" s="66">
        <v>31416</v>
      </c>
      <c r="J465" s="67">
        <v>31416</v>
      </c>
      <c r="K465" s="67">
        <v>10525</v>
      </c>
      <c r="L465" s="68">
        <v>41941</v>
      </c>
      <c r="M465" s="82">
        <v>47688.335483870971</v>
      </c>
      <c r="O465" s="81" t="s">
        <v>6631</v>
      </c>
      <c r="P465" s="64">
        <v>1995</v>
      </c>
      <c r="Q465" s="63" t="s">
        <v>6081</v>
      </c>
      <c r="R465" s="63" t="s">
        <v>1605</v>
      </c>
      <c r="S465" s="65" t="s">
        <v>2707</v>
      </c>
      <c r="T465" s="63" t="s">
        <v>6632</v>
      </c>
      <c r="U465" s="63" t="s">
        <v>1608</v>
      </c>
      <c r="V465" s="66">
        <v>2000</v>
      </c>
      <c r="W465" s="67">
        <v>2000</v>
      </c>
      <c r="X465" s="67">
        <v>1293</v>
      </c>
      <c r="Y465" s="68">
        <v>3293</v>
      </c>
      <c r="Z465" s="82">
        <v>3245.3008789722785</v>
      </c>
    </row>
    <row r="466" spans="2:26" x14ac:dyDescent="0.25">
      <c r="B466" s="81" t="s">
        <v>2703</v>
      </c>
      <c r="C466" s="64">
        <v>1997</v>
      </c>
      <c r="D466" s="63" t="s">
        <v>1318</v>
      </c>
      <c r="E466" s="63" t="s">
        <v>27</v>
      </c>
      <c r="F466" s="65" t="s">
        <v>2704</v>
      </c>
      <c r="G466" s="63" t="s">
        <v>2705</v>
      </c>
      <c r="H466" s="63" t="s">
        <v>27</v>
      </c>
      <c r="I466" s="66">
        <v>4750</v>
      </c>
      <c r="J466" s="67">
        <v>4750</v>
      </c>
      <c r="K466" s="67">
        <v>4750</v>
      </c>
      <c r="L466" s="68">
        <v>9500</v>
      </c>
      <c r="M466" s="82">
        <v>7210.3257432005066</v>
      </c>
      <c r="O466" s="81" t="s">
        <v>1953</v>
      </c>
      <c r="P466" s="64">
        <v>1995</v>
      </c>
      <c r="Q466" s="63" t="s">
        <v>1318</v>
      </c>
      <c r="R466" s="63" t="s">
        <v>81</v>
      </c>
      <c r="S466" s="65" t="s">
        <v>1552</v>
      </c>
      <c r="T466" s="63" t="s">
        <v>1954</v>
      </c>
      <c r="U466" s="63" t="s">
        <v>81</v>
      </c>
      <c r="V466" s="66">
        <v>100000</v>
      </c>
      <c r="W466" s="67">
        <v>100000</v>
      </c>
      <c r="X466" s="67">
        <v>102282</v>
      </c>
      <c r="Y466" s="68">
        <v>202282</v>
      </c>
      <c r="Z466" s="82">
        <v>162265.04394861392</v>
      </c>
    </row>
    <row r="467" spans="2:26" x14ac:dyDescent="0.25">
      <c r="B467" s="81" t="s">
        <v>2612</v>
      </c>
      <c r="C467" s="64">
        <v>1997</v>
      </c>
      <c r="D467" s="63" t="s">
        <v>1318</v>
      </c>
      <c r="E467" s="63" t="s">
        <v>472</v>
      </c>
      <c r="F467" s="65" t="s">
        <v>2613</v>
      </c>
      <c r="G467" s="63" t="s">
        <v>2614</v>
      </c>
      <c r="H467" s="63" t="s">
        <v>474</v>
      </c>
      <c r="I467" s="66">
        <v>9540</v>
      </c>
      <c r="J467" s="67">
        <v>9540</v>
      </c>
      <c r="K467" s="67">
        <v>3180</v>
      </c>
      <c r="L467" s="68">
        <v>12720</v>
      </c>
      <c r="M467" s="82">
        <v>14481.370018975333</v>
      </c>
      <c r="O467" s="81" t="s">
        <v>2040</v>
      </c>
      <c r="P467" s="64">
        <v>1995</v>
      </c>
      <c r="Q467" s="63" t="s">
        <v>1318</v>
      </c>
      <c r="R467" s="63" t="s">
        <v>81</v>
      </c>
      <c r="S467" s="65" t="s">
        <v>2041</v>
      </c>
      <c r="T467" s="63" t="s">
        <v>2042</v>
      </c>
      <c r="U467" s="63" t="s">
        <v>83</v>
      </c>
      <c r="V467" s="66">
        <v>100000</v>
      </c>
      <c r="W467" s="67">
        <v>100000</v>
      </c>
      <c r="X467" s="67">
        <v>370790</v>
      </c>
      <c r="Y467" s="68">
        <v>470790</v>
      </c>
      <c r="Z467" s="82">
        <v>162265.04394861392</v>
      </c>
    </row>
    <row r="468" spans="2:26" x14ac:dyDescent="0.25">
      <c r="B468" s="81" t="s">
        <v>2675</v>
      </c>
      <c r="C468" s="64">
        <v>1997</v>
      </c>
      <c r="D468" s="63" t="s">
        <v>1318</v>
      </c>
      <c r="E468" s="63" t="s">
        <v>138</v>
      </c>
      <c r="F468" s="65" t="s">
        <v>2489</v>
      </c>
      <c r="G468" s="63" t="s">
        <v>2676</v>
      </c>
      <c r="H468" s="63" t="s">
        <v>1486</v>
      </c>
      <c r="I468" s="66">
        <v>100000</v>
      </c>
      <c r="J468" s="67">
        <v>100000</v>
      </c>
      <c r="K468" s="67">
        <v>131800</v>
      </c>
      <c r="L468" s="68">
        <v>231800</v>
      </c>
      <c r="M468" s="82">
        <v>151796.33143580012</v>
      </c>
      <c r="O468" s="81" t="s">
        <v>2007</v>
      </c>
      <c r="P468" s="64">
        <v>1995</v>
      </c>
      <c r="Q468" s="63" t="s">
        <v>1318</v>
      </c>
      <c r="R468" s="63" t="s">
        <v>81</v>
      </c>
      <c r="S468" s="65" t="s">
        <v>1906</v>
      </c>
      <c r="T468" s="63" t="s">
        <v>2008</v>
      </c>
      <c r="U468" s="63" t="s">
        <v>81</v>
      </c>
      <c r="V468" s="66">
        <v>90000</v>
      </c>
      <c r="W468" s="67">
        <v>90000</v>
      </c>
      <c r="X468" s="67">
        <v>15000</v>
      </c>
      <c r="Y468" s="68">
        <v>105000</v>
      </c>
      <c r="Z468" s="82">
        <v>146038.53955375252</v>
      </c>
    </row>
    <row r="469" spans="2:26" x14ac:dyDescent="0.25">
      <c r="B469" s="81" t="s">
        <v>2610</v>
      </c>
      <c r="C469" s="64">
        <v>1997</v>
      </c>
      <c r="D469" s="63" t="s">
        <v>1318</v>
      </c>
      <c r="E469" s="63" t="s">
        <v>138</v>
      </c>
      <c r="F469" s="65" t="s">
        <v>2552</v>
      </c>
      <c r="G469" s="63" t="s">
        <v>2611</v>
      </c>
      <c r="H469" s="63" t="s">
        <v>1486</v>
      </c>
      <c r="I469" s="66">
        <v>23265</v>
      </c>
      <c r="J469" s="67">
        <v>23265</v>
      </c>
      <c r="K469" s="67">
        <v>7810</v>
      </c>
      <c r="L469" s="68">
        <v>31075</v>
      </c>
      <c r="M469" s="82">
        <v>35315.416508538903</v>
      </c>
      <c r="O469" s="81" t="s">
        <v>1971</v>
      </c>
      <c r="P469" s="64">
        <v>1995</v>
      </c>
      <c r="Q469" s="63" t="s">
        <v>1318</v>
      </c>
      <c r="R469" s="63" t="s">
        <v>81</v>
      </c>
      <c r="S469" s="65" t="s">
        <v>1972</v>
      </c>
      <c r="T469" s="63" t="s">
        <v>1973</v>
      </c>
      <c r="U469" s="63" t="s">
        <v>81</v>
      </c>
      <c r="V469" s="66">
        <v>36680</v>
      </c>
      <c r="W469" s="67">
        <v>36680</v>
      </c>
      <c r="X469" s="67">
        <v>20300</v>
      </c>
      <c r="Y469" s="68">
        <v>56980</v>
      </c>
      <c r="Z469" s="82">
        <v>59518.818120351592</v>
      </c>
    </row>
    <row r="470" spans="2:26" x14ac:dyDescent="0.25">
      <c r="B470" s="81" t="s">
        <v>2623</v>
      </c>
      <c r="C470" s="64">
        <v>1997</v>
      </c>
      <c r="D470" s="63" t="s">
        <v>1318</v>
      </c>
      <c r="E470" s="63" t="s">
        <v>40</v>
      </c>
      <c r="F470" s="65" t="s">
        <v>2569</v>
      </c>
      <c r="G470" s="63" t="s">
        <v>2624</v>
      </c>
      <c r="H470" s="63" t="s">
        <v>42</v>
      </c>
      <c r="I470" s="66">
        <v>32142</v>
      </c>
      <c r="J470" s="67">
        <v>32142</v>
      </c>
      <c r="K470" s="67">
        <v>10714</v>
      </c>
      <c r="L470" s="68">
        <v>42856</v>
      </c>
      <c r="M470" s="82">
        <v>48790.376850094879</v>
      </c>
      <c r="O470" s="81" t="s">
        <v>2187</v>
      </c>
      <c r="P470" s="64">
        <v>1995</v>
      </c>
      <c r="Q470" s="63" t="s">
        <v>1318</v>
      </c>
      <c r="R470" s="63" t="s">
        <v>81</v>
      </c>
      <c r="S470" s="65" t="s">
        <v>2188</v>
      </c>
      <c r="T470" s="63" t="s">
        <v>2189</v>
      </c>
      <c r="U470" s="63" t="s">
        <v>83</v>
      </c>
      <c r="V470" s="66">
        <v>4000</v>
      </c>
      <c r="W470" s="67">
        <v>4000</v>
      </c>
      <c r="X470" s="67">
        <v>500</v>
      </c>
      <c r="Y470" s="68">
        <v>4500</v>
      </c>
      <c r="Z470" s="82">
        <v>6490.601757944557</v>
      </c>
    </row>
    <row r="471" spans="2:26" x14ac:dyDescent="0.25">
      <c r="B471" s="81" t="s">
        <v>2701</v>
      </c>
      <c r="C471" s="64">
        <v>1997</v>
      </c>
      <c r="D471" s="63" t="s">
        <v>1318</v>
      </c>
      <c r="E471" s="63" t="s">
        <v>40</v>
      </c>
      <c r="F471" s="65" t="s">
        <v>2569</v>
      </c>
      <c r="G471" s="63" t="s">
        <v>2702</v>
      </c>
      <c r="H471" s="63" t="s">
        <v>42</v>
      </c>
      <c r="I471" s="66">
        <v>1725</v>
      </c>
      <c r="J471" s="67">
        <v>1725</v>
      </c>
      <c r="K471" s="67">
        <v>575</v>
      </c>
      <c r="L471" s="68">
        <v>2300</v>
      </c>
      <c r="M471" s="82">
        <v>2618.4867172675522</v>
      </c>
      <c r="O471" s="81" t="s">
        <v>2057</v>
      </c>
      <c r="P471" s="64">
        <v>1995</v>
      </c>
      <c r="Q471" s="63" t="s">
        <v>1318</v>
      </c>
      <c r="R471" s="63" t="s">
        <v>1163</v>
      </c>
      <c r="S471" s="65" t="s">
        <v>2058</v>
      </c>
      <c r="T471" s="63" t="s">
        <v>2059</v>
      </c>
      <c r="U471" s="63" t="s">
        <v>1165</v>
      </c>
      <c r="V471" s="66">
        <v>41800</v>
      </c>
      <c r="W471" s="67">
        <v>41800</v>
      </c>
      <c r="X471" s="67">
        <v>10325</v>
      </c>
      <c r="Y471" s="68">
        <v>52125</v>
      </c>
      <c r="Z471" s="82">
        <v>67826.788370520619</v>
      </c>
    </row>
    <row r="472" spans="2:26" x14ac:dyDescent="0.25">
      <c r="B472" s="81" t="s">
        <v>2683</v>
      </c>
      <c r="C472" s="64">
        <v>1997</v>
      </c>
      <c r="D472" s="63" t="s">
        <v>1318</v>
      </c>
      <c r="E472" s="63" t="s">
        <v>1605</v>
      </c>
      <c r="F472" s="65" t="s">
        <v>1621</v>
      </c>
      <c r="G472" s="63" t="s">
        <v>2684</v>
      </c>
      <c r="H472" s="63" t="s">
        <v>1623</v>
      </c>
      <c r="I472" s="66">
        <v>10000</v>
      </c>
      <c r="J472" s="67">
        <v>10000</v>
      </c>
      <c r="K472" s="67">
        <v>10000</v>
      </c>
      <c r="L472" s="68">
        <v>20000</v>
      </c>
      <c r="M472" s="82">
        <v>15179.633143580013</v>
      </c>
      <c r="O472" s="81" t="s">
        <v>2084</v>
      </c>
      <c r="P472" s="64">
        <v>1995</v>
      </c>
      <c r="Q472" s="63" t="s">
        <v>1318</v>
      </c>
      <c r="R472" s="63" t="s">
        <v>1271</v>
      </c>
      <c r="S472" s="65" t="s">
        <v>2085</v>
      </c>
      <c r="T472" s="63" t="s">
        <v>2086</v>
      </c>
      <c r="U472" s="63" t="s">
        <v>1547</v>
      </c>
      <c r="V472" s="66">
        <v>92704</v>
      </c>
      <c r="W472" s="67">
        <v>92704</v>
      </c>
      <c r="X472" s="67">
        <v>9029</v>
      </c>
      <c r="Y472" s="68">
        <v>101733</v>
      </c>
      <c r="Z472" s="82">
        <v>150426.18634212305</v>
      </c>
    </row>
    <row r="473" spans="2:26" x14ac:dyDescent="0.25">
      <c r="B473" s="81" t="s">
        <v>2706</v>
      </c>
      <c r="C473" s="64">
        <v>1997</v>
      </c>
      <c r="D473" s="63" t="s">
        <v>1318</v>
      </c>
      <c r="E473" s="63" t="s">
        <v>1605</v>
      </c>
      <c r="F473" s="65" t="s">
        <v>2707</v>
      </c>
      <c r="G473" s="63" t="s">
        <v>2708</v>
      </c>
      <c r="H473" s="63" t="s">
        <v>1608</v>
      </c>
      <c r="I473" s="66">
        <v>2650</v>
      </c>
      <c r="J473" s="67">
        <v>2650</v>
      </c>
      <c r="K473" s="67">
        <v>950</v>
      </c>
      <c r="L473" s="68">
        <v>3600</v>
      </c>
      <c r="M473" s="82">
        <v>4022.6027830487037</v>
      </c>
      <c r="O473" s="81" t="s">
        <v>2076</v>
      </c>
      <c r="P473" s="64">
        <v>1995</v>
      </c>
      <c r="Q473" s="63" t="s">
        <v>1318</v>
      </c>
      <c r="R473" s="63" t="s">
        <v>85</v>
      </c>
      <c r="S473" s="65" t="s">
        <v>2077</v>
      </c>
      <c r="T473" s="63" t="s">
        <v>2078</v>
      </c>
      <c r="U473" s="63" t="s">
        <v>542</v>
      </c>
      <c r="V473" s="66">
        <v>100000</v>
      </c>
      <c r="W473" s="67">
        <v>100000</v>
      </c>
      <c r="X473" s="67">
        <v>2020</v>
      </c>
      <c r="Y473" s="68">
        <v>102020</v>
      </c>
      <c r="Z473" s="82">
        <v>162265.04394861392</v>
      </c>
    </row>
    <row r="474" spans="2:26" x14ac:dyDescent="0.25">
      <c r="B474" s="81" t="s">
        <v>2592</v>
      </c>
      <c r="C474" s="64">
        <v>1997</v>
      </c>
      <c r="D474" s="63" t="s">
        <v>1318</v>
      </c>
      <c r="E474" s="63" t="s">
        <v>81</v>
      </c>
      <c r="F474" s="65" t="s">
        <v>2269</v>
      </c>
      <c r="G474" s="63" t="s">
        <v>2593</v>
      </c>
      <c r="H474" s="63" t="s">
        <v>2271</v>
      </c>
      <c r="I474" s="66">
        <v>111100</v>
      </c>
      <c r="J474" s="67">
        <v>95600</v>
      </c>
      <c r="K474" s="67">
        <v>41800</v>
      </c>
      <c r="L474" s="68">
        <v>137400</v>
      </c>
      <c r="M474" s="82">
        <v>145117.29285262493</v>
      </c>
      <c r="O474" s="81" t="s">
        <v>2138</v>
      </c>
      <c r="P474" s="64">
        <v>1995</v>
      </c>
      <c r="Q474" s="63" t="s">
        <v>1318</v>
      </c>
      <c r="R474" s="63" t="s">
        <v>85</v>
      </c>
      <c r="S474" s="65" t="s">
        <v>2139</v>
      </c>
      <c r="T474" s="63" t="s">
        <v>2140</v>
      </c>
      <c r="U474" s="63" t="s">
        <v>1167</v>
      </c>
      <c r="V474" s="66">
        <v>100000</v>
      </c>
      <c r="W474" s="67">
        <v>100000</v>
      </c>
      <c r="X474" s="67">
        <v>37879</v>
      </c>
      <c r="Y474" s="68">
        <v>137879</v>
      </c>
      <c r="Z474" s="82">
        <v>162265.04394861392</v>
      </c>
    </row>
    <row r="475" spans="2:26" x14ac:dyDescent="0.25">
      <c r="B475" s="81" t="s">
        <v>2670</v>
      </c>
      <c r="C475" s="64">
        <v>1997</v>
      </c>
      <c r="D475" s="63" t="s">
        <v>1318</v>
      </c>
      <c r="E475" s="63" t="s">
        <v>81</v>
      </c>
      <c r="F475" s="65" t="s">
        <v>2671</v>
      </c>
      <c r="G475" s="63" t="s">
        <v>2672</v>
      </c>
      <c r="H475" s="63" t="s">
        <v>83</v>
      </c>
      <c r="I475" s="66">
        <v>29830</v>
      </c>
      <c r="J475" s="67">
        <v>29830</v>
      </c>
      <c r="K475" s="67">
        <v>36000</v>
      </c>
      <c r="L475" s="68">
        <v>65830</v>
      </c>
      <c r="M475" s="82">
        <v>45280.845667299182</v>
      </c>
      <c r="O475" s="81" t="s">
        <v>6483</v>
      </c>
      <c r="P475" s="64">
        <v>1995</v>
      </c>
      <c r="Q475" s="63" t="s">
        <v>6084</v>
      </c>
      <c r="R475" s="63" t="s">
        <v>85</v>
      </c>
      <c r="S475" s="65" t="s">
        <v>6484</v>
      </c>
      <c r="T475" s="63" t="s">
        <v>6485</v>
      </c>
      <c r="U475" s="63" t="s">
        <v>1474</v>
      </c>
      <c r="V475" s="66">
        <v>7000</v>
      </c>
      <c r="W475" s="67">
        <v>7000</v>
      </c>
      <c r="X475" s="67">
        <v>6251</v>
      </c>
      <c r="Y475" s="68">
        <v>13251</v>
      </c>
      <c r="Z475" s="82">
        <v>11358.553076402975</v>
      </c>
    </row>
    <row r="476" spans="2:26" x14ac:dyDescent="0.25">
      <c r="B476" s="81" t="s">
        <v>2662</v>
      </c>
      <c r="C476" s="64">
        <v>1997</v>
      </c>
      <c r="D476" s="63" t="s">
        <v>1318</v>
      </c>
      <c r="E476" s="63" t="s">
        <v>1271</v>
      </c>
      <c r="F476" s="65" t="s">
        <v>1767</v>
      </c>
      <c r="G476" s="63" t="s">
        <v>2663</v>
      </c>
      <c r="H476" s="63" t="s">
        <v>1769</v>
      </c>
      <c r="I476" s="66">
        <v>27300</v>
      </c>
      <c r="J476" s="67">
        <v>27300</v>
      </c>
      <c r="K476" s="67">
        <v>11900</v>
      </c>
      <c r="L476" s="68">
        <v>39200</v>
      </c>
      <c r="M476" s="82">
        <v>41440.39848197344</v>
      </c>
      <c r="O476" s="81" t="s">
        <v>2192</v>
      </c>
      <c r="P476" s="64">
        <v>1995</v>
      </c>
      <c r="Q476" s="63" t="s">
        <v>1318</v>
      </c>
      <c r="R476" s="63" t="s">
        <v>85</v>
      </c>
      <c r="S476" s="65" t="s">
        <v>2193</v>
      </c>
      <c r="T476" s="63" t="s">
        <v>2194</v>
      </c>
      <c r="U476" s="63" t="s">
        <v>542</v>
      </c>
      <c r="V476" s="66">
        <v>5000</v>
      </c>
      <c r="W476" s="67">
        <v>5000</v>
      </c>
      <c r="X476" s="67">
        <v>15255</v>
      </c>
      <c r="Y476" s="68">
        <v>20255</v>
      </c>
      <c r="Z476" s="82">
        <v>8113.2521974306965</v>
      </c>
    </row>
    <row r="477" spans="2:26" x14ac:dyDescent="0.25">
      <c r="B477" s="81" t="s">
        <v>2673</v>
      </c>
      <c r="C477" s="64">
        <v>1997</v>
      </c>
      <c r="D477" s="63" t="s">
        <v>1318</v>
      </c>
      <c r="E477" s="63" t="s">
        <v>361</v>
      </c>
      <c r="F477" s="65" t="s">
        <v>1859</v>
      </c>
      <c r="G477" s="63" t="s">
        <v>2674</v>
      </c>
      <c r="H477" s="63" t="s">
        <v>363</v>
      </c>
      <c r="I477" s="66">
        <v>46000</v>
      </c>
      <c r="J477" s="67">
        <v>46000</v>
      </c>
      <c r="K477" s="67">
        <v>43000</v>
      </c>
      <c r="L477" s="68">
        <v>89000</v>
      </c>
      <c r="M477" s="82">
        <v>69826.312460468063</v>
      </c>
      <c r="O477" s="81" t="s">
        <v>6597</v>
      </c>
      <c r="P477" s="64">
        <v>1995</v>
      </c>
      <c r="Q477" s="63" t="s">
        <v>6081</v>
      </c>
      <c r="R477" s="63" t="s">
        <v>85</v>
      </c>
      <c r="S477" s="65" t="s">
        <v>2077</v>
      </c>
      <c r="T477" s="63" t="s">
        <v>6598</v>
      </c>
      <c r="U477" s="63" t="s">
        <v>542</v>
      </c>
      <c r="V477" s="66">
        <v>5000</v>
      </c>
      <c r="W477" s="67">
        <v>5000</v>
      </c>
      <c r="X477" s="67">
        <v>1100</v>
      </c>
      <c r="Y477" s="68">
        <v>6100</v>
      </c>
      <c r="Z477" s="82">
        <v>8113.2521974306965</v>
      </c>
    </row>
    <row r="478" spans="2:26" x14ac:dyDescent="0.25">
      <c r="B478" s="81" t="s">
        <v>2615</v>
      </c>
      <c r="C478" s="64">
        <v>1997</v>
      </c>
      <c r="D478" s="63" t="s">
        <v>1318</v>
      </c>
      <c r="E478" s="63" t="s">
        <v>85</v>
      </c>
      <c r="F478" s="65" t="s">
        <v>2616</v>
      </c>
      <c r="G478" s="63" t="s">
        <v>2617</v>
      </c>
      <c r="H478" s="63" t="s">
        <v>1809</v>
      </c>
      <c r="I478" s="66">
        <v>100000</v>
      </c>
      <c r="J478" s="67">
        <v>48750</v>
      </c>
      <c r="K478" s="67">
        <v>50000</v>
      </c>
      <c r="L478" s="68">
        <v>98750</v>
      </c>
      <c r="M478" s="82">
        <v>74000.711574952569</v>
      </c>
      <c r="O478" s="81" t="s">
        <v>2210</v>
      </c>
      <c r="P478" s="64">
        <v>1995</v>
      </c>
      <c r="Q478" s="63" t="s">
        <v>1318</v>
      </c>
      <c r="R478" s="63" t="s">
        <v>85</v>
      </c>
      <c r="S478" s="65" t="s">
        <v>2211</v>
      </c>
      <c r="T478" s="63" t="s">
        <v>2212</v>
      </c>
      <c r="U478" s="63" t="s">
        <v>1469</v>
      </c>
      <c r="V478" s="66">
        <v>5000</v>
      </c>
      <c r="W478" s="67">
        <v>5000</v>
      </c>
      <c r="X478" s="67">
        <v>5000</v>
      </c>
      <c r="Y478" s="68">
        <v>10000</v>
      </c>
      <c r="Z478" s="82">
        <v>8113.2521974306965</v>
      </c>
    </row>
    <row r="479" spans="2:26" x14ac:dyDescent="0.25">
      <c r="B479" s="81" t="s">
        <v>2688</v>
      </c>
      <c r="C479" s="64">
        <v>1997</v>
      </c>
      <c r="D479" s="63" t="s">
        <v>1318</v>
      </c>
      <c r="E479" s="63" t="s">
        <v>85</v>
      </c>
      <c r="F479" s="65" t="s">
        <v>2689</v>
      </c>
      <c r="G479" s="63" t="s">
        <v>2690</v>
      </c>
      <c r="H479" s="63" t="s">
        <v>2691</v>
      </c>
      <c r="I479" s="66">
        <v>35703</v>
      </c>
      <c r="J479" s="67">
        <v>35703</v>
      </c>
      <c r="K479" s="67">
        <v>12042</v>
      </c>
      <c r="L479" s="68">
        <v>47745</v>
      </c>
      <c r="M479" s="82">
        <v>54195.844212523727</v>
      </c>
      <c r="O479" s="81" t="s">
        <v>6640</v>
      </c>
      <c r="P479" s="64">
        <v>1995</v>
      </c>
      <c r="Q479" s="63" t="s">
        <v>6081</v>
      </c>
      <c r="R479" s="63" t="s">
        <v>85</v>
      </c>
      <c r="S479" s="65" t="s">
        <v>6641</v>
      </c>
      <c r="T479" s="63" t="s">
        <v>6642</v>
      </c>
      <c r="U479" s="63" t="s">
        <v>542</v>
      </c>
      <c r="V479" s="66">
        <v>5000</v>
      </c>
      <c r="W479" s="67">
        <v>5000</v>
      </c>
      <c r="X479" s="67">
        <v>4000</v>
      </c>
      <c r="Y479" s="68">
        <v>9000</v>
      </c>
      <c r="Z479" s="82">
        <v>8113.2521974306965</v>
      </c>
    </row>
    <row r="480" spans="2:26" x14ac:dyDescent="0.25">
      <c r="B480" s="81" t="s">
        <v>2620</v>
      </c>
      <c r="C480" s="64">
        <v>1997</v>
      </c>
      <c r="D480" s="63" t="s">
        <v>1318</v>
      </c>
      <c r="E480" s="63" t="s">
        <v>85</v>
      </c>
      <c r="F480" s="65" t="s">
        <v>2621</v>
      </c>
      <c r="G480" s="63" t="s">
        <v>2622</v>
      </c>
      <c r="H480" s="63" t="s">
        <v>1469</v>
      </c>
      <c r="I480" s="66">
        <v>33452</v>
      </c>
      <c r="J480" s="67">
        <v>33452</v>
      </c>
      <c r="K480" s="67">
        <v>11150</v>
      </c>
      <c r="L480" s="68">
        <v>44602</v>
      </c>
      <c r="M480" s="82">
        <v>50778.908791903865</v>
      </c>
      <c r="O480" s="81" t="s">
        <v>6663</v>
      </c>
      <c r="P480" s="64">
        <v>1995</v>
      </c>
      <c r="Q480" s="63" t="s">
        <v>6081</v>
      </c>
      <c r="R480" s="63" t="s">
        <v>85</v>
      </c>
      <c r="S480" s="65" t="s">
        <v>6664</v>
      </c>
      <c r="T480" s="63" t="s">
        <v>6665</v>
      </c>
      <c r="U480" s="63" t="s">
        <v>542</v>
      </c>
      <c r="V480" s="66">
        <v>5000</v>
      </c>
      <c r="W480" s="67">
        <v>5000</v>
      </c>
      <c r="X480" s="67">
        <v>1933</v>
      </c>
      <c r="Y480" s="68">
        <v>6933</v>
      </c>
      <c r="Z480" s="82">
        <v>8113.2521974306965</v>
      </c>
    </row>
    <row r="481" spans="2:26" x14ac:dyDescent="0.25">
      <c r="B481" s="81" t="s">
        <v>2651</v>
      </c>
      <c r="C481" s="64">
        <v>1997</v>
      </c>
      <c r="D481" s="63" t="s">
        <v>1318</v>
      </c>
      <c r="E481" s="63" t="s">
        <v>1367</v>
      </c>
      <c r="F481" s="65" t="s">
        <v>1368</v>
      </c>
      <c r="G481" s="63" t="s">
        <v>2652</v>
      </c>
      <c r="H481" s="63" t="s">
        <v>1369</v>
      </c>
      <c r="I481" s="66">
        <v>69335</v>
      </c>
      <c r="J481" s="67">
        <v>69335</v>
      </c>
      <c r="K481" s="67">
        <v>30000</v>
      </c>
      <c r="L481" s="68">
        <v>99335</v>
      </c>
      <c r="M481" s="82">
        <v>105247.98640101202</v>
      </c>
      <c r="O481" s="81" t="s">
        <v>6700</v>
      </c>
      <c r="P481" s="64">
        <v>1995</v>
      </c>
      <c r="Q481" s="63" t="s">
        <v>6081</v>
      </c>
      <c r="R481" s="63" t="s">
        <v>85</v>
      </c>
      <c r="S481" s="65" t="s">
        <v>6701</v>
      </c>
      <c r="T481" s="63" t="s">
        <v>6702</v>
      </c>
      <c r="U481" s="63" t="s">
        <v>542</v>
      </c>
      <c r="V481" s="66">
        <v>2807</v>
      </c>
      <c r="W481" s="67">
        <v>2807</v>
      </c>
      <c r="X481" s="67">
        <v>2936</v>
      </c>
      <c r="Y481" s="68">
        <v>5743</v>
      </c>
      <c r="Z481" s="82">
        <v>4554.779783637593</v>
      </c>
    </row>
    <row r="482" spans="2:26" x14ac:dyDescent="0.25">
      <c r="B482" s="81" t="s">
        <v>2639</v>
      </c>
      <c r="C482" s="64">
        <v>1997</v>
      </c>
      <c r="D482" s="63" t="s">
        <v>1318</v>
      </c>
      <c r="E482" s="63" t="s">
        <v>55</v>
      </c>
      <c r="F482" s="65" t="s">
        <v>2640</v>
      </c>
      <c r="G482" s="63" t="s">
        <v>2641</v>
      </c>
      <c r="H482" s="63" t="s">
        <v>57</v>
      </c>
      <c r="I482" s="66">
        <v>112916</v>
      </c>
      <c r="J482" s="67">
        <v>112916</v>
      </c>
      <c r="K482" s="67">
        <v>39291</v>
      </c>
      <c r="L482" s="68">
        <v>152207</v>
      </c>
      <c r="M482" s="82">
        <v>171402.34560404808</v>
      </c>
      <c r="O482" s="81" t="s">
        <v>6637</v>
      </c>
      <c r="P482" s="64">
        <v>1995</v>
      </c>
      <c r="Q482" s="63" t="s">
        <v>6081</v>
      </c>
      <c r="R482" s="63" t="s">
        <v>85</v>
      </c>
      <c r="S482" s="65" t="s">
        <v>6638</v>
      </c>
      <c r="T482" s="63" t="s">
        <v>6639</v>
      </c>
      <c r="U482" s="63" t="s">
        <v>511</v>
      </c>
      <c r="V482" s="66">
        <v>2338</v>
      </c>
      <c r="W482" s="67">
        <v>2338</v>
      </c>
      <c r="X482" s="67">
        <v>2815</v>
      </c>
      <c r="Y482" s="68">
        <v>5153</v>
      </c>
      <c r="Z482" s="82">
        <v>3793.7567275185934</v>
      </c>
    </row>
    <row r="483" spans="2:26" x14ac:dyDescent="0.25">
      <c r="B483" s="81" t="s">
        <v>2712</v>
      </c>
      <c r="C483" s="64">
        <v>1997</v>
      </c>
      <c r="D483" s="63" t="s">
        <v>1318</v>
      </c>
      <c r="E483" s="63" t="s">
        <v>55</v>
      </c>
      <c r="F483" s="65" t="s">
        <v>1400</v>
      </c>
      <c r="G483" s="63" t="s">
        <v>2713</v>
      </c>
      <c r="H483" s="63" t="s">
        <v>57</v>
      </c>
      <c r="I483" s="66">
        <v>5000</v>
      </c>
      <c r="J483" s="67">
        <v>5000</v>
      </c>
      <c r="K483" s="67">
        <v>2000</v>
      </c>
      <c r="L483" s="68">
        <v>7000</v>
      </c>
      <c r="M483" s="82">
        <v>7589.8165717900065</v>
      </c>
      <c r="O483" s="81" t="s">
        <v>6469</v>
      </c>
      <c r="P483" s="64">
        <v>1995</v>
      </c>
      <c r="Q483" s="63" t="s">
        <v>6081</v>
      </c>
      <c r="R483" s="63" t="s">
        <v>1269</v>
      </c>
      <c r="S483" s="65" t="s">
        <v>6470</v>
      </c>
      <c r="T483" s="63" t="s">
        <v>6471</v>
      </c>
      <c r="U483" s="63" t="s">
        <v>57</v>
      </c>
      <c r="V483" s="66">
        <v>82805</v>
      </c>
      <c r="W483" s="67">
        <v>20000</v>
      </c>
      <c r="X483" s="67">
        <v>79325</v>
      </c>
      <c r="Y483" s="68">
        <v>99325</v>
      </c>
      <c r="Z483" s="82">
        <v>32453.008789722786</v>
      </c>
    </row>
    <row r="484" spans="2:26" x14ac:dyDescent="0.25">
      <c r="B484" s="81" t="s">
        <v>2659</v>
      </c>
      <c r="C484" s="64">
        <v>1997</v>
      </c>
      <c r="D484" s="63" t="s">
        <v>1318</v>
      </c>
      <c r="E484" s="63" t="s">
        <v>63</v>
      </c>
      <c r="F484" s="65" t="s">
        <v>2660</v>
      </c>
      <c r="G484" s="63" t="s">
        <v>2661</v>
      </c>
      <c r="H484" s="63" t="s">
        <v>65</v>
      </c>
      <c r="I484" s="66">
        <v>95000</v>
      </c>
      <c r="J484" s="67">
        <v>95000</v>
      </c>
      <c r="K484" s="67">
        <v>197950</v>
      </c>
      <c r="L484" s="68">
        <v>292950</v>
      </c>
      <c r="M484" s="82">
        <v>144206.51486401013</v>
      </c>
      <c r="O484" s="81" t="s">
        <v>6703</v>
      </c>
      <c r="P484" s="64">
        <v>1995</v>
      </c>
      <c r="Q484" s="63" t="s">
        <v>6081</v>
      </c>
      <c r="R484" s="63" t="s">
        <v>1269</v>
      </c>
      <c r="S484" s="65" t="s">
        <v>1859</v>
      </c>
      <c r="T484" s="63" t="s">
        <v>6676</v>
      </c>
      <c r="U484" s="63" t="s">
        <v>6704</v>
      </c>
      <c r="V484" s="66">
        <v>5000</v>
      </c>
      <c r="W484" s="67">
        <v>5000</v>
      </c>
      <c r="X484" s="67">
        <v>3600</v>
      </c>
      <c r="Y484" s="68">
        <v>8600</v>
      </c>
      <c r="Z484" s="82">
        <v>8113.2521974306965</v>
      </c>
    </row>
    <row r="485" spans="2:26" x14ac:dyDescent="0.25">
      <c r="B485" s="81" t="s">
        <v>2725</v>
      </c>
      <c r="C485" s="64">
        <v>1997</v>
      </c>
      <c r="D485" s="63" t="s">
        <v>1318</v>
      </c>
      <c r="E485" s="63" t="s">
        <v>1420</v>
      </c>
      <c r="F485" s="65" t="s">
        <v>2726</v>
      </c>
      <c r="G485" s="63" t="s">
        <v>2727</v>
      </c>
      <c r="H485" s="63" t="s">
        <v>1423</v>
      </c>
      <c r="I485" s="66">
        <v>73697</v>
      </c>
      <c r="J485" s="67">
        <v>51166</v>
      </c>
      <c r="K485" s="67">
        <v>24717</v>
      </c>
      <c r="L485" s="68">
        <v>75883</v>
      </c>
      <c r="M485" s="82">
        <v>77668.11094244149</v>
      </c>
      <c r="O485" s="81" t="s">
        <v>2063</v>
      </c>
      <c r="P485" s="64">
        <v>1995</v>
      </c>
      <c r="Q485" s="63" t="s">
        <v>1318</v>
      </c>
      <c r="R485" s="63" t="s">
        <v>1367</v>
      </c>
      <c r="S485" s="65" t="s">
        <v>1368</v>
      </c>
      <c r="T485" s="63" t="s">
        <v>2064</v>
      </c>
      <c r="U485" s="63" t="s">
        <v>1369</v>
      </c>
      <c r="V485" s="66">
        <v>67818</v>
      </c>
      <c r="W485" s="67">
        <v>67818</v>
      </c>
      <c r="X485" s="67">
        <v>21250</v>
      </c>
      <c r="Y485" s="68">
        <v>89068</v>
      </c>
      <c r="Z485" s="82">
        <v>110044.90750507099</v>
      </c>
    </row>
    <row r="486" spans="2:26" x14ac:dyDescent="0.25">
      <c r="B486" s="81" t="s">
        <v>2709</v>
      </c>
      <c r="C486" s="64">
        <v>1997</v>
      </c>
      <c r="D486" s="63" t="s">
        <v>1318</v>
      </c>
      <c r="E486" s="63" t="s">
        <v>1420</v>
      </c>
      <c r="F486" s="65" t="s">
        <v>2710</v>
      </c>
      <c r="G486" s="63" t="s">
        <v>2711</v>
      </c>
      <c r="H486" s="63" t="s">
        <v>1423</v>
      </c>
      <c r="I486" s="66">
        <v>5000</v>
      </c>
      <c r="J486" s="67">
        <v>5000</v>
      </c>
      <c r="K486" s="67">
        <v>2500</v>
      </c>
      <c r="L486" s="68">
        <v>7500</v>
      </c>
      <c r="M486" s="82">
        <v>7589.8165717900065</v>
      </c>
      <c r="O486" s="81" t="s">
        <v>6512</v>
      </c>
      <c r="P486" s="64">
        <v>1995</v>
      </c>
      <c r="Q486" s="63" t="s">
        <v>6084</v>
      </c>
      <c r="R486" s="63" t="s">
        <v>1367</v>
      </c>
      <c r="S486" s="65" t="s">
        <v>6513</v>
      </c>
      <c r="T486" s="63" t="s">
        <v>6514</v>
      </c>
      <c r="U486" s="63" t="s">
        <v>1619</v>
      </c>
      <c r="V486" s="66">
        <v>7350</v>
      </c>
      <c r="W486" s="67">
        <v>7350</v>
      </c>
      <c r="X486" s="67">
        <v>7370</v>
      </c>
      <c r="Y486" s="68">
        <v>14720</v>
      </c>
      <c r="Z486" s="82">
        <v>11926.480730223124</v>
      </c>
    </row>
    <row r="487" spans="2:26" x14ac:dyDescent="0.25">
      <c r="B487" s="81" t="s">
        <v>2602</v>
      </c>
      <c r="C487" s="64">
        <v>1997</v>
      </c>
      <c r="D487" s="63" t="s">
        <v>1318</v>
      </c>
      <c r="E487" s="63" t="s">
        <v>977</v>
      </c>
      <c r="F487" s="65" t="s">
        <v>2603</v>
      </c>
      <c r="G487" s="63" t="s">
        <v>2604</v>
      </c>
      <c r="H487" s="63" t="s">
        <v>2601</v>
      </c>
      <c r="I487" s="66">
        <v>100000</v>
      </c>
      <c r="J487" s="67">
        <v>84643</v>
      </c>
      <c r="K487" s="67">
        <v>141570</v>
      </c>
      <c r="L487" s="68">
        <v>226213</v>
      </c>
      <c r="M487" s="82">
        <v>128484.96881720431</v>
      </c>
      <c r="O487" s="81" t="s">
        <v>2190</v>
      </c>
      <c r="P487" s="64">
        <v>1995</v>
      </c>
      <c r="Q487" s="63" t="s">
        <v>1318</v>
      </c>
      <c r="R487" s="63" t="s">
        <v>55</v>
      </c>
      <c r="S487" s="65" t="s">
        <v>1400</v>
      </c>
      <c r="T487" s="63" t="s">
        <v>2191</v>
      </c>
      <c r="U487" s="63" t="s">
        <v>57</v>
      </c>
      <c r="V487" s="66">
        <v>5000</v>
      </c>
      <c r="W487" s="67">
        <v>5000</v>
      </c>
      <c r="X487" s="67">
        <v>3150</v>
      </c>
      <c r="Y487" s="68">
        <v>8150</v>
      </c>
      <c r="Z487" s="82">
        <v>8113.2521974306965</v>
      </c>
    </row>
    <row r="488" spans="2:26" x14ac:dyDescent="0.25">
      <c r="B488" s="81" t="s">
        <v>2598</v>
      </c>
      <c r="C488" s="64">
        <v>1997</v>
      </c>
      <c r="D488" s="63" t="s">
        <v>1318</v>
      </c>
      <c r="E488" s="63" t="s">
        <v>977</v>
      </c>
      <c r="F488" s="65" t="s">
        <v>2599</v>
      </c>
      <c r="G488" s="63" t="s">
        <v>2600</v>
      </c>
      <c r="H488" s="63" t="s">
        <v>2601</v>
      </c>
      <c r="I488" s="66">
        <v>83714</v>
      </c>
      <c r="J488" s="67">
        <v>83714</v>
      </c>
      <c r="K488" s="67">
        <v>29659</v>
      </c>
      <c r="L488" s="68">
        <v>113373</v>
      </c>
      <c r="M488" s="82">
        <v>127074.78089816571</v>
      </c>
      <c r="O488" s="81" t="s">
        <v>2174</v>
      </c>
      <c r="P488" s="64">
        <v>1995</v>
      </c>
      <c r="Q488" s="63" t="s">
        <v>1318</v>
      </c>
      <c r="R488" s="63" t="s">
        <v>59</v>
      </c>
      <c r="S488" s="65" t="s">
        <v>2175</v>
      </c>
      <c r="T488" s="63" t="s">
        <v>2176</v>
      </c>
      <c r="U488" s="63" t="s">
        <v>61</v>
      </c>
      <c r="V488" s="66">
        <v>100000</v>
      </c>
      <c r="W488" s="67">
        <v>100000</v>
      </c>
      <c r="X488" s="67">
        <v>13000</v>
      </c>
      <c r="Y488" s="68">
        <v>113000</v>
      </c>
      <c r="Z488" s="82">
        <v>162265.04394861392</v>
      </c>
    </row>
    <row r="489" spans="2:26" x14ac:dyDescent="0.25">
      <c r="B489" s="81" t="s">
        <v>2677</v>
      </c>
      <c r="C489" s="64">
        <v>1997</v>
      </c>
      <c r="D489" s="63" t="s">
        <v>1318</v>
      </c>
      <c r="E489" s="63" t="s">
        <v>977</v>
      </c>
      <c r="F489" s="65" t="s">
        <v>2678</v>
      </c>
      <c r="G489" s="63" t="s">
        <v>2679</v>
      </c>
      <c r="H489" s="63" t="s">
        <v>2680</v>
      </c>
      <c r="I489" s="66">
        <v>42105</v>
      </c>
      <c r="J489" s="67">
        <v>42105</v>
      </c>
      <c r="K489" s="67">
        <v>28045</v>
      </c>
      <c r="L489" s="68">
        <v>70150</v>
      </c>
      <c r="M489" s="82">
        <v>63913.845351043652</v>
      </c>
      <c r="O489" s="81" t="s">
        <v>2093</v>
      </c>
      <c r="P489" s="64">
        <v>1995</v>
      </c>
      <c r="Q489" s="63" t="s">
        <v>1318</v>
      </c>
      <c r="R489" s="63" t="s">
        <v>59</v>
      </c>
      <c r="S489" s="65" t="s">
        <v>2094</v>
      </c>
      <c r="T489" s="63" t="s">
        <v>2095</v>
      </c>
      <c r="U489" s="63" t="s">
        <v>61</v>
      </c>
      <c r="V489" s="66">
        <v>100000</v>
      </c>
      <c r="W489" s="67">
        <v>52800</v>
      </c>
      <c r="X489" s="67">
        <v>194200</v>
      </c>
      <c r="Y489" s="68">
        <v>247000</v>
      </c>
      <c r="Z489" s="82">
        <v>85675.943204868148</v>
      </c>
    </row>
    <row r="490" spans="2:26" x14ac:dyDescent="0.25">
      <c r="B490" s="81" t="s">
        <v>2714</v>
      </c>
      <c r="C490" s="64">
        <v>1997</v>
      </c>
      <c r="D490" s="63" t="s">
        <v>1318</v>
      </c>
      <c r="E490" s="63" t="s">
        <v>977</v>
      </c>
      <c r="F490" s="65" t="s">
        <v>2577</v>
      </c>
      <c r="G490" s="63" t="s">
        <v>2715</v>
      </c>
      <c r="H490" s="63" t="s">
        <v>2579</v>
      </c>
      <c r="I490" s="66">
        <v>5000</v>
      </c>
      <c r="J490" s="67">
        <v>5000</v>
      </c>
      <c r="K490" s="67">
        <v>8012</v>
      </c>
      <c r="L490" s="68">
        <v>13012</v>
      </c>
      <c r="M490" s="82">
        <v>7589.8165717900065</v>
      </c>
      <c r="O490" s="81" t="s">
        <v>2181</v>
      </c>
      <c r="P490" s="64">
        <v>1995</v>
      </c>
      <c r="Q490" s="63" t="s">
        <v>1318</v>
      </c>
      <c r="R490" s="63" t="s">
        <v>59</v>
      </c>
      <c r="S490" s="65" t="s">
        <v>2182</v>
      </c>
      <c r="T490" s="63" t="s">
        <v>2183</v>
      </c>
      <c r="U490" s="63" t="s">
        <v>61</v>
      </c>
      <c r="V490" s="66">
        <v>15000</v>
      </c>
      <c r="W490" s="67">
        <v>15000</v>
      </c>
      <c r="X490" s="67">
        <v>38850</v>
      </c>
      <c r="Y490" s="68">
        <v>53850</v>
      </c>
      <c r="Z490" s="82">
        <v>24339.756592292088</v>
      </c>
    </row>
    <row r="491" spans="2:26" x14ac:dyDescent="0.25">
      <c r="B491" s="81" t="s">
        <v>2716</v>
      </c>
      <c r="C491" s="64">
        <v>1997</v>
      </c>
      <c r="D491" s="63" t="s">
        <v>1318</v>
      </c>
      <c r="E491" s="63" t="s">
        <v>977</v>
      </c>
      <c r="F491" s="65" t="s">
        <v>2717</v>
      </c>
      <c r="G491" s="63" t="s">
        <v>2718</v>
      </c>
      <c r="H491" s="63" t="s">
        <v>2579</v>
      </c>
      <c r="I491" s="66">
        <v>4560</v>
      </c>
      <c r="J491" s="67">
        <v>4560</v>
      </c>
      <c r="K491" s="67">
        <v>4640</v>
      </c>
      <c r="L491" s="68">
        <v>9200</v>
      </c>
      <c r="M491" s="82">
        <v>6921.9127134724868</v>
      </c>
      <c r="O491" s="81" t="s">
        <v>6707</v>
      </c>
      <c r="P491" s="64">
        <v>1995</v>
      </c>
      <c r="Q491" s="63" t="s">
        <v>6081</v>
      </c>
      <c r="R491" s="63" t="s">
        <v>59</v>
      </c>
      <c r="S491" s="65" t="s">
        <v>2175</v>
      </c>
      <c r="T491" s="63" t="s">
        <v>6708</v>
      </c>
      <c r="U491" s="63" t="s">
        <v>61</v>
      </c>
      <c r="V491" s="66">
        <v>5000</v>
      </c>
      <c r="W491" s="67">
        <v>5000</v>
      </c>
      <c r="X491" s="67">
        <v>500</v>
      </c>
      <c r="Y491" s="68">
        <v>5500</v>
      </c>
      <c r="Z491" s="82">
        <v>8113.2521974306965</v>
      </c>
    </row>
    <row r="492" spans="2:26" x14ac:dyDescent="0.25">
      <c r="B492" s="81" t="s">
        <v>2594</v>
      </c>
      <c r="C492" s="64">
        <v>1997</v>
      </c>
      <c r="D492" s="63" t="s">
        <v>1318</v>
      </c>
      <c r="E492" s="63" t="s">
        <v>1540</v>
      </c>
      <c r="F492" s="65" t="s">
        <v>2332</v>
      </c>
      <c r="G492" s="63" t="s">
        <v>2332</v>
      </c>
      <c r="H492" s="63" t="s">
        <v>1540</v>
      </c>
      <c r="I492" s="66">
        <v>38163</v>
      </c>
      <c r="J492" s="67">
        <v>38163</v>
      </c>
      <c r="K492" s="67">
        <v>12721</v>
      </c>
      <c r="L492" s="68">
        <v>50884</v>
      </c>
      <c r="M492" s="82">
        <v>57930.033965844414</v>
      </c>
      <c r="O492" s="81" t="s">
        <v>6695</v>
      </c>
      <c r="P492" s="64">
        <v>1995</v>
      </c>
      <c r="Q492" s="63" t="s">
        <v>6084</v>
      </c>
      <c r="R492" s="63" t="s">
        <v>59</v>
      </c>
      <c r="S492" s="65" t="s">
        <v>1859</v>
      </c>
      <c r="T492" s="63" t="s">
        <v>6696</v>
      </c>
      <c r="U492" s="63" t="s">
        <v>684</v>
      </c>
      <c r="V492" s="66">
        <v>4800</v>
      </c>
      <c r="W492" s="67">
        <v>4800</v>
      </c>
      <c r="X492" s="67">
        <v>16710</v>
      </c>
      <c r="Y492" s="68">
        <v>21510</v>
      </c>
      <c r="Z492" s="82">
        <v>7788.722109533468</v>
      </c>
    </row>
    <row r="493" spans="2:26" x14ac:dyDescent="0.25">
      <c r="B493" s="81" t="s">
        <v>2719</v>
      </c>
      <c r="C493" s="64">
        <v>1997</v>
      </c>
      <c r="D493" s="63" t="s">
        <v>1318</v>
      </c>
      <c r="E493" s="63" t="s">
        <v>69</v>
      </c>
      <c r="F493" s="65" t="s">
        <v>2720</v>
      </c>
      <c r="G493" s="63" t="s">
        <v>2721</v>
      </c>
      <c r="H493" s="63" t="s">
        <v>71</v>
      </c>
      <c r="I493" s="66">
        <v>96560</v>
      </c>
      <c r="J493" s="67">
        <v>75000</v>
      </c>
      <c r="K493" s="67">
        <v>800</v>
      </c>
      <c r="L493" s="68">
        <v>75800</v>
      </c>
      <c r="M493" s="82">
        <v>113847.24857685009</v>
      </c>
      <c r="O493" s="81" t="s">
        <v>1987</v>
      </c>
      <c r="P493" s="64">
        <v>1995</v>
      </c>
      <c r="Q493" s="63" t="s">
        <v>1318</v>
      </c>
      <c r="R493" s="63" t="s">
        <v>63</v>
      </c>
      <c r="S493" s="65" t="s">
        <v>1391</v>
      </c>
      <c r="T493" s="63" t="s">
        <v>1988</v>
      </c>
      <c r="U493" s="63" t="s">
        <v>684</v>
      </c>
      <c r="V493" s="66">
        <v>99675</v>
      </c>
      <c r="W493" s="67">
        <v>137815</v>
      </c>
      <c r="X493" s="67">
        <v>61080</v>
      </c>
      <c r="Y493" s="68">
        <v>198895</v>
      </c>
      <c r="Z493" s="82">
        <v>223625.57031778229</v>
      </c>
    </row>
    <row r="494" spans="2:26" x14ac:dyDescent="0.25">
      <c r="B494" s="81" t="s">
        <v>2591</v>
      </c>
      <c r="C494" s="64">
        <v>1997</v>
      </c>
      <c r="D494" s="63" t="s">
        <v>1318</v>
      </c>
      <c r="E494" s="63" t="s">
        <v>73</v>
      </c>
      <c r="F494" s="65" t="s">
        <v>2356</v>
      </c>
      <c r="G494" s="63" t="s">
        <v>2357</v>
      </c>
      <c r="H494" s="63" t="s">
        <v>73</v>
      </c>
      <c r="I494" s="66">
        <v>49865</v>
      </c>
      <c r="J494" s="67">
        <v>49865</v>
      </c>
      <c r="K494" s="67">
        <v>24383</v>
      </c>
      <c r="L494" s="68">
        <v>74248</v>
      </c>
      <c r="M494" s="82">
        <v>75693.240670461731</v>
      </c>
      <c r="O494" s="81" t="s">
        <v>1935</v>
      </c>
      <c r="P494" s="64">
        <v>1995</v>
      </c>
      <c r="Q494" s="63" t="s">
        <v>1318</v>
      </c>
      <c r="R494" s="63" t="s">
        <v>63</v>
      </c>
      <c r="S494" s="65" t="s">
        <v>1936</v>
      </c>
      <c r="T494" s="63" t="s">
        <v>1937</v>
      </c>
      <c r="U494" s="63" t="s">
        <v>1478</v>
      </c>
      <c r="V494" s="66">
        <v>100000</v>
      </c>
      <c r="W494" s="67">
        <v>100000</v>
      </c>
      <c r="X494" s="67">
        <v>87480</v>
      </c>
      <c r="Y494" s="68">
        <v>187480</v>
      </c>
      <c r="Z494" s="82">
        <v>162265.04394861392</v>
      </c>
    </row>
    <row r="495" spans="2:26" x14ac:dyDescent="0.25">
      <c r="B495" s="81" t="s">
        <v>2653</v>
      </c>
      <c r="C495" s="64">
        <v>1997</v>
      </c>
      <c r="D495" s="63" t="s">
        <v>1318</v>
      </c>
      <c r="E495" s="63" t="s">
        <v>73</v>
      </c>
      <c r="F495" s="65" t="s">
        <v>2654</v>
      </c>
      <c r="G495" s="63" t="s">
        <v>2655</v>
      </c>
      <c r="H495" s="63" t="s">
        <v>73</v>
      </c>
      <c r="I495" s="66">
        <v>12000</v>
      </c>
      <c r="J495" s="67">
        <v>12000</v>
      </c>
      <c r="K495" s="67">
        <v>4000</v>
      </c>
      <c r="L495" s="68">
        <v>16000</v>
      </c>
      <c r="M495" s="82">
        <v>18215.559772296016</v>
      </c>
      <c r="O495" s="81" t="s">
        <v>2152</v>
      </c>
      <c r="P495" s="64">
        <v>1995</v>
      </c>
      <c r="Q495" s="63" t="s">
        <v>1318</v>
      </c>
      <c r="R495" s="63" t="s">
        <v>63</v>
      </c>
      <c r="S495" s="65" t="s">
        <v>2153</v>
      </c>
      <c r="T495" s="63" t="s">
        <v>2154</v>
      </c>
      <c r="U495" s="63" t="s">
        <v>65</v>
      </c>
      <c r="V495" s="66">
        <v>51736</v>
      </c>
      <c r="W495" s="67">
        <v>51736</v>
      </c>
      <c r="X495" s="67">
        <v>16025</v>
      </c>
      <c r="Y495" s="68">
        <v>67761</v>
      </c>
      <c r="Z495" s="82">
        <v>83949.443137254901</v>
      </c>
    </row>
    <row r="496" spans="2:26" x14ac:dyDescent="0.25">
      <c r="B496" s="81" t="s">
        <v>2631</v>
      </c>
      <c r="C496" s="64">
        <v>1997</v>
      </c>
      <c r="D496" s="63" t="s">
        <v>1318</v>
      </c>
      <c r="E496" s="63" t="s">
        <v>1828</v>
      </c>
      <c r="F496" s="65" t="s">
        <v>2061</v>
      </c>
      <c r="G496" s="63" t="s">
        <v>2632</v>
      </c>
      <c r="H496" s="63" t="s">
        <v>1831</v>
      </c>
      <c r="I496" s="66">
        <v>70480</v>
      </c>
      <c r="J496" s="67">
        <v>70480</v>
      </c>
      <c r="K496" s="67">
        <v>64000</v>
      </c>
      <c r="L496" s="68">
        <v>134480</v>
      </c>
      <c r="M496" s="82">
        <v>106986.05439595193</v>
      </c>
      <c r="O496" s="81" t="s">
        <v>6556</v>
      </c>
      <c r="P496" s="64">
        <v>1995</v>
      </c>
      <c r="Q496" s="63" t="s">
        <v>6081</v>
      </c>
      <c r="R496" s="63" t="s">
        <v>63</v>
      </c>
      <c r="S496" s="65" t="s">
        <v>6557</v>
      </c>
      <c r="T496" s="63" t="s">
        <v>6558</v>
      </c>
      <c r="U496" s="63" t="s">
        <v>1478</v>
      </c>
      <c r="V496" s="66">
        <v>5000</v>
      </c>
      <c r="W496" s="67">
        <v>5000</v>
      </c>
      <c r="X496" s="67">
        <v>7000</v>
      </c>
      <c r="Y496" s="68">
        <v>12000</v>
      </c>
      <c r="Z496" s="82">
        <v>8113.2521974306965</v>
      </c>
    </row>
    <row r="497" spans="2:26" x14ac:dyDescent="0.25">
      <c r="B497" s="81" t="s">
        <v>2681</v>
      </c>
      <c r="C497" s="64">
        <v>1997</v>
      </c>
      <c r="D497" s="63" t="s">
        <v>1318</v>
      </c>
      <c r="E497" s="63" t="s">
        <v>1828</v>
      </c>
      <c r="F497" s="65" t="s">
        <v>1833</v>
      </c>
      <c r="G497" s="63" t="s">
        <v>2682</v>
      </c>
      <c r="H497" s="63" t="s">
        <v>1835</v>
      </c>
      <c r="I497" s="66">
        <v>100000</v>
      </c>
      <c r="J497" s="67">
        <v>49200</v>
      </c>
      <c r="K497" s="67">
        <v>7798</v>
      </c>
      <c r="L497" s="68">
        <v>56998</v>
      </c>
      <c r="M497" s="82">
        <v>74683.795066413659</v>
      </c>
      <c r="O497" s="81" t="s">
        <v>2215</v>
      </c>
      <c r="P497" s="64">
        <v>1995</v>
      </c>
      <c r="Q497" s="63" t="s">
        <v>1318</v>
      </c>
      <c r="R497" s="63" t="s">
        <v>63</v>
      </c>
      <c r="S497" s="65" t="s">
        <v>1833</v>
      </c>
      <c r="T497" s="63" t="s">
        <v>2216</v>
      </c>
      <c r="U497" s="63" t="s">
        <v>65</v>
      </c>
      <c r="V497" s="66">
        <v>5000</v>
      </c>
      <c r="W497" s="67">
        <v>5000</v>
      </c>
      <c r="X497" s="67">
        <v>134464</v>
      </c>
      <c r="Y497" s="68">
        <v>139464</v>
      </c>
      <c r="Z497" s="82">
        <v>8113.2521974306965</v>
      </c>
    </row>
    <row r="498" spans="2:26" x14ac:dyDescent="0.25">
      <c r="B498" s="81" t="s">
        <v>2728</v>
      </c>
      <c r="C498" s="64">
        <v>1997</v>
      </c>
      <c r="D498" s="63" t="s">
        <v>1318</v>
      </c>
      <c r="E498" s="63" t="s">
        <v>1444</v>
      </c>
      <c r="F498" s="65" t="s">
        <v>1445</v>
      </c>
      <c r="G498" s="63" t="s">
        <v>1446</v>
      </c>
      <c r="H498" s="63" t="s">
        <v>1447</v>
      </c>
      <c r="I498" s="66">
        <v>396565</v>
      </c>
      <c r="J498" s="67">
        <v>396565</v>
      </c>
      <c r="K498" s="67">
        <v>158228</v>
      </c>
      <c r="L498" s="68">
        <v>554793</v>
      </c>
      <c r="M498" s="82">
        <v>601971.1217583809</v>
      </c>
      <c r="O498" s="81" t="s">
        <v>2203</v>
      </c>
      <c r="P498" s="64">
        <v>1995</v>
      </c>
      <c r="Q498" s="63" t="s">
        <v>1318</v>
      </c>
      <c r="R498" s="63" t="s">
        <v>63</v>
      </c>
      <c r="S498" s="65" t="s">
        <v>2204</v>
      </c>
      <c r="T498" s="63" t="s">
        <v>2204</v>
      </c>
      <c r="U498" s="63" t="s">
        <v>65</v>
      </c>
      <c r="V498" s="66">
        <v>4999</v>
      </c>
      <c r="W498" s="67">
        <v>4999</v>
      </c>
      <c r="X498" s="67">
        <v>2755</v>
      </c>
      <c r="Y498" s="68">
        <v>7754</v>
      </c>
      <c r="Z498" s="82">
        <v>8111.6295469912102</v>
      </c>
    </row>
    <row r="499" spans="2:26" x14ac:dyDescent="0.25">
      <c r="B499" s="81" t="s">
        <v>2629</v>
      </c>
      <c r="C499" s="64">
        <v>1997</v>
      </c>
      <c r="D499" s="63" t="s">
        <v>1318</v>
      </c>
      <c r="E499" s="63" t="s">
        <v>1444</v>
      </c>
      <c r="F499" s="65" t="s">
        <v>1729</v>
      </c>
      <c r="G499" s="63" t="s">
        <v>2630</v>
      </c>
      <c r="H499" s="63" t="s">
        <v>1447</v>
      </c>
      <c r="I499" s="66">
        <v>110000</v>
      </c>
      <c r="J499" s="67">
        <v>110000</v>
      </c>
      <c r="K499" s="67">
        <v>63550</v>
      </c>
      <c r="L499" s="68">
        <v>173550</v>
      </c>
      <c r="M499" s="82">
        <v>166975.96457938015</v>
      </c>
      <c r="O499" s="81" t="s">
        <v>6592</v>
      </c>
      <c r="P499" s="64">
        <v>1995</v>
      </c>
      <c r="Q499" s="63" t="s">
        <v>6081</v>
      </c>
      <c r="R499" s="63" t="s">
        <v>63</v>
      </c>
      <c r="S499" s="65" t="s">
        <v>5940</v>
      </c>
      <c r="T499" s="63" t="s">
        <v>6593</v>
      </c>
      <c r="U499" s="63" t="s">
        <v>1478</v>
      </c>
      <c r="V499" s="66">
        <v>4970</v>
      </c>
      <c r="W499" s="67">
        <v>4970</v>
      </c>
      <c r="X499" s="67">
        <v>4815</v>
      </c>
      <c r="Y499" s="68">
        <v>9785</v>
      </c>
      <c r="Z499" s="82">
        <v>8064.5726842461127</v>
      </c>
    </row>
    <row r="500" spans="2:26" x14ac:dyDescent="0.25">
      <c r="B500" s="81" t="s">
        <v>2685</v>
      </c>
      <c r="C500" s="64">
        <v>1997</v>
      </c>
      <c r="D500" s="63" t="s">
        <v>1318</v>
      </c>
      <c r="E500" s="63" t="s">
        <v>1444</v>
      </c>
      <c r="F500" s="65" t="s">
        <v>2686</v>
      </c>
      <c r="G500" s="63" t="s">
        <v>2687</v>
      </c>
      <c r="H500" s="63" t="s">
        <v>1447</v>
      </c>
      <c r="I500" s="66">
        <v>27660</v>
      </c>
      <c r="J500" s="67">
        <v>27660</v>
      </c>
      <c r="K500" s="67">
        <v>11960</v>
      </c>
      <c r="L500" s="68">
        <v>39620</v>
      </c>
      <c r="M500" s="82">
        <v>41986.865275142321</v>
      </c>
      <c r="O500" s="81" t="s">
        <v>2213</v>
      </c>
      <c r="P500" s="64">
        <v>1995</v>
      </c>
      <c r="Q500" s="63" t="s">
        <v>1318</v>
      </c>
      <c r="R500" s="63" t="s">
        <v>63</v>
      </c>
      <c r="S500" s="65" t="s">
        <v>1334</v>
      </c>
      <c r="T500" s="63" t="s">
        <v>2214</v>
      </c>
      <c r="U500" s="63" t="s">
        <v>65</v>
      </c>
      <c r="V500" s="66">
        <v>4880</v>
      </c>
      <c r="W500" s="67">
        <v>4880</v>
      </c>
      <c r="X500" s="67">
        <v>4050</v>
      </c>
      <c r="Y500" s="68">
        <v>8930</v>
      </c>
      <c r="Z500" s="82">
        <v>7918.5341446923594</v>
      </c>
    </row>
    <row r="501" spans="2:26" x14ac:dyDescent="0.25">
      <c r="B501" s="81" t="s">
        <v>2695</v>
      </c>
      <c r="C501" s="64">
        <v>1997</v>
      </c>
      <c r="D501" s="63" t="s">
        <v>1318</v>
      </c>
      <c r="E501" s="63" t="s">
        <v>112</v>
      </c>
      <c r="F501" s="65" t="s">
        <v>2696</v>
      </c>
      <c r="G501" s="63" t="s">
        <v>2697</v>
      </c>
      <c r="H501" s="63" t="s">
        <v>114</v>
      </c>
      <c r="I501" s="66">
        <v>112000</v>
      </c>
      <c r="J501" s="67">
        <v>112000</v>
      </c>
      <c r="K501" s="67">
        <v>262200</v>
      </c>
      <c r="L501" s="68">
        <v>374200</v>
      </c>
      <c r="M501" s="82">
        <v>170011.89120809615</v>
      </c>
      <c r="O501" s="81" t="s">
        <v>6570</v>
      </c>
      <c r="P501" s="64">
        <v>1995</v>
      </c>
      <c r="Q501" s="63" t="s">
        <v>6081</v>
      </c>
      <c r="R501" s="63" t="s">
        <v>63</v>
      </c>
      <c r="S501" s="65" t="s">
        <v>6571</v>
      </c>
      <c r="T501" s="63" t="s">
        <v>6572</v>
      </c>
      <c r="U501" s="63" t="s">
        <v>1742</v>
      </c>
      <c r="V501" s="66">
        <v>4500</v>
      </c>
      <c r="W501" s="67">
        <v>4500</v>
      </c>
      <c r="X501" s="67">
        <v>4774</v>
      </c>
      <c r="Y501" s="68">
        <v>9274</v>
      </c>
      <c r="Z501" s="82">
        <v>7301.9269776876263</v>
      </c>
    </row>
    <row r="502" spans="2:26" x14ac:dyDescent="0.25">
      <c r="B502" s="81" t="s">
        <v>2667</v>
      </c>
      <c r="C502" s="64">
        <v>1997</v>
      </c>
      <c r="D502" s="63" t="s">
        <v>1318</v>
      </c>
      <c r="E502" s="63" t="s">
        <v>112</v>
      </c>
      <c r="F502" s="65" t="s">
        <v>2668</v>
      </c>
      <c r="G502" s="63" t="s">
        <v>2669</v>
      </c>
      <c r="H502" s="63" t="s">
        <v>114</v>
      </c>
      <c r="I502" s="66">
        <v>23044</v>
      </c>
      <c r="J502" s="67">
        <v>23044</v>
      </c>
      <c r="K502" s="67">
        <v>23044</v>
      </c>
      <c r="L502" s="68">
        <v>46088</v>
      </c>
      <c r="M502" s="82">
        <v>34979.946616065783</v>
      </c>
      <c r="O502" s="81" t="s">
        <v>6675</v>
      </c>
      <c r="P502" s="64">
        <v>1995</v>
      </c>
      <c r="Q502" s="63" t="s">
        <v>6081</v>
      </c>
      <c r="R502" s="63" t="s">
        <v>63</v>
      </c>
      <c r="S502" s="65" t="s">
        <v>1859</v>
      </c>
      <c r="T502" s="63" t="s">
        <v>6676</v>
      </c>
      <c r="U502" s="63" t="s">
        <v>684</v>
      </c>
      <c r="V502" s="66">
        <v>3900</v>
      </c>
      <c r="W502" s="67">
        <v>3900</v>
      </c>
      <c r="X502" s="67">
        <v>4770</v>
      </c>
      <c r="Y502" s="68">
        <v>8670</v>
      </c>
      <c r="Z502" s="82">
        <v>6328.3367139959428</v>
      </c>
    </row>
    <row r="503" spans="2:26" x14ac:dyDescent="0.25">
      <c r="B503" s="81" t="s">
        <v>2618</v>
      </c>
      <c r="C503" s="64">
        <v>1997</v>
      </c>
      <c r="D503" s="63" t="s">
        <v>1318</v>
      </c>
      <c r="E503" s="63" t="s">
        <v>182</v>
      </c>
      <c r="F503" s="65" t="s">
        <v>2082</v>
      </c>
      <c r="G503" s="63" t="s">
        <v>2619</v>
      </c>
      <c r="H503" s="63" t="s">
        <v>435</v>
      </c>
      <c r="I503" s="66">
        <v>96000</v>
      </c>
      <c r="J503" s="67">
        <v>96000</v>
      </c>
      <c r="K503" s="67">
        <v>150000</v>
      </c>
      <c r="L503" s="68">
        <v>246000</v>
      </c>
      <c r="M503" s="82">
        <v>145724.47817836812</v>
      </c>
      <c r="O503" s="81" t="s">
        <v>6568</v>
      </c>
      <c r="P503" s="64">
        <v>1995</v>
      </c>
      <c r="Q503" s="63" t="s">
        <v>6081</v>
      </c>
      <c r="R503" s="63" t="s">
        <v>63</v>
      </c>
      <c r="S503" s="65" t="s">
        <v>2828</v>
      </c>
      <c r="T503" s="63" t="s">
        <v>6569</v>
      </c>
      <c r="U503" s="63" t="s">
        <v>6319</v>
      </c>
      <c r="V503" s="66">
        <v>2125</v>
      </c>
      <c r="W503" s="67">
        <v>2125</v>
      </c>
      <c r="X503" s="67">
        <v>2362</v>
      </c>
      <c r="Y503" s="68">
        <v>4487</v>
      </c>
      <c r="Z503" s="82">
        <v>3448.132183908046</v>
      </c>
    </row>
    <row r="504" spans="2:26" x14ac:dyDescent="0.25">
      <c r="B504" s="81" t="s">
        <v>2636</v>
      </c>
      <c r="C504" s="64">
        <v>1997</v>
      </c>
      <c r="D504" s="63" t="s">
        <v>1318</v>
      </c>
      <c r="E504" s="63" t="s">
        <v>182</v>
      </c>
      <c r="F504" s="65" t="s">
        <v>2637</v>
      </c>
      <c r="G504" s="63" t="s">
        <v>2638</v>
      </c>
      <c r="H504" s="63" t="s">
        <v>184</v>
      </c>
      <c r="I504" s="66">
        <v>30980</v>
      </c>
      <c r="J504" s="67">
        <v>30980</v>
      </c>
      <c r="K504" s="67">
        <v>10400</v>
      </c>
      <c r="L504" s="68">
        <v>41380</v>
      </c>
      <c r="M504" s="82">
        <v>47026.503478810882</v>
      </c>
      <c r="O504" s="81" t="s">
        <v>6602</v>
      </c>
      <c r="P504" s="64">
        <v>1995</v>
      </c>
      <c r="Q504" s="63" t="s">
        <v>6084</v>
      </c>
      <c r="R504" s="63" t="s">
        <v>63</v>
      </c>
      <c r="S504" s="65" t="s">
        <v>6603</v>
      </c>
      <c r="T504" s="63" t="s">
        <v>6604</v>
      </c>
      <c r="U504" s="63" t="s">
        <v>6319</v>
      </c>
      <c r="V504" s="66">
        <v>1000</v>
      </c>
      <c r="W504" s="67">
        <v>1000</v>
      </c>
      <c r="X504" s="67">
        <v>538</v>
      </c>
      <c r="Y504" s="68">
        <v>1538</v>
      </c>
      <c r="Z504" s="82">
        <v>1622.6504394861392</v>
      </c>
    </row>
    <row r="505" spans="2:26" x14ac:dyDescent="0.25">
      <c r="B505" s="81" t="s">
        <v>2648</v>
      </c>
      <c r="C505" s="64">
        <v>1997</v>
      </c>
      <c r="D505" s="63" t="s">
        <v>1318</v>
      </c>
      <c r="E505" s="63" t="s">
        <v>182</v>
      </c>
      <c r="F505" s="65" t="s">
        <v>2649</v>
      </c>
      <c r="G505" s="63" t="s">
        <v>2650</v>
      </c>
      <c r="H505" s="63" t="s">
        <v>184</v>
      </c>
      <c r="I505" s="66">
        <v>99500</v>
      </c>
      <c r="J505" s="67">
        <v>21400</v>
      </c>
      <c r="K505" s="67">
        <v>31800</v>
      </c>
      <c r="L505" s="68">
        <v>53200</v>
      </c>
      <c r="M505" s="82">
        <v>32484.414927261227</v>
      </c>
      <c r="O505" s="81" t="s">
        <v>2001</v>
      </c>
      <c r="P505" s="64">
        <v>1995</v>
      </c>
      <c r="Q505" s="63" t="s">
        <v>1318</v>
      </c>
      <c r="R505" s="63" t="s">
        <v>1078</v>
      </c>
      <c r="S505" s="65" t="s">
        <v>2002</v>
      </c>
      <c r="T505" s="63" t="s">
        <v>2003</v>
      </c>
      <c r="U505" s="63" t="s">
        <v>1080</v>
      </c>
      <c r="V505" s="66">
        <v>58500</v>
      </c>
      <c r="W505" s="67">
        <v>58500</v>
      </c>
      <c r="X505" s="67">
        <v>173478</v>
      </c>
      <c r="Y505" s="68">
        <v>231978</v>
      </c>
      <c r="Z505" s="82">
        <v>94925.05070993914</v>
      </c>
    </row>
    <row r="506" spans="2:26" x14ac:dyDescent="0.25">
      <c r="B506" s="81" t="s">
        <v>2882</v>
      </c>
      <c r="C506" s="64">
        <v>1998</v>
      </c>
      <c r="D506" s="63" t="s">
        <v>1318</v>
      </c>
      <c r="E506" s="63" t="s">
        <v>1247</v>
      </c>
      <c r="F506" s="65" t="s">
        <v>2883</v>
      </c>
      <c r="G506" s="63" t="s">
        <v>2884</v>
      </c>
      <c r="H506" s="63" t="s">
        <v>2885</v>
      </c>
      <c r="I506" s="66">
        <v>374278</v>
      </c>
      <c r="J506" s="67">
        <v>135878</v>
      </c>
      <c r="K506" s="67">
        <v>126509</v>
      </c>
      <c r="L506" s="68">
        <v>262387</v>
      </c>
      <c r="M506" s="82">
        <v>201416.68449660286</v>
      </c>
      <c r="O506" s="81" t="s">
        <v>2172</v>
      </c>
      <c r="P506" s="64">
        <v>1995</v>
      </c>
      <c r="Q506" s="63" t="s">
        <v>1318</v>
      </c>
      <c r="R506" s="63" t="s">
        <v>1078</v>
      </c>
      <c r="S506" s="65" t="s">
        <v>1563</v>
      </c>
      <c r="T506" s="63" t="s">
        <v>2173</v>
      </c>
      <c r="U506" s="63" t="s">
        <v>1565</v>
      </c>
      <c r="V506" s="66">
        <v>42703</v>
      </c>
      <c r="W506" s="67">
        <v>42703</v>
      </c>
      <c r="X506" s="67">
        <v>17946</v>
      </c>
      <c r="Y506" s="68">
        <v>60649</v>
      </c>
      <c r="Z506" s="82">
        <v>69292.041717376604</v>
      </c>
    </row>
    <row r="507" spans="2:26" x14ac:dyDescent="0.25">
      <c r="B507" s="81" t="s">
        <v>2953</v>
      </c>
      <c r="C507" s="64">
        <v>1998</v>
      </c>
      <c r="D507" s="63" t="s">
        <v>1318</v>
      </c>
      <c r="E507" s="63" t="s">
        <v>1247</v>
      </c>
      <c r="F507" s="65" t="s">
        <v>2954</v>
      </c>
      <c r="G507" s="63" t="s">
        <v>2955</v>
      </c>
      <c r="H507" s="63" t="s">
        <v>2885</v>
      </c>
      <c r="I507" s="66">
        <v>345000</v>
      </c>
      <c r="J507" s="67">
        <v>67500</v>
      </c>
      <c r="K507" s="67">
        <v>115000</v>
      </c>
      <c r="L507" s="68">
        <v>182500</v>
      </c>
      <c r="M507" s="82">
        <v>100057.59728227301</v>
      </c>
      <c r="O507" s="81" t="s">
        <v>6647</v>
      </c>
      <c r="P507" s="64">
        <v>1995</v>
      </c>
      <c r="Q507" s="63" t="s">
        <v>6084</v>
      </c>
      <c r="R507" s="63" t="s">
        <v>1078</v>
      </c>
      <c r="S507" s="65" t="s">
        <v>6648</v>
      </c>
      <c r="T507" s="63" t="s">
        <v>6649</v>
      </c>
      <c r="U507" s="63" t="s">
        <v>1080</v>
      </c>
      <c r="V507" s="66">
        <v>4985</v>
      </c>
      <c r="W507" s="67">
        <v>4985</v>
      </c>
      <c r="X507" s="67">
        <v>6795</v>
      </c>
      <c r="Y507" s="68">
        <v>11780</v>
      </c>
      <c r="Z507" s="82">
        <v>8088.912440838405</v>
      </c>
    </row>
    <row r="508" spans="2:26" x14ac:dyDescent="0.25">
      <c r="B508" s="81" t="s">
        <v>2942</v>
      </c>
      <c r="C508" s="64">
        <v>1998</v>
      </c>
      <c r="D508" s="63" t="s">
        <v>1318</v>
      </c>
      <c r="E508" s="63" t="s">
        <v>1239</v>
      </c>
      <c r="F508" s="65" t="s">
        <v>2241</v>
      </c>
      <c r="G508" s="63" t="s">
        <v>2241</v>
      </c>
      <c r="H508" s="63" t="s">
        <v>1239</v>
      </c>
      <c r="I508" s="66">
        <v>172380</v>
      </c>
      <c r="J508" s="67">
        <v>172380</v>
      </c>
      <c r="K508" s="67">
        <v>73548</v>
      </c>
      <c r="L508" s="68">
        <v>245928</v>
      </c>
      <c r="M508" s="82">
        <v>255524.86843730698</v>
      </c>
      <c r="O508" s="81" t="s">
        <v>6580</v>
      </c>
      <c r="P508" s="64">
        <v>1995</v>
      </c>
      <c r="Q508" s="63" t="s">
        <v>6081</v>
      </c>
      <c r="R508" s="63" t="s">
        <v>3182</v>
      </c>
      <c r="S508" s="65" t="s">
        <v>6581</v>
      </c>
      <c r="T508" s="63" t="s">
        <v>6582</v>
      </c>
      <c r="U508" s="63" t="s">
        <v>3947</v>
      </c>
      <c r="V508" s="66">
        <v>5000</v>
      </c>
      <c r="W508" s="67">
        <v>5000</v>
      </c>
      <c r="X508" s="67">
        <v>1000</v>
      </c>
      <c r="Y508" s="68">
        <v>6000</v>
      </c>
      <c r="Z508" s="82">
        <v>8113.2521974306965</v>
      </c>
    </row>
    <row r="509" spans="2:26" x14ac:dyDescent="0.25">
      <c r="B509" s="81" t="s">
        <v>2940</v>
      </c>
      <c r="C509" s="64">
        <v>1998</v>
      </c>
      <c r="D509" s="63" t="s">
        <v>1318</v>
      </c>
      <c r="E509" s="63" t="s">
        <v>76</v>
      </c>
      <c r="F509" s="65" t="s">
        <v>2010</v>
      </c>
      <c r="G509" s="63" t="s">
        <v>2941</v>
      </c>
      <c r="H509" s="63" t="s">
        <v>137</v>
      </c>
      <c r="I509" s="66">
        <v>141940</v>
      </c>
      <c r="J509" s="67">
        <v>141940</v>
      </c>
      <c r="K509" s="67">
        <v>354793</v>
      </c>
      <c r="L509" s="68">
        <v>496733</v>
      </c>
      <c r="M509" s="82">
        <v>210402.59789993824</v>
      </c>
      <c r="O509" s="81" t="s">
        <v>2030</v>
      </c>
      <c r="P509" s="64">
        <v>1995</v>
      </c>
      <c r="Q509" s="63" t="s">
        <v>1318</v>
      </c>
      <c r="R509" s="63" t="s">
        <v>1420</v>
      </c>
      <c r="S509" s="65" t="s">
        <v>2031</v>
      </c>
      <c r="T509" s="63" t="s">
        <v>2032</v>
      </c>
      <c r="U509" s="63" t="s">
        <v>1423</v>
      </c>
      <c r="V509" s="66">
        <v>100000</v>
      </c>
      <c r="W509" s="67">
        <v>100000</v>
      </c>
      <c r="X509" s="67">
        <v>101659</v>
      </c>
      <c r="Y509" s="68">
        <v>201659</v>
      </c>
      <c r="Z509" s="82">
        <v>162265.04394861392</v>
      </c>
    </row>
    <row r="510" spans="2:26" x14ac:dyDescent="0.25">
      <c r="B510" s="81" t="s">
        <v>2956</v>
      </c>
      <c r="C510" s="64">
        <v>1998</v>
      </c>
      <c r="D510" s="63" t="s">
        <v>1318</v>
      </c>
      <c r="E510" s="63" t="s">
        <v>76</v>
      </c>
      <c r="F510" s="65" t="s">
        <v>2957</v>
      </c>
      <c r="G510" s="63" t="s">
        <v>2958</v>
      </c>
      <c r="H510" s="63" t="s">
        <v>137</v>
      </c>
      <c r="I510" s="66">
        <v>100000</v>
      </c>
      <c r="J510" s="67">
        <v>100000</v>
      </c>
      <c r="K510" s="67">
        <v>377400</v>
      </c>
      <c r="L510" s="68">
        <v>477400</v>
      </c>
      <c r="M510" s="82">
        <v>148233.47745521925</v>
      </c>
      <c r="O510" s="81" t="s">
        <v>2065</v>
      </c>
      <c r="P510" s="64">
        <v>1995</v>
      </c>
      <c r="Q510" s="63" t="s">
        <v>1318</v>
      </c>
      <c r="R510" s="63" t="s">
        <v>1420</v>
      </c>
      <c r="S510" s="65" t="s">
        <v>2066</v>
      </c>
      <c r="T510" s="63" t="s">
        <v>2067</v>
      </c>
      <c r="U510" s="63" t="s">
        <v>1423</v>
      </c>
      <c r="V510" s="66">
        <v>100000</v>
      </c>
      <c r="W510" s="67">
        <v>100000</v>
      </c>
      <c r="X510" s="67">
        <v>99960</v>
      </c>
      <c r="Y510" s="68">
        <v>199960</v>
      </c>
      <c r="Z510" s="82">
        <v>162265.04394861392</v>
      </c>
    </row>
    <row r="511" spans="2:26" x14ac:dyDescent="0.25">
      <c r="B511" s="81" t="s">
        <v>2812</v>
      </c>
      <c r="C511" s="64">
        <v>1998</v>
      </c>
      <c r="D511" s="63" t="s">
        <v>1318</v>
      </c>
      <c r="E511" s="63" t="s">
        <v>76</v>
      </c>
      <c r="F511" s="65" t="s">
        <v>2813</v>
      </c>
      <c r="G511" s="63" t="s">
        <v>2814</v>
      </c>
      <c r="H511" s="63" t="s">
        <v>76</v>
      </c>
      <c r="I511" s="66">
        <v>98000</v>
      </c>
      <c r="J511" s="67">
        <v>98000</v>
      </c>
      <c r="K511" s="67">
        <v>53000</v>
      </c>
      <c r="L511" s="68">
        <v>151000</v>
      </c>
      <c r="M511" s="82">
        <v>145268.80790611487</v>
      </c>
      <c r="O511" s="81" t="s">
        <v>6452</v>
      </c>
      <c r="P511" s="64">
        <v>1995</v>
      </c>
      <c r="Q511" s="63" t="s">
        <v>6081</v>
      </c>
      <c r="R511" s="63" t="s">
        <v>1420</v>
      </c>
      <c r="S511" s="65" t="s">
        <v>1859</v>
      </c>
      <c r="T511" s="63" t="s">
        <v>6453</v>
      </c>
      <c r="U511" s="63" t="s">
        <v>1423</v>
      </c>
      <c r="V511" s="66">
        <v>51500</v>
      </c>
      <c r="W511" s="67">
        <v>51500</v>
      </c>
      <c r="X511" s="67">
        <v>33500</v>
      </c>
      <c r="Y511" s="68">
        <v>85000</v>
      </c>
      <c r="Z511" s="82">
        <v>83566.497633536172</v>
      </c>
    </row>
    <row r="512" spans="2:26" x14ac:dyDescent="0.25">
      <c r="B512" s="81" t="s">
        <v>2841</v>
      </c>
      <c r="C512" s="64">
        <v>1998</v>
      </c>
      <c r="D512" s="63" t="s">
        <v>1318</v>
      </c>
      <c r="E512" s="63" t="s">
        <v>76</v>
      </c>
      <c r="F512" s="65" t="s">
        <v>1464</v>
      </c>
      <c r="G512" s="63" t="s">
        <v>2842</v>
      </c>
      <c r="H512" s="63" t="s">
        <v>137</v>
      </c>
      <c r="I512" s="66">
        <v>58672</v>
      </c>
      <c r="J512" s="67">
        <v>58672</v>
      </c>
      <c r="K512" s="67">
        <v>19558</v>
      </c>
      <c r="L512" s="68">
        <v>78230</v>
      </c>
      <c r="M512" s="82">
        <v>86971.54589252625</v>
      </c>
      <c r="O512" s="81" t="s">
        <v>2099</v>
      </c>
      <c r="P512" s="64">
        <v>1995</v>
      </c>
      <c r="Q512" s="63" t="s">
        <v>1318</v>
      </c>
      <c r="R512" s="63" t="s">
        <v>1420</v>
      </c>
      <c r="S512" s="65" t="s">
        <v>2100</v>
      </c>
      <c r="T512" s="63" t="s">
        <v>2101</v>
      </c>
      <c r="U512" s="63" t="s">
        <v>2102</v>
      </c>
      <c r="V512" s="66">
        <v>37612</v>
      </c>
      <c r="W512" s="67">
        <v>37612</v>
      </c>
      <c r="X512" s="67">
        <v>11024</v>
      </c>
      <c r="Y512" s="68">
        <v>48636</v>
      </c>
      <c r="Z512" s="82">
        <v>61031.128329952677</v>
      </c>
    </row>
    <row r="513" spans="2:26" x14ac:dyDescent="0.25">
      <c r="B513" s="81" t="s">
        <v>2794</v>
      </c>
      <c r="C513" s="64">
        <v>1998</v>
      </c>
      <c r="D513" s="63" t="s">
        <v>1318</v>
      </c>
      <c r="E513" s="63" t="s">
        <v>76</v>
      </c>
      <c r="F513" s="65" t="s">
        <v>2795</v>
      </c>
      <c r="G513" s="63" t="s">
        <v>2796</v>
      </c>
      <c r="H513" s="63" t="s">
        <v>76</v>
      </c>
      <c r="I513" s="66">
        <v>56950</v>
      </c>
      <c r="J513" s="67">
        <v>56950</v>
      </c>
      <c r="K513" s="67">
        <v>56950</v>
      </c>
      <c r="L513" s="68">
        <v>113900</v>
      </c>
      <c r="M513" s="82">
        <v>84418.965410747376</v>
      </c>
      <c r="O513" s="81" t="s">
        <v>2184</v>
      </c>
      <c r="P513" s="64">
        <v>1995</v>
      </c>
      <c r="Q513" s="63" t="s">
        <v>1318</v>
      </c>
      <c r="R513" s="63" t="s">
        <v>1420</v>
      </c>
      <c r="S513" s="65" t="s">
        <v>2185</v>
      </c>
      <c r="T513" s="63" t="s">
        <v>2186</v>
      </c>
      <c r="U513" s="63" t="s">
        <v>1423</v>
      </c>
      <c r="V513" s="66">
        <v>4265</v>
      </c>
      <c r="W513" s="67">
        <v>5000</v>
      </c>
      <c r="X513" s="67">
        <v>1000</v>
      </c>
      <c r="Y513" s="68">
        <v>6000</v>
      </c>
      <c r="Z513" s="82">
        <v>8113.2521974306965</v>
      </c>
    </row>
    <row r="514" spans="2:26" x14ac:dyDescent="0.25">
      <c r="B514" s="81" t="s">
        <v>2910</v>
      </c>
      <c r="C514" s="64">
        <v>1998</v>
      </c>
      <c r="D514" s="63" t="s">
        <v>1318</v>
      </c>
      <c r="E514" s="63" t="s">
        <v>76</v>
      </c>
      <c r="F514" s="65" t="s">
        <v>2911</v>
      </c>
      <c r="G514" s="63" t="s">
        <v>2912</v>
      </c>
      <c r="H514" s="63" t="s">
        <v>76</v>
      </c>
      <c r="I514" s="66">
        <v>49800</v>
      </c>
      <c r="J514" s="67">
        <v>43200</v>
      </c>
      <c r="K514" s="67">
        <v>68480</v>
      </c>
      <c r="L514" s="68">
        <v>111680</v>
      </c>
      <c r="M514" s="82">
        <v>64036.862260654721</v>
      </c>
      <c r="O514" s="81" t="s">
        <v>6559</v>
      </c>
      <c r="P514" s="64">
        <v>1995</v>
      </c>
      <c r="Q514" s="63" t="s">
        <v>6084</v>
      </c>
      <c r="R514" s="63" t="s">
        <v>1420</v>
      </c>
      <c r="S514" s="65" t="s">
        <v>1859</v>
      </c>
      <c r="T514" s="63" t="s">
        <v>6560</v>
      </c>
      <c r="U514" s="63" t="s">
        <v>1423</v>
      </c>
      <c r="V514" s="66">
        <v>5000</v>
      </c>
      <c r="W514" s="67">
        <v>5000</v>
      </c>
      <c r="X514" s="67">
        <v>5000</v>
      </c>
      <c r="Y514" s="68">
        <v>10000</v>
      </c>
      <c r="Z514" s="82">
        <v>8113.2521974306965</v>
      </c>
    </row>
    <row r="515" spans="2:26" x14ac:dyDescent="0.25">
      <c r="B515" s="81" t="s">
        <v>2861</v>
      </c>
      <c r="C515" s="64">
        <v>1998</v>
      </c>
      <c r="D515" s="63" t="s">
        <v>1318</v>
      </c>
      <c r="E515" s="63" t="s">
        <v>76</v>
      </c>
      <c r="F515" s="65" t="s">
        <v>2862</v>
      </c>
      <c r="G515" s="63" t="s">
        <v>2863</v>
      </c>
      <c r="H515" s="63" t="s">
        <v>137</v>
      </c>
      <c r="I515" s="66">
        <v>26250</v>
      </c>
      <c r="J515" s="67">
        <v>26250</v>
      </c>
      <c r="K515" s="67">
        <v>465800</v>
      </c>
      <c r="L515" s="68">
        <v>492050</v>
      </c>
      <c r="M515" s="82">
        <v>38911.287831995054</v>
      </c>
      <c r="O515" s="81" t="s">
        <v>6670</v>
      </c>
      <c r="P515" s="64">
        <v>1995</v>
      </c>
      <c r="Q515" s="63" t="s">
        <v>6084</v>
      </c>
      <c r="R515" s="63" t="s">
        <v>1420</v>
      </c>
      <c r="S515" s="65" t="s">
        <v>1859</v>
      </c>
      <c r="T515" s="63" t="s">
        <v>6671</v>
      </c>
      <c r="U515" s="63" t="s">
        <v>1530</v>
      </c>
      <c r="V515" s="66">
        <v>5000</v>
      </c>
      <c r="W515" s="67">
        <v>5000</v>
      </c>
      <c r="X515" s="67">
        <v>8995</v>
      </c>
      <c r="Y515" s="68">
        <v>13995</v>
      </c>
      <c r="Z515" s="82">
        <v>8113.2521974306965</v>
      </c>
    </row>
    <row r="516" spans="2:26" x14ac:dyDescent="0.25">
      <c r="B516" s="81" t="s">
        <v>2845</v>
      </c>
      <c r="C516" s="64">
        <v>1998</v>
      </c>
      <c r="D516" s="63" t="s">
        <v>1318</v>
      </c>
      <c r="E516" s="63" t="s">
        <v>76</v>
      </c>
      <c r="F516" s="65" t="s">
        <v>2846</v>
      </c>
      <c r="G516" s="63" t="s">
        <v>2847</v>
      </c>
      <c r="H516" s="63" t="s">
        <v>2848</v>
      </c>
      <c r="I516" s="66">
        <v>26000</v>
      </c>
      <c r="J516" s="67">
        <v>26000</v>
      </c>
      <c r="K516" s="67">
        <v>14000</v>
      </c>
      <c r="L516" s="68">
        <v>40000</v>
      </c>
      <c r="M516" s="82">
        <v>38540.70413835701</v>
      </c>
      <c r="O516" s="81" t="s">
        <v>2224</v>
      </c>
      <c r="P516" s="64">
        <v>1995</v>
      </c>
      <c r="Q516" s="63" t="s">
        <v>1318</v>
      </c>
      <c r="R516" s="63" t="s">
        <v>1420</v>
      </c>
      <c r="S516" s="65" t="s">
        <v>2225</v>
      </c>
      <c r="T516" s="63" t="s">
        <v>2226</v>
      </c>
      <c r="U516" s="63" t="s">
        <v>2227</v>
      </c>
      <c r="V516" s="66">
        <v>5000</v>
      </c>
      <c r="W516" s="67">
        <v>5000</v>
      </c>
      <c r="X516" s="67">
        <v>17790</v>
      </c>
      <c r="Y516" s="68">
        <v>22790</v>
      </c>
      <c r="Z516" s="82">
        <v>8113.2521974306965</v>
      </c>
    </row>
    <row r="517" spans="2:26" x14ac:dyDescent="0.25">
      <c r="B517" s="81" t="s">
        <v>2769</v>
      </c>
      <c r="C517" s="64">
        <v>1998</v>
      </c>
      <c r="D517" s="63" t="s">
        <v>1318</v>
      </c>
      <c r="E517" s="63" t="s">
        <v>44</v>
      </c>
      <c r="F517" s="65" t="s">
        <v>2770</v>
      </c>
      <c r="G517" s="63" t="s">
        <v>2770</v>
      </c>
      <c r="H517" s="63" t="s">
        <v>49</v>
      </c>
      <c r="I517" s="66">
        <v>93455</v>
      </c>
      <c r="J517" s="67">
        <v>93455</v>
      </c>
      <c r="K517" s="67">
        <v>31155</v>
      </c>
      <c r="L517" s="68">
        <v>124610</v>
      </c>
      <c r="M517" s="82">
        <v>138531.59635577517</v>
      </c>
      <c r="O517" s="81" t="s">
        <v>6697</v>
      </c>
      <c r="P517" s="64">
        <v>1995</v>
      </c>
      <c r="Q517" s="63" t="s">
        <v>6081</v>
      </c>
      <c r="R517" s="63" t="s">
        <v>1420</v>
      </c>
      <c r="S517" s="65" t="s">
        <v>6698</v>
      </c>
      <c r="T517" s="63" t="s">
        <v>6699</v>
      </c>
      <c r="U517" s="63" t="s">
        <v>1423</v>
      </c>
      <c r="V517" s="66">
        <v>5000</v>
      </c>
      <c r="W517" s="67">
        <v>5000</v>
      </c>
      <c r="X517" s="67">
        <v>4000</v>
      </c>
      <c r="Y517" s="68">
        <v>9000</v>
      </c>
      <c r="Z517" s="82">
        <v>8113.2521974306965</v>
      </c>
    </row>
    <row r="518" spans="2:26" x14ac:dyDescent="0.25">
      <c r="B518" s="81" t="s">
        <v>2897</v>
      </c>
      <c r="C518" s="64">
        <v>1998</v>
      </c>
      <c r="D518" s="63" t="s">
        <v>1318</v>
      </c>
      <c r="E518" s="63" t="s">
        <v>44</v>
      </c>
      <c r="F518" s="65" t="s">
        <v>1952</v>
      </c>
      <c r="G518" s="63" t="s">
        <v>2898</v>
      </c>
      <c r="H518" s="63" t="s">
        <v>49</v>
      </c>
      <c r="I518" s="66">
        <v>42340</v>
      </c>
      <c r="J518" s="67">
        <v>42340</v>
      </c>
      <c r="K518" s="67">
        <v>19925</v>
      </c>
      <c r="L518" s="68">
        <v>62265</v>
      </c>
      <c r="M518" s="82">
        <v>62762.054354539832</v>
      </c>
      <c r="O518" s="81" t="s">
        <v>6503</v>
      </c>
      <c r="P518" s="64">
        <v>1995</v>
      </c>
      <c r="Q518" s="63" t="s">
        <v>6081</v>
      </c>
      <c r="R518" s="63" t="s">
        <v>3153</v>
      </c>
      <c r="S518" s="65" t="s">
        <v>6504</v>
      </c>
      <c r="T518" s="63" t="s">
        <v>6505</v>
      </c>
      <c r="U518" s="63" t="s">
        <v>3156</v>
      </c>
      <c r="V518" s="66">
        <v>14342</v>
      </c>
      <c r="W518" s="67">
        <v>14342</v>
      </c>
      <c r="X518" s="67">
        <v>3800</v>
      </c>
      <c r="Y518" s="68">
        <v>18142</v>
      </c>
      <c r="Z518" s="82">
        <v>23272.052603110209</v>
      </c>
    </row>
    <row r="519" spans="2:26" x14ac:dyDescent="0.25">
      <c r="B519" s="81" t="s">
        <v>2948</v>
      </c>
      <c r="C519" s="64">
        <v>1998</v>
      </c>
      <c r="D519" s="63" t="s">
        <v>1318</v>
      </c>
      <c r="E519" s="63" t="s">
        <v>27</v>
      </c>
      <c r="F519" s="65" t="s">
        <v>1417</v>
      </c>
      <c r="G519" s="63" t="s">
        <v>2949</v>
      </c>
      <c r="H519" s="63" t="s">
        <v>27</v>
      </c>
      <c r="I519" s="66">
        <v>442940</v>
      </c>
      <c r="J519" s="67">
        <v>442940</v>
      </c>
      <c r="K519" s="67">
        <v>147650</v>
      </c>
      <c r="L519" s="68">
        <v>590590</v>
      </c>
      <c r="M519" s="82">
        <v>656585.36504014826</v>
      </c>
      <c r="O519" s="81" t="s">
        <v>6491</v>
      </c>
      <c r="P519" s="64">
        <v>1995</v>
      </c>
      <c r="Q519" s="63" t="s">
        <v>6084</v>
      </c>
      <c r="R519" s="63" t="s">
        <v>977</v>
      </c>
      <c r="S519" s="65" t="s">
        <v>1859</v>
      </c>
      <c r="T519" s="63" t="s">
        <v>6492</v>
      </c>
      <c r="U519" s="63" t="s">
        <v>2986</v>
      </c>
      <c r="V519" s="66">
        <v>88763</v>
      </c>
      <c r="W519" s="67">
        <v>88763</v>
      </c>
      <c r="X519" s="67">
        <v>51516</v>
      </c>
      <c r="Y519" s="68">
        <v>140279</v>
      </c>
      <c r="Z519" s="82">
        <v>144031.32096010819</v>
      </c>
    </row>
    <row r="520" spans="2:26" x14ac:dyDescent="0.25">
      <c r="B520" s="81" t="s">
        <v>2945</v>
      </c>
      <c r="C520" s="64">
        <v>1998</v>
      </c>
      <c r="D520" s="63" t="s">
        <v>1318</v>
      </c>
      <c r="E520" s="63" t="s">
        <v>27</v>
      </c>
      <c r="F520" s="65" t="s">
        <v>2946</v>
      </c>
      <c r="G520" s="63" t="s">
        <v>2947</v>
      </c>
      <c r="H520" s="63" t="s">
        <v>27</v>
      </c>
      <c r="I520" s="66">
        <v>400000</v>
      </c>
      <c r="J520" s="67">
        <v>400000</v>
      </c>
      <c r="K520" s="67">
        <v>403500</v>
      </c>
      <c r="L520" s="68">
        <v>803500</v>
      </c>
      <c r="M520" s="82">
        <v>592933.90982087702</v>
      </c>
      <c r="O520" s="81" t="s">
        <v>6475</v>
      </c>
      <c r="P520" s="64">
        <v>1995</v>
      </c>
      <c r="Q520" s="63" t="s">
        <v>6081</v>
      </c>
      <c r="R520" s="63" t="s">
        <v>977</v>
      </c>
      <c r="S520" s="65" t="s">
        <v>1844</v>
      </c>
      <c r="T520" s="63" t="s">
        <v>6476</v>
      </c>
      <c r="U520" s="63"/>
      <c r="V520" s="66">
        <v>55820</v>
      </c>
      <c r="W520" s="67">
        <v>55820</v>
      </c>
      <c r="X520" s="67">
        <v>62355</v>
      </c>
      <c r="Y520" s="68">
        <v>118175</v>
      </c>
      <c r="Z520" s="82">
        <v>90576.347532116299</v>
      </c>
    </row>
    <row r="521" spans="2:26" x14ac:dyDescent="0.25">
      <c r="B521" s="81" t="s">
        <v>2950</v>
      </c>
      <c r="C521" s="64">
        <v>1998</v>
      </c>
      <c r="D521" s="63" t="s">
        <v>1318</v>
      </c>
      <c r="E521" s="63" t="s">
        <v>27</v>
      </c>
      <c r="F521" s="65" t="s">
        <v>2951</v>
      </c>
      <c r="G521" s="63" t="s">
        <v>2952</v>
      </c>
      <c r="H521" s="63" t="s">
        <v>27</v>
      </c>
      <c r="I521" s="66">
        <v>250000</v>
      </c>
      <c r="J521" s="67">
        <v>250000</v>
      </c>
      <c r="K521" s="67">
        <v>125000</v>
      </c>
      <c r="L521" s="68">
        <v>375000</v>
      </c>
      <c r="M521" s="82">
        <v>370583.69363804819</v>
      </c>
      <c r="O521" s="81" t="s">
        <v>6456</v>
      </c>
      <c r="P521" s="64">
        <v>1995</v>
      </c>
      <c r="Q521" s="63" t="s">
        <v>6084</v>
      </c>
      <c r="R521" s="63" t="s">
        <v>977</v>
      </c>
      <c r="S521" s="65" t="s">
        <v>2984</v>
      </c>
      <c r="T521" s="63" t="s">
        <v>6457</v>
      </c>
      <c r="U521" s="63" t="s">
        <v>978</v>
      </c>
      <c r="V521" s="66">
        <v>35750</v>
      </c>
      <c r="W521" s="67">
        <v>35750</v>
      </c>
      <c r="X521" s="67">
        <v>40000</v>
      </c>
      <c r="Y521" s="68">
        <v>75750</v>
      </c>
      <c r="Z521" s="82">
        <v>58009.753211629475</v>
      </c>
    </row>
    <row r="522" spans="2:26" x14ac:dyDescent="0.25">
      <c r="B522" s="81" t="s">
        <v>2791</v>
      </c>
      <c r="C522" s="64">
        <v>1998</v>
      </c>
      <c r="D522" s="63" t="s">
        <v>1318</v>
      </c>
      <c r="E522" s="63" t="s">
        <v>27</v>
      </c>
      <c r="F522" s="65" t="s">
        <v>2792</v>
      </c>
      <c r="G522" s="63" t="s">
        <v>2793</v>
      </c>
      <c r="H522" s="63" t="s">
        <v>27</v>
      </c>
      <c r="I522" s="66">
        <v>196760</v>
      </c>
      <c r="J522" s="67">
        <v>196760</v>
      </c>
      <c r="K522" s="67">
        <v>270085</v>
      </c>
      <c r="L522" s="68">
        <v>466845</v>
      </c>
      <c r="M522" s="82">
        <v>291664.19024088944</v>
      </c>
      <c r="O522" s="81" t="s">
        <v>6645</v>
      </c>
      <c r="P522" s="64">
        <v>1995</v>
      </c>
      <c r="Q522" s="63" t="s">
        <v>6084</v>
      </c>
      <c r="R522" s="63" t="s">
        <v>977</v>
      </c>
      <c r="S522" s="65" t="s">
        <v>6646</v>
      </c>
      <c r="T522" s="63" t="s">
        <v>6646</v>
      </c>
      <c r="U522" s="63" t="s">
        <v>2986</v>
      </c>
      <c r="V522" s="66">
        <v>4986</v>
      </c>
      <c r="W522" s="67">
        <v>4986</v>
      </c>
      <c r="X522" s="67">
        <v>9200</v>
      </c>
      <c r="Y522" s="68">
        <v>14186</v>
      </c>
      <c r="Z522" s="82">
        <v>8090.5350912778913</v>
      </c>
    </row>
    <row r="523" spans="2:26" x14ac:dyDescent="0.25">
      <c r="B523" s="81" t="s">
        <v>2929</v>
      </c>
      <c r="C523" s="64">
        <v>1998</v>
      </c>
      <c r="D523" s="63" t="s">
        <v>1318</v>
      </c>
      <c r="E523" s="63" t="s">
        <v>27</v>
      </c>
      <c r="F523" s="65" t="s">
        <v>1798</v>
      </c>
      <c r="G523" s="63" t="s">
        <v>2930</v>
      </c>
      <c r="H523" s="63" t="s">
        <v>27</v>
      </c>
      <c r="I523" s="66">
        <v>150000</v>
      </c>
      <c r="J523" s="67">
        <v>150000</v>
      </c>
      <c r="K523" s="67">
        <v>0</v>
      </c>
      <c r="L523" s="68">
        <v>150000</v>
      </c>
      <c r="M523" s="82">
        <v>222350.21618282891</v>
      </c>
      <c r="O523" s="81" t="s">
        <v>6705</v>
      </c>
      <c r="P523" s="64">
        <v>1995</v>
      </c>
      <c r="Q523" s="63" t="s">
        <v>6081</v>
      </c>
      <c r="R523" s="63" t="s">
        <v>977</v>
      </c>
      <c r="S523" s="65" t="s">
        <v>1859</v>
      </c>
      <c r="T523" s="63" t="s">
        <v>6706</v>
      </c>
      <c r="U523" s="63" t="s">
        <v>2986</v>
      </c>
      <c r="V523" s="66">
        <v>4900</v>
      </c>
      <c r="W523" s="67">
        <v>4900</v>
      </c>
      <c r="X523" s="67">
        <v>7500</v>
      </c>
      <c r="Y523" s="68">
        <v>12400</v>
      </c>
      <c r="Z523" s="82">
        <v>7950.9871534820822</v>
      </c>
    </row>
    <row r="524" spans="2:26" x14ac:dyDescent="0.25">
      <c r="B524" s="81" t="s">
        <v>2821</v>
      </c>
      <c r="C524" s="64">
        <v>1998</v>
      </c>
      <c r="D524" s="63" t="s">
        <v>1318</v>
      </c>
      <c r="E524" s="63" t="s">
        <v>27</v>
      </c>
      <c r="F524" s="65" t="s">
        <v>2260</v>
      </c>
      <c r="G524" s="63" t="s">
        <v>2822</v>
      </c>
      <c r="H524" s="63" t="s">
        <v>27</v>
      </c>
      <c r="I524" s="66">
        <v>176202</v>
      </c>
      <c r="J524" s="67">
        <v>126126</v>
      </c>
      <c r="K524" s="67">
        <v>76050</v>
      </c>
      <c r="L524" s="68">
        <v>202176</v>
      </c>
      <c r="M524" s="82">
        <v>186960.95577516986</v>
      </c>
      <c r="O524" s="81" t="s">
        <v>6506</v>
      </c>
      <c r="P524" s="64">
        <v>1995</v>
      </c>
      <c r="Q524" s="63" t="s">
        <v>6084</v>
      </c>
      <c r="R524" s="63" t="s">
        <v>1540</v>
      </c>
      <c r="S524" s="65" t="s">
        <v>1859</v>
      </c>
      <c r="T524" s="63" t="s">
        <v>6507</v>
      </c>
      <c r="U524" s="63" t="s">
        <v>1540</v>
      </c>
      <c r="V524" s="66">
        <v>30410</v>
      </c>
      <c r="W524" s="67">
        <v>30410</v>
      </c>
      <c r="X524" s="67">
        <v>16290</v>
      </c>
      <c r="Y524" s="68">
        <v>46700</v>
      </c>
      <c r="Z524" s="82">
        <v>49344.799864773493</v>
      </c>
    </row>
    <row r="525" spans="2:26" x14ac:dyDescent="0.25">
      <c r="B525" s="81" t="s">
        <v>2748</v>
      </c>
      <c r="C525" s="64">
        <v>1998</v>
      </c>
      <c r="D525" s="63" t="s">
        <v>1318</v>
      </c>
      <c r="E525" s="63" t="s">
        <v>27</v>
      </c>
      <c r="F525" s="65" t="s">
        <v>2749</v>
      </c>
      <c r="G525" s="63" t="s">
        <v>2749</v>
      </c>
      <c r="H525" s="63" t="s">
        <v>27</v>
      </c>
      <c r="I525" s="66">
        <v>112430</v>
      </c>
      <c r="J525" s="67">
        <v>112430</v>
      </c>
      <c r="K525" s="67">
        <v>37477</v>
      </c>
      <c r="L525" s="68">
        <v>149907</v>
      </c>
      <c r="M525" s="82">
        <v>166658.89870290301</v>
      </c>
      <c r="O525" s="81" t="s">
        <v>1914</v>
      </c>
      <c r="P525" s="64">
        <v>1995</v>
      </c>
      <c r="Q525" s="63" t="s">
        <v>1318</v>
      </c>
      <c r="R525" s="63" t="s">
        <v>228</v>
      </c>
      <c r="S525" s="65" t="s">
        <v>1915</v>
      </c>
      <c r="T525" s="63" t="s">
        <v>1916</v>
      </c>
      <c r="U525" s="63" t="s">
        <v>1540</v>
      </c>
      <c r="V525" s="66">
        <v>80758</v>
      </c>
      <c r="W525" s="67">
        <v>80758</v>
      </c>
      <c r="X525" s="67">
        <v>14642</v>
      </c>
      <c r="Y525" s="68">
        <v>95400</v>
      </c>
      <c r="Z525" s="82">
        <v>131042.00419202165</v>
      </c>
    </row>
    <row r="526" spans="2:26" x14ac:dyDescent="0.25">
      <c r="B526" s="81" t="s">
        <v>2750</v>
      </c>
      <c r="C526" s="64">
        <v>1998</v>
      </c>
      <c r="D526" s="63" t="s">
        <v>1318</v>
      </c>
      <c r="E526" s="63" t="s">
        <v>27</v>
      </c>
      <c r="F526" s="65" t="s">
        <v>2751</v>
      </c>
      <c r="G526" s="63" t="s">
        <v>2752</v>
      </c>
      <c r="H526" s="63" t="s">
        <v>27</v>
      </c>
      <c r="I526" s="66">
        <v>106948</v>
      </c>
      <c r="J526" s="67">
        <v>106948</v>
      </c>
      <c r="K526" s="67">
        <v>71299</v>
      </c>
      <c r="L526" s="68">
        <v>178247</v>
      </c>
      <c r="M526" s="82">
        <v>158532.73946880791</v>
      </c>
      <c r="O526" s="81" t="s">
        <v>1949</v>
      </c>
      <c r="P526" s="64">
        <v>1995</v>
      </c>
      <c r="Q526" s="63" t="s">
        <v>1318</v>
      </c>
      <c r="R526" s="63" t="s">
        <v>228</v>
      </c>
      <c r="S526" s="65" t="s">
        <v>1950</v>
      </c>
      <c r="T526" s="63" t="s">
        <v>1950</v>
      </c>
      <c r="U526" s="63" t="s">
        <v>228</v>
      </c>
      <c r="V526" s="66">
        <v>20000</v>
      </c>
      <c r="W526" s="67">
        <v>20000</v>
      </c>
      <c r="X526" s="67">
        <v>23825</v>
      </c>
      <c r="Y526" s="68">
        <v>43825</v>
      </c>
      <c r="Z526" s="82">
        <v>32453.008789722786</v>
      </c>
    </row>
    <row r="527" spans="2:26" x14ac:dyDescent="0.25">
      <c r="B527" s="81" t="s">
        <v>2736</v>
      </c>
      <c r="C527" s="64">
        <v>1998</v>
      </c>
      <c r="D527" s="63" t="s">
        <v>1318</v>
      </c>
      <c r="E527" s="63" t="s">
        <v>27</v>
      </c>
      <c r="F527" s="65" t="s">
        <v>2737</v>
      </c>
      <c r="G527" s="63" t="s">
        <v>2738</v>
      </c>
      <c r="H527" s="63" t="s">
        <v>27</v>
      </c>
      <c r="I527" s="66">
        <v>105000</v>
      </c>
      <c r="J527" s="67">
        <v>105000</v>
      </c>
      <c r="K527" s="67">
        <v>40000</v>
      </c>
      <c r="L527" s="68">
        <v>145000</v>
      </c>
      <c r="M527" s="82">
        <v>155645.15132798022</v>
      </c>
      <c r="O527" s="81" t="s">
        <v>6585</v>
      </c>
      <c r="P527" s="64">
        <v>1995</v>
      </c>
      <c r="Q527" s="63" t="s">
        <v>6081</v>
      </c>
      <c r="R527" s="63" t="s">
        <v>228</v>
      </c>
      <c r="S527" s="65" t="s">
        <v>6586</v>
      </c>
      <c r="T527" s="63" t="s">
        <v>6587</v>
      </c>
      <c r="U527" s="63" t="s">
        <v>228</v>
      </c>
      <c r="V527" s="66">
        <v>5000</v>
      </c>
      <c r="W527" s="67">
        <v>5000</v>
      </c>
      <c r="X527" s="67">
        <v>1500</v>
      </c>
      <c r="Y527" s="68">
        <v>6500</v>
      </c>
      <c r="Z527" s="82">
        <v>8113.2521974306965</v>
      </c>
    </row>
    <row r="528" spans="2:26" x14ac:dyDescent="0.25">
      <c r="B528" s="81" t="s">
        <v>2745</v>
      </c>
      <c r="C528" s="64">
        <v>1998</v>
      </c>
      <c r="D528" s="63" t="s">
        <v>1318</v>
      </c>
      <c r="E528" s="63" t="s">
        <v>27</v>
      </c>
      <c r="F528" s="65" t="s">
        <v>2746</v>
      </c>
      <c r="G528" s="63" t="s">
        <v>2747</v>
      </c>
      <c r="H528" s="63" t="s">
        <v>27</v>
      </c>
      <c r="I528" s="66">
        <v>100051</v>
      </c>
      <c r="J528" s="67">
        <v>100051</v>
      </c>
      <c r="K528" s="67">
        <v>40787</v>
      </c>
      <c r="L528" s="68">
        <v>140838</v>
      </c>
      <c r="M528" s="82">
        <v>148309.07652872143</v>
      </c>
      <c r="O528" s="81" t="s">
        <v>1922</v>
      </c>
      <c r="P528" s="64">
        <v>1995</v>
      </c>
      <c r="Q528" s="63" t="s">
        <v>1318</v>
      </c>
      <c r="R528" s="63" t="s">
        <v>514</v>
      </c>
      <c r="S528" s="65" t="s">
        <v>1323</v>
      </c>
      <c r="T528" s="63" t="s">
        <v>1923</v>
      </c>
      <c r="U528" s="63" t="s">
        <v>1325</v>
      </c>
      <c r="V528" s="66">
        <v>100000</v>
      </c>
      <c r="W528" s="67">
        <v>87604</v>
      </c>
      <c r="X528" s="67">
        <v>51050</v>
      </c>
      <c r="Y528" s="68">
        <v>138654</v>
      </c>
      <c r="Z528" s="82">
        <v>142150.66910074375</v>
      </c>
    </row>
    <row r="529" spans="2:26" x14ac:dyDescent="0.25">
      <c r="B529" s="81" t="s">
        <v>2799</v>
      </c>
      <c r="C529" s="64">
        <v>1998</v>
      </c>
      <c r="D529" s="63" t="s">
        <v>1318</v>
      </c>
      <c r="E529" s="63" t="s">
        <v>27</v>
      </c>
      <c r="F529" s="65" t="s">
        <v>2800</v>
      </c>
      <c r="G529" s="63" t="s">
        <v>2801</v>
      </c>
      <c r="H529" s="63" t="s">
        <v>27</v>
      </c>
      <c r="I529" s="66">
        <v>100000</v>
      </c>
      <c r="J529" s="67">
        <v>100000</v>
      </c>
      <c r="K529" s="67">
        <v>794700</v>
      </c>
      <c r="L529" s="68">
        <v>894700</v>
      </c>
      <c r="M529" s="82">
        <v>148233.47745521925</v>
      </c>
      <c r="O529" s="81" t="s">
        <v>2087</v>
      </c>
      <c r="P529" s="64">
        <v>1995</v>
      </c>
      <c r="Q529" s="63" t="s">
        <v>1318</v>
      </c>
      <c r="R529" s="63" t="s">
        <v>514</v>
      </c>
      <c r="S529" s="65" t="s">
        <v>2088</v>
      </c>
      <c r="T529" s="63" t="s">
        <v>2089</v>
      </c>
      <c r="U529" s="63" t="s">
        <v>2090</v>
      </c>
      <c r="V529" s="66">
        <v>8748</v>
      </c>
      <c r="W529" s="67">
        <v>8748</v>
      </c>
      <c r="X529" s="67">
        <v>69338</v>
      </c>
      <c r="Y529" s="68">
        <v>78086</v>
      </c>
      <c r="Z529" s="82">
        <v>14194.946044624747</v>
      </c>
    </row>
    <row r="530" spans="2:26" x14ac:dyDescent="0.25">
      <c r="B530" s="81" t="s">
        <v>2889</v>
      </c>
      <c r="C530" s="64">
        <v>1998</v>
      </c>
      <c r="D530" s="63" t="s">
        <v>1318</v>
      </c>
      <c r="E530" s="63" t="s">
        <v>27</v>
      </c>
      <c r="F530" s="65" t="s">
        <v>1702</v>
      </c>
      <c r="G530" s="63" t="s">
        <v>2890</v>
      </c>
      <c r="H530" s="63" t="s">
        <v>27</v>
      </c>
      <c r="I530" s="66">
        <v>100000</v>
      </c>
      <c r="J530" s="67">
        <v>100000</v>
      </c>
      <c r="K530" s="67">
        <v>50000</v>
      </c>
      <c r="L530" s="68">
        <v>150000</v>
      </c>
      <c r="M530" s="82">
        <v>148233.47745521925</v>
      </c>
      <c r="O530" s="81" t="s">
        <v>6655</v>
      </c>
      <c r="P530" s="64">
        <v>1995</v>
      </c>
      <c r="Q530" s="63" t="s">
        <v>6084</v>
      </c>
      <c r="R530" s="63" t="s">
        <v>514</v>
      </c>
      <c r="S530" s="65" t="s">
        <v>6656</v>
      </c>
      <c r="T530" s="63" t="s">
        <v>6657</v>
      </c>
      <c r="U530" s="63"/>
      <c r="V530" s="66">
        <v>2670</v>
      </c>
      <c r="W530" s="67">
        <v>2670</v>
      </c>
      <c r="X530" s="67">
        <v>2094</v>
      </c>
      <c r="Y530" s="68">
        <v>4764</v>
      </c>
      <c r="Z530" s="82">
        <v>4332.476673427992</v>
      </c>
    </row>
    <row r="531" spans="2:26" x14ac:dyDescent="0.25">
      <c r="B531" s="81" t="s">
        <v>2891</v>
      </c>
      <c r="C531" s="64">
        <v>1998</v>
      </c>
      <c r="D531" s="63" t="s">
        <v>1318</v>
      </c>
      <c r="E531" s="63" t="s">
        <v>27</v>
      </c>
      <c r="F531" s="65" t="s">
        <v>2892</v>
      </c>
      <c r="G531" s="63" t="s">
        <v>2893</v>
      </c>
      <c r="H531" s="63" t="s">
        <v>27</v>
      </c>
      <c r="I531" s="66">
        <v>100000</v>
      </c>
      <c r="J531" s="67">
        <v>100000</v>
      </c>
      <c r="K531" s="67">
        <v>117500</v>
      </c>
      <c r="L531" s="68">
        <v>217500</v>
      </c>
      <c r="M531" s="82">
        <v>148233.47745521925</v>
      </c>
      <c r="O531" s="81" t="s">
        <v>6683</v>
      </c>
      <c r="P531" s="64">
        <v>1995</v>
      </c>
      <c r="Q531" s="63" t="s">
        <v>6081</v>
      </c>
      <c r="R531" s="63" t="s">
        <v>31</v>
      </c>
      <c r="S531" s="65" t="s">
        <v>6684</v>
      </c>
      <c r="T531" s="63" t="s">
        <v>6685</v>
      </c>
      <c r="U531" s="63" t="s">
        <v>4249</v>
      </c>
      <c r="V531" s="66">
        <v>4912</v>
      </c>
      <c r="W531" s="67">
        <v>4912</v>
      </c>
      <c r="X531" s="67">
        <v>2925</v>
      </c>
      <c r="Y531" s="68">
        <v>7837</v>
      </c>
      <c r="Z531" s="82">
        <v>7970.4589587559167</v>
      </c>
    </row>
    <row r="532" spans="2:26" x14ac:dyDescent="0.25">
      <c r="B532" s="81" t="s">
        <v>2894</v>
      </c>
      <c r="C532" s="64">
        <v>1998</v>
      </c>
      <c r="D532" s="63" t="s">
        <v>1318</v>
      </c>
      <c r="E532" s="63" t="s">
        <v>27</v>
      </c>
      <c r="F532" s="65" t="s">
        <v>2895</v>
      </c>
      <c r="G532" s="63" t="s">
        <v>2896</v>
      </c>
      <c r="H532" s="63" t="s">
        <v>27</v>
      </c>
      <c r="I532" s="66">
        <v>100177</v>
      </c>
      <c r="J532" s="67">
        <v>89180</v>
      </c>
      <c r="K532" s="67">
        <v>33395</v>
      </c>
      <c r="L532" s="68">
        <v>122575</v>
      </c>
      <c r="M532" s="82">
        <v>132194.61519456454</v>
      </c>
      <c r="O532" s="81" t="s">
        <v>6508</v>
      </c>
      <c r="P532" s="64">
        <v>1995</v>
      </c>
      <c r="Q532" s="63" t="s">
        <v>6081</v>
      </c>
      <c r="R532" s="63" t="s">
        <v>73</v>
      </c>
      <c r="S532" s="65" t="s">
        <v>2276</v>
      </c>
      <c r="T532" s="63" t="s">
        <v>6509</v>
      </c>
      <c r="U532" s="63" t="s">
        <v>73</v>
      </c>
      <c r="V532" s="66">
        <v>45000</v>
      </c>
      <c r="W532" s="67">
        <v>45000</v>
      </c>
      <c r="X532" s="67">
        <v>5000</v>
      </c>
      <c r="Y532" s="68">
        <v>50000</v>
      </c>
      <c r="Z532" s="82">
        <v>73019.269776876259</v>
      </c>
    </row>
    <row r="533" spans="2:26" x14ac:dyDescent="0.25">
      <c r="B533" s="81" t="s">
        <v>2809</v>
      </c>
      <c r="C533" s="64">
        <v>1998</v>
      </c>
      <c r="D533" s="63" t="s">
        <v>1318</v>
      </c>
      <c r="E533" s="63" t="s">
        <v>27</v>
      </c>
      <c r="F533" s="65" t="s">
        <v>2810</v>
      </c>
      <c r="G533" s="63" t="s">
        <v>2811</v>
      </c>
      <c r="H533" s="63" t="s">
        <v>27</v>
      </c>
      <c r="I533" s="66">
        <v>82500</v>
      </c>
      <c r="J533" s="67">
        <v>82500</v>
      </c>
      <c r="K533" s="67">
        <v>78900</v>
      </c>
      <c r="L533" s="68">
        <v>161400</v>
      </c>
      <c r="M533" s="82">
        <v>122292.6189005559</v>
      </c>
      <c r="O533" s="81" t="s">
        <v>6454</v>
      </c>
      <c r="P533" s="64">
        <v>1995</v>
      </c>
      <c r="Q533" s="63" t="s">
        <v>6081</v>
      </c>
      <c r="R533" s="63" t="s">
        <v>73</v>
      </c>
      <c r="S533" s="65" t="s">
        <v>2505</v>
      </c>
      <c r="T533" s="63" t="s">
        <v>6455</v>
      </c>
      <c r="U533" s="63" t="s">
        <v>73</v>
      </c>
      <c r="V533" s="66">
        <v>41825</v>
      </c>
      <c r="W533" s="67">
        <v>41825</v>
      </c>
      <c r="X533" s="67">
        <v>14625</v>
      </c>
      <c r="Y533" s="68">
        <v>56450</v>
      </c>
      <c r="Z533" s="82">
        <v>67867.354631507769</v>
      </c>
    </row>
    <row r="534" spans="2:26" x14ac:dyDescent="0.25">
      <c r="B534" s="81" t="s">
        <v>2880</v>
      </c>
      <c r="C534" s="64">
        <v>1998</v>
      </c>
      <c r="D534" s="63" t="s">
        <v>1318</v>
      </c>
      <c r="E534" s="63" t="s">
        <v>27</v>
      </c>
      <c r="F534" s="65" t="s">
        <v>1754</v>
      </c>
      <c r="G534" s="63" t="s">
        <v>2881</v>
      </c>
      <c r="H534" s="63" t="s">
        <v>27</v>
      </c>
      <c r="I534" s="66">
        <v>82500</v>
      </c>
      <c r="J534" s="67">
        <v>82500</v>
      </c>
      <c r="K534" s="67">
        <v>27500</v>
      </c>
      <c r="L534" s="68">
        <v>110000</v>
      </c>
      <c r="M534" s="82">
        <v>122292.6189005559</v>
      </c>
      <c r="O534" s="81" t="s">
        <v>6616</v>
      </c>
      <c r="P534" s="64">
        <v>1995</v>
      </c>
      <c r="Q534" s="63" t="s">
        <v>6081</v>
      </c>
      <c r="R534" s="63" t="s">
        <v>73</v>
      </c>
      <c r="S534" s="65" t="s">
        <v>3041</v>
      </c>
      <c r="T534" s="63" t="s">
        <v>6617</v>
      </c>
      <c r="U534" s="63" t="s">
        <v>73</v>
      </c>
      <c r="V534" s="66">
        <v>5000</v>
      </c>
      <c r="W534" s="67">
        <v>5000</v>
      </c>
      <c r="X534" s="67">
        <v>1725</v>
      </c>
      <c r="Y534" s="68">
        <v>6725</v>
      </c>
      <c r="Z534" s="82">
        <v>8113.2521974306965</v>
      </c>
    </row>
    <row r="535" spans="2:26" x14ac:dyDescent="0.25">
      <c r="B535" s="81" t="s">
        <v>2855</v>
      </c>
      <c r="C535" s="64">
        <v>1998</v>
      </c>
      <c r="D535" s="63" t="s">
        <v>1318</v>
      </c>
      <c r="E535" s="63" t="s">
        <v>27</v>
      </c>
      <c r="F535" s="65" t="s">
        <v>2856</v>
      </c>
      <c r="G535" s="63" t="s">
        <v>2857</v>
      </c>
      <c r="H535" s="63" t="s">
        <v>27</v>
      </c>
      <c r="I535" s="66">
        <v>75000</v>
      </c>
      <c r="J535" s="67">
        <v>75000</v>
      </c>
      <c r="K535" s="67">
        <v>34000</v>
      </c>
      <c r="L535" s="68">
        <v>109000</v>
      </c>
      <c r="M535" s="82">
        <v>111175.10809141445</v>
      </c>
      <c r="O535" s="81" t="s">
        <v>6677</v>
      </c>
      <c r="P535" s="64">
        <v>1995</v>
      </c>
      <c r="Q535" s="63" t="s">
        <v>6081</v>
      </c>
      <c r="R535" s="63" t="s">
        <v>73</v>
      </c>
      <c r="S535" s="65" t="s">
        <v>6678</v>
      </c>
      <c r="T535" s="63" t="s">
        <v>6679</v>
      </c>
      <c r="U535" s="63" t="s">
        <v>73</v>
      </c>
      <c r="V535" s="66">
        <v>5000</v>
      </c>
      <c r="W535" s="67">
        <v>5000</v>
      </c>
      <c r="X535" s="67">
        <v>3176</v>
      </c>
      <c r="Y535" s="68">
        <v>8176</v>
      </c>
      <c r="Z535" s="82">
        <v>8113.2521974306965</v>
      </c>
    </row>
    <row r="536" spans="2:26" x14ac:dyDescent="0.25">
      <c r="B536" s="81" t="s">
        <v>2851</v>
      </c>
      <c r="C536" s="64">
        <v>1998</v>
      </c>
      <c r="D536" s="63" t="s">
        <v>1318</v>
      </c>
      <c r="E536" s="63" t="s">
        <v>27</v>
      </c>
      <c r="F536" s="65" t="s">
        <v>2115</v>
      </c>
      <c r="G536" s="63" t="s">
        <v>2852</v>
      </c>
      <c r="H536" s="63" t="s">
        <v>27</v>
      </c>
      <c r="I536" s="66">
        <v>64456</v>
      </c>
      <c r="J536" s="67">
        <v>58851</v>
      </c>
      <c r="K536" s="67">
        <v>165905</v>
      </c>
      <c r="L536" s="68">
        <v>224756</v>
      </c>
      <c r="M536" s="82">
        <v>87236.883817171096</v>
      </c>
      <c r="O536" s="81" t="s">
        <v>6566</v>
      </c>
      <c r="P536" s="64">
        <v>1995</v>
      </c>
      <c r="Q536" s="63" t="s">
        <v>6081</v>
      </c>
      <c r="R536" s="63" t="s">
        <v>73</v>
      </c>
      <c r="S536" s="65" t="s">
        <v>3158</v>
      </c>
      <c r="T536" s="63" t="s">
        <v>6567</v>
      </c>
      <c r="U536" s="63" t="s">
        <v>73</v>
      </c>
      <c r="V536" s="66">
        <v>4600</v>
      </c>
      <c r="W536" s="67">
        <v>4600</v>
      </c>
      <c r="X536" s="67">
        <v>1025</v>
      </c>
      <c r="Y536" s="68">
        <v>5625</v>
      </c>
      <c r="Z536" s="82">
        <v>7464.1920216362405</v>
      </c>
    </row>
    <row r="537" spans="2:26" x14ac:dyDescent="0.25">
      <c r="B537" s="81" t="s">
        <v>2853</v>
      </c>
      <c r="C537" s="64">
        <v>1998</v>
      </c>
      <c r="D537" s="63" t="s">
        <v>1318</v>
      </c>
      <c r="E537" s="63" t="s">
        <v>27</v>
      </c>
      <c r="F537" s="65" t="s">
        <v>1643</v>
      </c>
      <c r="G537" s="63" t="s">
        <v>2854</v>
      </c>
      <c r="H537" s="63" t="s">
        <v>27</v>
      </c>
      <c r="I537" s="66">
        <v>53282</v>
      </c>
      <c r="J537" s="67">
        <v>46082</v>
      </c>
      <c r="K537" s="67">
        <v>20500</v>
      </c>
      <c r="L537" s="68">
        <v>66582</v>
      </c>
      <c r="M537" s="82">
        <v>68308.951080914136</v>
      </c>
      <c r="O537" s="81" t="s">
        <v>6517</v>
      </c>
      <c r="P537" s="64">
        <v>1995</v>
      </c>
      <c r="Q537" s="63" t="s">
        <v>6081</v>
      </c>
      <c r="R537" s="63" t="s">
        <v>3826</v>
      </c>
      <c r="S537" s="65" t="s">
        <v>6518</v>
      </c>
      <c r="T537" s="63" t="s">
        <v>6519</v>
      </c>
      <c r="U537" s="63" t="s">
        <v>57</v>
      </c>
      <c r="V537" s="66">
        <v>72000</v>
      </c>
      <c r="W537" s="67">
        <v>72000</v>
      </c>
      <c r="X537" s="67">
        <v>31000</v>
      </c>
      <c r="Y537" s="68">
        <v>103000</v>
      </c>
      <c r="Z537" s="82">
        <v>116830.83164300202</v>
      </c>
    </row>
    <row r="538" spans="2:26" x14ac:dyDescent="0.25">
      <c r="B538" s="81" t="s">
        <v>2866</v>
      </c>
      <c r="C538" s="64">
        <v>1998</v>
      </c>
      <c r="D538" s="63" t="s">
        <v>1318</v>
      </c>
      <c r="E538" s="63" t="s">
        <v>27</v>
      </c>
      <c r="F538" s="65" t="s">
        <v>2867</v>
      </c>
      <c r="G538" s="63" t="s">
        <v>2868</v>
      </c>
      <c r="H538" s="63" t="s">
        <v>27</v>
      </c>
      <c r="I538" s="66">
        <v>45000</v>
      </c>
      <c r="J538" s="67">
        <v>45000</v>
      </c>
      <c r="K538" s="67">
        <v>71709</v>
      </c>
      <c r="L538" s="68">
        <v>116709</v>
      </c>
      <c r="M538" s="82">
        <v>66705.064854848664</v>
      </c>
      <c r="O538" s="81" t="s">
        <v>6479</v>
      </c>
      <c r="P538" s="64">
        <v>1995</v>
      </c>
      <c r="Q538" s="63" t="s">
        <v>6084</v>
      </c>
      <c r="R538" s="63" t="s">
        <v>3826</v>
      </c>
      <c r="S538" s="65" t="s">
        <v>1859</v>
      </c>
      <c r="T538" s="63" t="s">
        <v>6480</v>
      </c>
      <c r="U538" s="63" t="s">
        <v>57</v>
      </c>
      <c r="V538" s="66">
        <v>84023</v>
      </c>
      <c r="W538" s="67">
        <v>51623</v>
      </c>
      <c r="X538" s="67">
        <v>39052</v>
      </c>
      <c r="Y538" s="68">
        <v>90675</v>
      </c>
      <c r="Z538" s="82">
        <v>83766.083637592965</v>
      </c>
    </row>
    <row r="539" spans="2:26" x14ac:dyDescent="0.25">
      <c r="B539" s="81" t="s">
        <v>2797</v>
      </c>
      <c r="C539" s="64">
        <v>1998</v>
      </c>
      <c r="D539" s="63" t="s">
        <v>1318</v>
      </c>
      <c r="E539" s="63" t="s">
        <v>27</v>
      </c>
      <c r="F539" s="65" t="s">
        <v>2317</v>
      </c>
      <c r="G539" s="63" t="s">
        <v>2798</v>
      </c>
      <c r="H539" s="63" t="s">
        <v>27</v>
      </c>
      <c r="I539" s="66">
        <v>32500</v>
      </c>
      <c r="J539" s="67">
        <v>40000</v>
      </c>
      <c r="K539" s="67">
        <v>11500</v>
      </c>
      <c r="L539" s="68">
        <v>51500</v>
      </c>
      <c r="M539" s="82">
        <v>59293.390982087709</v>
      </c>
      <c r="O539" s="81" t="s">
        <v>6445</v>
      </c>
      <c r="P539" s="64">
        <v>1995</v>
      </c>
      <c r="Q539" s="63" t="s">
        <v>6084</v>
      </c>
      <c r="R539" s="63" t="s">
        <v>3826</v>
      </c>
      <c r="S539" s="65" t="s">
        <v>6446</v>
      </c>
      <c r="T539" s="63" t="s">
        <v>6447</v>
      </c>
      <c r="U539" s="63" t="s">
        <v>27</v>
      </c>
      <c r="V539" s="66">
        <v>32700</v>
      </c>
      <c r="W539" s="67">
        <v>32700</v>
      </c>
      <c r="X539" s="67">
        <v>104050</v>
      </c>
      <c r="Y539" s="68">
        <v>136750</v>
      </c>
      <c r="Z539" s="82">
        <v>53060.669371196753</v>
      </c>
    </row>
    <row r="540" spans="2:26" x14ac:dyDescent="0.25">
      <c r="B540" s="81" t="s">
        <v>2733</v>
      </c>
      <c r="C540" s="64">
        <v>1998</v>
      </c>
      <c r="D540" s="63" t="s">
        <v>1318</v>
      </c>
      <c r="E540" s="63" t="s">
        <v>27</v>
      </c>
      <c r="F540" s="65" t="s">
        <v>2734</v>
      </c>
      <c r="G540" s="63" t="s">
        <v>2735</v>
      </c>
      <c r="H540" s="63" t="s">
        <v>27</v>
      </c>
      <c r="I540" s="66">
        <v>38000</v>
      </c>
      <c r="J540" s="67">
        <v>38000</v>
      </c>
      <c r="K540" s="67">
        <v>19500</v>
      </c>
      <c r="L540" s="68">
        <v>57500</v>
      </c>
      <c r="M540" s="82">
        <v>56328.721432983322</v>
      </c>
      <c r="O540" s="81" t="s">
        <v>6495</v>
      </c>
      <c r="P540" s="64">
        <v>1995</v>
      </c>
      <c r="Q540" s="63" t="s">
        <v>6084</v>
      </c>
      <c r="R540" s="63" t="s">
        <v>3826</v>
      </c>
      <c r="S540" s="65" t="s">
        <v>6496</v>
      </c>
      <c r="T540" s="63" t="s">
        <v>6497</v>
      </c>
      <c r="U540" s="63" t="s">
        <v>61</v>
      </c>
      <c r="V540" s="66">
        <v>27920</v>
      </c>
      <c r="W540" s="67">
        <v>27920</v>
      </c>
      <c r="X540" s="67">
        <v>3580</v>
      </c>
      <c r="Y540" s="68">
        <v>31500</v>
      </c>
      <c r="Z540" s="82">
        <v>45304.400270453007</v>
      </c>
    </row>
    <row r="541" spans="2:26" x14ac:dyDescent="0.25">
      <c r="B541" s="81" t="s">
        <v>2785</v>
      </c>
      <c r="C541" s="64">
        <v>1998</v>
      </c>
      <c r="D541" s="63" t="s">
        <v>1318</v>
      </c>
      <c r="E541" s="63" t="s">
        <v>27</v>
      </c>
      <c r="F541" s="65" t="s">
        <v>2786</v>
      </c>
      <c r="G541" s="63" t="s">
        <v>2787</v>
      </c>
      <c r="H541" s="63" t="s">
        <v>27</v>
      </c>
      <c r="I541" s="66">
        <v>130355</v>
      </c>
      <c r="J541" s="67">
        <v>35500</v>
      </c>
      <c r="K541" s="67">
        <v>721680</v>
      </c>
      <c r="L541" s="68">
        <v>757180</v>
      </c>
      <c r="M541" s="82">
        <v>52622.884496602841</v>
      </c>
      <c r="O541" s="81" t="s">
        <v>6434</v>
      </c>
      <c r="P541" s="64">
        <v>1995</v>
      </c>
      <c r="Q541" s="63" t="s">
        <v>6084</v>
      </c>
      <c r="R541" s="63" t="s">
        <v>3826</v>
      </c>
      <c r="S541" s="65" t="s">
        <v>6435</v>
      </c>
      <c r="T541" s="63" t="s">
        <v>6436</v>
      </c>
      <c r="U541" s="63" t="s">
        <v>5761</v>
      </c>
      <c r="V541" s="66">
        <v>27200</v>
      </c>
      <c r="W541" s="67">
        <v>27200</v>
      </c>
      <c r="X541" s="67">
        <v>134800</v>
      </c>
      <c r="Y541" s="68">
        <v>162000</v>
      </c>
      <c r="Z541" s="82">
        <v>44136.091954022988</v>
      </c>
    </row>
    <row r="542" spans="2:26" x14ac:dyDescent="0.25">
      <c r="B542" s="81" t="s">
        <v>2731</v>
      </c>
      <c r="C542" s="64">
        <v>1998</v>
      </c>
      <c r="D542" s="63" t="s">
        <v>1318</v>
      </c>
      <c r="E542" s="63" t="s">
        <v>27</v>
      </c>
      <c r="F542" s="65" t="s">
        <v>2022</v>
      </c>
      <c r="G542" s="63" t="s">
        <v>2732</v>
      </c>
      <c r="H542" s="63" t="s">
        <v>27</v>
      </c>
      <c r="I542" s="66">
        <v>12900</v>
      </c>
      <c r="J542" s="67">
        <v>12900</v>
      </c>
      <c r="K542" s="67">
        <v>6795</v>
      </c>
      <c r="L542" s="68">
        <v>19695</v>
      </c>
      <c r="M542" s="82">
        <v>19122.118591723287</v>
      </c>
      <c r="O542" s="81" t="s">
        <v>6450</v>
      </c>
      <c r="P542" s="64">
        <v>1995</v>
      </c>
      <c r="Q542" s="63" t="s">
        <v>6084</v>
      </c>
      <c r="R542" s="63" t="s">
        <v>3826</v>
      </c>
      <c r="S542" s="65" t="s">
        <v>1859</v>
      </c>
      <c r="T542" s="63" t="s">
        <v>6451</v>
      </c>
      <c r="U542" s="63" t="s">
        <v>1540</v>
      </c>
      <c r="V542" s="66">
        <v>18000</v>
      </c>
      <c r="W542" s="67">
        <v>18000</v>
      </c>
      <c r="X542" s="67">
        <v>12080</v>
      </c>
      <c r="Y542" s="68">
        <v>30080</v>
      </c>
      <c r="Z542" s="82">
        <v>29207.707910750505</v>
      </c>
    </row>
    <row r="543" spans="2:26" x14ac:dyDescent="0.25">
      <c r="B543" s="81" t="s">
        <v>2927</v>
      </c>
      <c r="C543" s="64">
        <v>1998</v>
      </c>
      <c r="D543" s="63" t="s">
        <v>1318</v>
      </c>
      <c r="E543" s="63" t="s">
        <v>27</v>
      </c>
      <c r="F543" s="65" t="s">
        <v>1798</v>
      </c>
      <c r="G543" s="63" t="s">
        <v>2928</v>
      </c>
      <c r="H543" s="63" t="s">
        <v>27</v>
      </c>
      <c r="I543" s="66">
        <v>9950</v>
      </c>
      <c r="J543" s="67">
        <v>9950</v>
      </c>
      <c r="K543" s="67">
        <v>0</v>
      </c>
      <c r="L543" s="68">
        <v>9950</v>
      </c>
      <c r="M543" s="82">
        <v>14749.231006794316</v>
      </c>
      <c r="O543" s="81" t="s">
        <v>6448</v>
      </c>
      <c r="P543" s="64">
        <v>1995</v>
      </c>
      <c r="Q543" s="63" t="s">
        <v>6081</v>
      </c>
      <c r="R543" s="63" t="s">
        <v>3826</v>
      </c>
      <c r="S543" s="65" t="s">
        <v>1859</v>
      </c>
      <c r="T543" s="63" t="s">
        <v>6449</v>
      </c>
      <c r="U543" s="63" t="s">
        <v>4027</v>
      </c>
      <c r="V543" s="66">
        <v>15000</v>
      </c>
      <c r="W543" s="67">
        <v>15000</v>
      </c>
      <c r="X543" s="67">
        <v>17950</v>
      </c>
      <c r="Y543" s="68">
        <v>32950</v>
      </c>
      <c r="Z543" s="82">
        <v>24339.756592292088</v>
      </c>
    </row>
    <row r="544" spans="2:26" x14ac:dyDescent="0.25">
      <c r="B544" s="81" t="s">
        <v>2788</v>
      </c>
      <c r="C544" s="64">
        <v>1998</v>
      </c>
      <c r="D544" s="63" t="s">
        <v>1318</v>
      </c>
      <c r="E544" s="63" t="s">
        <v>27</v>
      </c>
      <c r="F544" s="65" t="s">
        <v>2789</v>
      </c>
      <c r="G544" s="63" t="s">
        <v>2790</v>
      </c>
      <c r="H544" s="63" t="s">
        <v>27</v>
      </c>
      <c r="I544" s="66">
        <v>40520</v>
      </c>
      <c r="J544" s="67">
        <v>9667</v>
      </c>
      <c r="K544" s="67">
        <v>13562</v>
      </c>
      <c r="L544" s="68">
        <v>23229</v>
      </c>
      <c r="M544" s="82">
        <v>14329.730265596047</v>
      </c>
      <c r="O544" s="81" t="s">
        <v>6431</v>
      </c>
      <c r="P544" s="64">
        <v>1995</v>
      </c>
      <c r="Q544" s="63" t="s">
        <v>6084</v>
      </c>
      <c r="R544" s="63" t="s">
        <v>3826</v>
      </c>
      <c r="S544" s="65" t="s">
        <v>6432</v>
      </c>
      <c r="T544" s="63" t="s">
        <v>6433</v>
      </c>
      <c r="U544" s="63" t="s">
        <v>76</v>
      </c>
      <c r="V544" s="66">
        <v>13800</v>
      </c>
      <c r="W544" s="67">
        <v>13800</v>
      </c>
      <c r="X544" s="67">
        <v>10200</v>
      </c>
      <c r="Y544" s="68">
        <v>24000</v>
      </c>
      <c r="Z544" s="82">
        <v>22392.576064908721</v>
      </c>
    </row>
    <row r="545" spans="2:26" x14ac:dyDescent="0.25">
      <c r="B545" s="81" t="s">
        <v>2925</v>
      </c>
      <c r="C545" s="64">
        <v>1998</v>
      </c>
      <c r="D545" s="63" t="s">
        <v>1318</v>
      </c>
      <c r="E545" s="63" t="s">
        <v>27</v>
      </c>
      <c r="F545" s="65" t="s">
        <v>1754</v>
      </c>
      <c r="G545" s="63" t="s">
        <v>2926</v>
      </c>
      <c r="H545" s="63" t="s">
        <v>27</v>
      </c>
      <c r="I545" s="66">
        <v>5000</v>
      </c>
      <c r="J545" s="67">
        <v>5000</v>
      </c>
      <c r="K545" s="67">
        <v>0</v>
      </c>
      <c r="L545" s="68">
        <v>5000</v>
      </c>
      <c r="M545" s="82">
        <v>7411.6738727609636</v>
      </c>
      <c r="O545" s="81" t="s">
        <v>6686</v>
      </c>
      <c r="P545" s="64">
        <v>1995</v>
      </c>
      <c r="Q545" s="63" t="s">
        <v>6084</v>
      </c>
      <c r="R545" s="63" t="s">
        <v>3826</v>
      </c>
      <c r="S545" s="65" t="s">
        <v>6687</v>
      </c>
      <c r="T545" s="63" t="s">
        <v>6688</v>
      </c>
      <c r="U545" s="63" t="s">
        <v>3922</v>
      </c>
      <c r="V545" s="66">
        <v>5000</v>
      </c>
      <c r="W545" s="67">
        <v>5000</v>
      </c>
      <c r="X545" s="67">
        <v>3000</v>
      </c>
      <c r="Y545" s="68">
        <v>8000</v>
      </c>
      <c r="Z545" s="82">
        <v>8113.2521974306965</v>
      </c>
    </row>
    <row r="546" spans="2:26" x14ac:dyDescent="0.25">
      <c r="B546" s="81" t="s">
        <v>2874</v>
      </c>
      <c r="C546" s="64">
        <v>1998</v>
      </c>
      <c r="D546" s="63" t="s">
        <v>1318</v>
      </c>
      <c r="E546" s="63" t="s">
        <v>138</v>
      </c>
      <c r="F546" s="65" t="s">
        <v>2875</v>
      </c>
      <c r="G546" s="63" t="s">
        <v>2876</v>
      </c>
      <c r="H546" s="63" t="s">
        <v>1486</v>
      </c>
      <c r="I546" s="66">
        <v>100000</v>
      </c>
      <c r="J546" s="67">
        <v>100000</v>
      </c>
      <c r="K546" s="67">
        <v>100000</v>
      </c>
      <c r="L546" s="68">
        <v>200000</v>
      </c>
      <c r="M546" s="82">
        <v>148233.47745521925</v>
      </c>
      <c r="O546" s="81" t="s">
        <v>6633</v>
      </c>
      <c r="P546" s="64">
        <v>1995</v>
      </c>
      <c r="Q546" s="63" t="s">
        <v>6081</v>
      </c>
      <c r="R546" s="63" t="s">
        <v>3826</v>
      </c>
      <c r="S546" s="65" t="s">
        <v>1859</v>
      </c>
      <c r="T546" s="63" t="s">
        <v>6634</v>
      </c>
      <c r="U546" s="63" t="s">
        <v>1835</v>
      </c>
      <c r="V546" s="66">
        <v>4771</v>
      </c>
      <c r="W546" s="67">
        <v>4771</v>
      </c>
      <c r="X546" s="67">
        <v>8230</v>
      </c>
      <c r="Y546" s="68">
        <v>13001</v>
      </c>
      <c r="Z546" s="82">
        <v>7741.6652467883705</v>
      </c>
    </row>
    <row r="547" spans="2:26" x14ac:dyDescent="0.25">
      <c r="B547" s="81" t="s">
        <v>2843</v>
      </c>
      <c r="C547" s="64">
        <v>1998</v>
      </c>
      <c r="D547" s="63" t="s">
        <v>1318</v>
      </c>
      <c r="E547" s="63" t="s">
        <v>138</v>
      </c>
      <c r="F547" s="65" t="s">
        <v>2844</v>
      </c>
      <c r="G547" s="63" t="s">
        <v>2844</v>
      </c>
      <c r="H547" s="63" t="s">
        <v>1486</v>
      </c>
      <c r="I547" s="66">
        <v>93411</v>
      </c>
      <c r="J547" s="67">
        <v>93411</v>
      </c>
      <c r="K547" s="67">
        <v>36139</v>
      </c>
      <c r="L547" s="68">
        <v>129550</v>
      </c>
      <c r="M547" s="82">
        <v>138466.37362569486</v>
      </c>
      <c r="O547" s="81" t="s">
        <v>6588</v>
      </c>
      <c r="P547" s="64">
        <v>1995</v>
      </c>
      <c r="Q547" s="63" t="s">
        <v>6084</v>
      </c>
      <c r="R547" s="63" t="s">
        <v>3826</v>
      </c>
      <c r="S547" s="65" t="s">
        <v>6274</v>
      </c>
      <c r="T547" s="63" t="s">
        <v>6589</v>
      </c>
      <c r="U547" s="63" t="s">
        <v>1757</v>
      </c>
      <c r="V547" s="66">
        <v>3250</v>
      </c>
      <c r="W547" s="67">
        <v>3250</v>
      </c>
      <c r="X547" s="67">
        <v>1600</v>
      </c>
      <c r="Y547" s="68">
        <v>4850</v>
      </c>
      <c r="Z547" s="82">
        <v>5273.6139283299526</v>
      </c>
    </row>
    <row r="548" spans="2:26" x14ac:dyDescent="0.25">
      <c r="B548" s="81" t="s">
        <v>2758</v>
      </c>
      <c r="C548" s="64">
        <v>1998</v>
      </c>
      <c r="D548" s="63" t="s">
        <v>1318</v>
      </c>
      <c r="E548" s="63" t="s">
        <v>138</v>
      </c>
      <c r="F548" s="65" t="s">
        <v>2759</v>
      </c>
      <c r="G548" s="63" t="s">
        <v>2760</v>
      </c>
      <c r="H548" s="63" t="s">
        <v>1486</v>
      </c>
      <c r="I548" s="66">
        <v>89953</v>
      </c>
      <c r="J548" s="67">
        <v>89953</v>
      </c>
      <c r="K548" s="67">
        <v>115415</v>
      </c>
      <c r="L548" s="68">
        <v>205368</v>
      </c>
      <c r="M548" s="82">
        <v>133340.4599752934</v>
      </c>
      <c r="O548" s="81" t="s">
        <v>2060</v>
      </c>
      <c r="P548" s="64">
        <v>1995</v>
      </c>
      <c r="Q548" s="63" t="s">
        <v>1318</v>
      </c>
      <c r="R548" s="63" t="s">
        <v>1828</v>
      </c>
      <c r="S548" s="65" t="s">
        <v>2061</v>
      </c>
      <c r="T548" s="63" t="s">
        <v>2062</v>
      </c>
      <c r="U548" s="63" t="s">
        <v>1831</v>
      </c>
      <c r="V548" s="66">
        <v>100000</v>
      </c>
      <c r="W548" s="67">
        <v>100000</v>
      </c>
      <c r="X548" s="67">
        <v>11406.23</v>
      </c>
      <c r="Y548" s="68">
        <v>111406.23</v>
      </c>
      <c r="Z548" s="82">
        <v>162265.04394861392</v>
      </c>
    </row>
    <row r="549" spans="2:26" x14ac:dyDescent="0.25">
      <c r="B549" s="81" t="s">
        <v>2771</v>
      </c>
      <c r="C549" s="64">
        <v>1998</v>
      </c>
      <c r="D549" s="63" t="s">
        <v>1318</v>
      </c>
      <c r="E549" s="63" t="s">
        <v>138</v>
      </c>
      <c r="F549" s="65" t="s">
        <v>2772</v>
      </c>
      <c r="G549" s="63" t="s">
        <v>2773</v>
      </c>
      <c r="H549" s="63" t="s">
        <v>1623</v>
      </c>
      <c r="I549" s="66">
        <v>25775</v>
      </c>
      <c r="J549" s="67">
        <v>25775</v>
      </c>
      <c r="K549" s="67">
        <v>249918</v>
      </c>
      <c r="L549" s="68">
        <v>275693</v>
      </c>
      <c r="M549" s="82">
        <v>38207.178814082763</v>
      </c>
      <c r="O549" s="81" t="s">
        <v>2079</v>
      </c>
      <c r="P549" s="64">
        <v>1995</v>
      </c>
      <c r="Q549" s="63" t="s">
        <v>1318</v>
      </c>
      <c r="R549" s="63" t="s">
        <v>1828</v>
      </c>
      <c r="S549" s="65" t="s">
        <v>1829</v>
      </c>
      <c r="T549" s="63" t="s">
        <v>2080</v>
      </c>
      <c r="U549" s="63" t="s">
        <v>1831</v>
      </c>
      <c r="V549" s="66">
        <v>100000</v>
      </c>
      <c r="W549" s="67">
        <v>100000</v>
      </c>
      <c r="X549" s="67">
        <v>105000</v>
      </c>
      <c r="Y549" s="68">
        <v>205000</v>
      </c>
      <c r="Z549" s="82">
        <v>162265.04394861392</v>
      </c>
    </row>
    <row r="550" spans="2:26" x14ac:dyDescent="0.25">
      <c r="B550" s="81" t="s">
        <v>2766</v>
      </c>
      <c r="C550" s="64">
        <v>1998</v>
      </c>
      <c r="D550" s="63" t="s">
        <v>1318</v>
      </c>
      <c r="E550" s="63" t="s">
        <v>138</v>
      </c>
      <c r="F550" s="65" t="s">
        <v>2767</v>
      </c>
      <c r="G550" s="63" t="s">
        <v>2768</v>
      </c>
      <c r="H550" s="63" t="s">
        <v>1486</v>
      </c>
      <c r="I550" s="66">
        <v>10632</v>
      </c>
      <c r="J550" s="67">
        <v>9997</v>
      </c>
      <c r="K550" s="67">
        <v>3545</v>
      </c>
      <c r="L550" s="68">
        <v>13542</v>
      </c>
      <c r="M550" s="82">
        <v>14818.900741198271</v>
      </c>
      <c r="O550" s="81" t="s">
        <v>6635</v>
      </c>
      <c r="P550" s="64">
        <v>1995</v>
      </c>
      <c r="Q550" s="63" t="s">
        <v>6081</v>
      </c>
      <c r="R550" s="63" t="s">
        <v>1828</v>
      </c>
      <c r="S550" s="65" t="s">
        <v>2061</v>
      </c>
      <c r="T550" s="63" t="s">
        <v>6636</v>
      </c>
      <c r="U550" s="63" t="s">
        <v>1831</v>
      </c>
      <c r="V550" s="66">
        <v>5000</v>
      </c>
      <c r="W550" s="67">
        <v>5000</v>
      </c>
      <c r="X550" s="67">
        <v>900</v>
      </c>
      <c r="Y550" s="68">
        <v>5900</v>
      </c>
      <c r="Z550" s="82">
        <v>8113.2521974306965</v>
      </c>
    </row>
    <row r="551" spans="2:26" x14ac:dyDescent="0.25">
      <c r="B551" s="81" t="s">
        <v>2905</v>
      </c>
      <c r="C551" s="64">
        <v>1998</v>
      </c>
      <c r="D551" s="63" t="s">
        <v>1318</v>
      </c>
      <c r="E551" s="63" t="s">
        <v>677</v>
      </c>
      <c r="F551" s="65" t="s">
        <v>2906</v>
      </c>
      <c r="G551" s="63" t="s">
        <v>2907</v>
      </c>
      <c r="H551" s="63" t="s">
        <v>679</v>
      </c>
      <c r="I551" s="66">
        <v>34667</v>
      </c>
      <c r="J551" s="67">
        <v>34667</v>
      </c>
      <c r="K551" s="67">
        <v>11556</v>
      </c>
      <c r="L551" s="68">
        <v>46223</v>
      </c>
      <c r="M551" s="82">
        <v>51388.099629400866</v>
      </c>
      <c r="O551" s="81" t="s">
        <v>6520</v>
      </c>
      <c r="P551" s="64">
        <v>1995</v>
      </c>
      <c r="Q551" s="63" t="s">
        <v>6081</v>
      </c>
      <c r="R551" s="63" t="s">
        <v>544</v>
      </c>
      <c r="S551" s="65" t="s">
        <v>1751</v>
      </c>
      <c r="T551" s="63" t="s">
        <v>6521</v>
      </c>
      <c r="U551" s="63" t="s">
        <v>886</v>
      </c>
      <c r="V551" s="66">
        <v>69200</v>
      </c>
      <c r="W551" s="67">
        <v>51900</v>
      </c>
      <c r="X551" s="67">
        <v>26358</v>
      </c>
      <c r="Y551" s="68">
        <v>78258</v>
      </c>
      <c r="Z551" s="82">
        <v>84215.557809330625</v>
      </c>
    </row>
    <row r="552" spans="2:26" x14ac:dyDescent="0.25">
      <c r="B552" s="81" t="s">
        <v>2761</v>
      </c>
      <c r="C552" s="64">
        <v>1998</v>
      </c>
      <c r="D552" s="63" t="s">
        <v>1318</v>
      </c>
      <c r="E552" s="63" t="s">
        <v>40</v>
      </c>
      <c r="F552" s="65" t="s">
        <v>2762</v>
      </c>
      <c r="G552" s="63" t="s">
        <v>2763</v>
      </c>
      <c r="H552" s="63" t="s">
        <v>542</v>
      </c>
      <c r="I552" s="66">
        <v>63000</v>
      </c>
      <c r="J552" s="67">
        <v>42000</v>
      </c>
      <c r="K552" s="67">
        <v>21000</v>
      </c>
      <c r="L552" s="68">
        <v>63000</v>
      </c>
      <c r="M552" s="82">
        <v>62258.060531192088</v>
      </c>
      <c r="O552" s="81" t="s">
        <v>6583</v>
      </c>
      <c r="P552" s="64">
        <v>1995</v>
      </c>
      <c r="Q552" s="63" t="s">
        <v>6081</v>
      </c>
      <c r="R552" s="63" t="s">
        <v>544</v>
      </c>
      <c r="S552" s="65" t="s">
        <v>1848</v>
      </c>
      <c r="T552" s="63" t="s">
        <v>6584</v>
      </c>
      <c r="U552" s="63"/>
      <c r="V552" s="66">
        <v>5000</v>
      </c>
      <c r="W552" s="67">
        <v>5000</v>
      </c>
      <c r="X552" s="67">
        <v>5000</v>
      </c>
      <c r="Y552" s="68">
        <v>10000</v>
      </c>
      <c r="Z552" s="82">
        <v>8113.2521974306965</v>
      </c>
    </row>
    <row r="553" spans="2:26" x14ac:dyDescent="0.25">
      <c r="B553" s="81" t="s">
        <v>2858</v>
      </c>
      <c r="C553" s="64">
        <v>1998</v>
      </c>
      <c r="D553" s="63" t="s">
        <v>1318</v>
      </c>
      <c r="E553" s="63" t="s">
        <v>1605</v>
      </c>
      <c r="F553" s="65" t="s">
        <v>2859</v>
      </c>
      <c r="G553" s="63" t="s">
        <v>2860</v>
      </c>
      <c r="H553" s="63" t="s">
        <v>1478</v>
      </c>
      <c r="I553" s="66">
        <v>21970</v>
      </c>
      <c r="J553" s="67">
        <v>21970</v>
      </c>
      <c r="K553" s="67">
        <v>11000</v>
      </c>
      <c r="L553" s="68">
        <v>32970</v>
      </c>
      <c r="M553" s="82">
        <v>32566.894996911673</v>
      </c>
      <c r="O553" s="81" t="s">
        <v>6561</v>
      </c>
      <c r="P553" s="64">
        <v>1995</v>
      </c>
      <c r="Q553" s="63" t="s">
        <v>6081</v>
      </c>
      <c r="R553" s="63" t="s">
        <v>1444</v>
      </c>
      <c r="S553" s="65" t="s">
        <v>2235</v>
      </c>
      <c r="T553" s="63" t="s">
        <v>2236</v>
      </c>
      <c r="U553" s="63" t="s">
        <v>1447</v>
      </c>
      <c r="V553" s="66">
        <v>4500</v>
      </c>
      <c r="W553" s="67">
        <v>4500</v>
      </c>
      <c r="X553" s="67">
        <v>500</v>
      </c>
      <c r="Y553" s="68">
        <v>5000</v>
      </c>
      <c r="Z553" s="82">
        <v>7301.9269776876263</v>
      </c>
    </row>
    <row r="554" spans="2:26" x14ac:dyDescent="0.25">
      <c r="B554" s="81" t="s">
        <v>2780</v>
      </c>
      <c r="C554" s="64">
        <v>1998</v>
      </c>
      <c r="D554" s="63" t="s">
        <v>1318</v>
      </c>
      <c r="E554" s="63" t="s">
        <v>1605</v>
      </c>
      <c r="F554" s="65" t="s">
        <v>1695</v>
      </c>
      <c r="G554" s="63" t="s">
        <v>2781</v>
      </c>
      <c r="H554" s="63" t="s">
        <v>1608</v>
      </c>
      <c r="I554" s="66">
        <v>32489</v>
      </c>
      <c r="J554" s="67">
        <v>13497</v>
      </c>
      <c r="K554" s="67">
        <v>10832</v>
      </c>
      <c r="L554" s="68">
        <v>24329</v>
      </c>
      <c r="M554" s="82">
        <v>20007.072452130946</v>
      </c>
      <c r="O554" s="81" t="s">
        <v>1958</v>
      </c>
      <c r="P554" s="64">
        <v>1995</v>
      </c>
      <c r="Q554" s="63" t="s">
        <v>1318</v>
      </c>
      <c r="R554" s="63" t="s">
        <v>112</v>
      </c>
      <c r="S554" s="65" t="s">
        <v>1959</v>
      </c>
      <c r="T554" s="63" t="s">
        <v>1960</v>
      </c>
      <c r="U554" s="63" t="s">
        <v>114</v>
      </c>
      <c r="V554" s="66">
        <v>15350</v>
      </c>
      <c r="W554" s="67">
        <v>6500</v>
      </c>
      <c r="X554" s="67">
        <v>7975</v>
      </c>
      <c r="Y554" s="68">
        <v>14475</v>
      </c>
      <c r="Z554" s="82">
        <v>10547.227856659905</v>
      </c>
    </row>
    <row r="555" spans="2:26" x14ac:dyDescent="0.25">
      <c r="B555" s="81" t="s">
        <v>2872</v>
      </c>
      <c r="C555" s="64">
        <v>1998</v>
      </c>
      <c r="D555" s="63" t="s">
        <v>1318</v>
      </c>
      <c r="E555" s="63" t="s">
        <v>1163</v>
      </c>
      <c r="F555" s="65" t="s">
        <v>1776</v>
      </c>
      <c r="G555" s="63" t="s">
        <v>2873</v>
      </c>
      <c r="H555" s="63" t="s">
        <v>1165</v>
      </c>
      <c r="I555" s="66">
        <v>37594</v>
      </c>
      <c r="J555" s="67">
        <v>37594</v>
      </c>
      <c r="K555" s="67">
        <v>12531</v>
      </c>
      <c r="L555" s="68">
        <v>50125</v>
      </c>
      <c r="M555" s="82">
        <v>55726.893514515134</v>
      </c>
      <c r="O555" s="81" t="s">
        <v>6534</v>
      </c>
      <c r="P555" s="64">
        <v>1995</v>
      </c>
      <c r="Q555" s="63" t="s">
        <v>6081</v>
      </c>
      <c r="R555" s="63" t="s">
        <v>112</v>
      </c>
      <c r="S555" s="65" t="s">
        <v>1859</v>
      </c>
      <c r="T555" s="63" t="s">
        <v>6535</v>
      </c>
      <c r="U555" s="63" t="s">
        <v>6536</v>
      </c>
      <c r="V555" s="66">
        <v>4700</v>
      </c>
      <c r="W555" s="67">
        <v>4700</v>
      </c>
      <c r="X555" s="67">
        <v>800</v>
      </c>
      <c r="Y555" s="68">
        <v>5500</v>
      </c>
      <c r="Z555" s="82">
        <v>7626.4570655848547</v>
      </c>
    </row>
    <row r="556" spans="2:26" x14ac:dyDescent="0.25">
      <c r="B556" s="81" t="s">
        <v>2838</v>
      </c>
      <c r="C556" s="64">
        <v>1998</v>
      </c>
      <c r="D556" s="63" t="s">
        <v>1318</v>
      </c>
      <c r="E556" s="63" t="s">
        <v>1163</v>
      </c>
      <c r="F556" s="65" t="s">
        <v>2839</v>
      </c>
      <c r="G556" s="63" t="s">
        <v>2840</v>
      </c>
      <c r="H556" s="63" t="s">
        <v>1165</v>
      </c>
      <c r="I556" s="66">
        <v>34618</v>
      </c>
      <c r="J556" s="67">
        <v>34618</v>
      </c>
      <c r="K556" s="67">
        <v>11539</v>
      </c>
      <c r="L556" s="68">
        <v>46157</v>
      </c>
      <c r="M556" s="82">
        <v>51315.465225447806</v>
      </c>
      <c r="O556" s="81" t="s">
        <v>6522</v>
      </c>
      <c r="P556" s="64">
        <v>1995</v>
      </c>
      <c r="Q556" s="63" t="s">
        <v>6084</v>
      </c>
      <c r="R556" s="63" t="s">
        <v>3166</v>
      </c>
      <c r="S556" s="65" t="s">
        <v>1859</v>
      </c>
      <c r="T556" s="63" t="s">
        <v>6523</v>
      </c>
      <c r="U556" s="63" t="s">
        <v>27</v>
      </c>
      <c r="V556" s="66">
        <v>200000</v>
      </c>
      <c r="W556" s="67">
        <v>200000</v>
      </c>
      <c r="X556" s="67">
        <v>0</v>
      </c>
      <c r="Y556" s="68">
        <v>200000</v>
      </c>
      <c r="Z556" s="82">
        <v>324530.08789722784</v>
      </c>
    </row>
    <row r="557" spans="2:26" x14ac:dyDescent="0.25">
      <c r="B557" s="81" t="s">
        <v>2913</v>
      </c>
      <c r="C557" s="64">
        <v>1998</v>
      </c>
      <c r="D557" s="63" t="s">
        <v>1318</v>
      </c>
      <c r="E557" s="63" t="s">
        <v>1271</v>
      </c>
      <c r="F557" s="65" t="s">
        <v>1767</v>
      </c>
      <c r="G557" s="63" t="s">
        <v>2914</v>
      </c>
      <c r="H557" s="63" t="s">
        <v>1769</v>
      </c>
      <c r="I557" s="66">
        <v>237500</v>
      </c>
      <c r="J557" s="67">
        <v>152500</v>
      </c>
      <c r="K557" s="67">
        <v>92000</v>
      </c>
      <c r="L557" s="68">
        <v>244500</v>
      </c>
      <c r="M557" s="82">
        <v>226056.05311920939</v>
      </c>
      <c r="O557" s="81" t="s">
        <v>6425</v>
      </c>
      <c r="P557" s="64">
        <v>1995</v>
      </c>
      <c r="Q557" s="63" t="s">
        <v>6081</v>
      </c>
      <c r="R557" s="63" t="s">
        <v>3166</v>
      </c>
      <c r="S557" s="65" t="s">
        <v>1859</v>
      </c>
      <c r="T557" s="63" t="s">
        <v>6426</v>
      </c>
      <c r="U557" s="63" t="s">
        <v>27</v>
      </c>
      <c r="V557" s="66">
        <v>56000</v>
      </c>
      <c r="W557" s="67">
        <v>56000</v>
      </c>
      <c r="X557" s="67">
        <v>56000</v>
      </c>
      <c r="Y557" s="68">
        <v>112000</v>
      </c>
      <c r="Z557" s="82">
        <v>90868.424611223803</v>
      </c>
    </row>
    <row r="558" spans="2:26" x14ac:dyDescent="0.25">
      <c r="B558" s="81" t="s">
        <v>2864</v>
      </c>
      <c r="C558" s="64">
        <v>1998</v>
      </c>
      <c r="D558" s="63" t="s">
        <v>1318</v>
      </c>
      <c r="E558" s="63" t="s">
        <v>85</v>
      </c>
      <c r="F558" s="65" t="s">
        <v>2077</v>
      </c>
      <c r="G558" s="63" t="s">
        <v>2865</v>
      </c>
      <c r="H558" s="63" t="s">
        <v>542</v>
      </c>
      <c r="I558" s="66">
        <v>94902</v>
      </c>
      <c r="J558" s="67">
        <v>94902</v>
      </c>
      <c r="K558" s="67">
        <v>31633</v>
      </c>
      <c r="L558" s="68">
        <v>126535</v>
      </c>
      <c r="M558" s="82">
        <v>140676.53477455219</v>
      </c>
      <c r="O558" s="81" t="s">
        <v>6493</v>
      </c>
      <c r="P558" s="64">
        <v>1995</v>
      </c>
      <c r="Q558" s="63" t="s">
        <v>6081</v>
      </c>
      <c r="R558" s="63" t="s">
        <v>3166</v>
      </c>
      <c r="S558" s="65" t="s">
        <v>1859</v>
      </c>
      <c r="T558" s="63" t="s">
        <v>6494</v>
      </c>
      <c r="U558" s="63" t="s">
        <v>27</v>
      </c>
      <c r="V558" s="66">
        <v>40000</v>
      </c>
      <c r="W558" s="67">
        <v>40000</v>
      </c>
      <c r="X558" s="67">
        <v>31000</v>
      </c>
      <c r="Y558" s="68">
        <v>71000</v>
      </c>
      <c r="Z558" s="82">
        <v>64906.017579445572</v>
      </c>
    </row>
    <row r="559" spans="2:26" x14ac:dyDescent="0.25">
      <c r="B559" s="81" t="s">
        <v>2753</v>
      </c>
      <c r="C559" s="64">
        <v>1998</v>
      </c>
      <c r="D559" s="63" t="s">
        <v>1318</v>
      </c>
      <c r="E559" s="63" t="s">
        <v>85</v>
      </c>
      <c r="F559" s="65" t="s">
        <v>1816</v>
      </c>
      <c r="G559" s="63" t="s">
        <v>2754</v>
      </c>
      <c r="H559" s="63" t="s">
        <v>1809</v>
      </c>
      <c r="I559" s="66">
        <v>60000</v>
      </c>
      <c r="J559" s="67">
        <v>60000</v>
      </c>
      <c r="K559" s="67">
        <v>49000</v>
      </c>
      <c r="L559" s="68">
        <v>109000</v>
      </c>
      <c r="M559" s="82">
        <v>88940.086473131552</v>
      </c>
      <c r="O559" s="81" t="s">
        <v>6498</v>
      </c>
      <c r="P559" s="64">
        <v>1995</v>
      </c>
      <c r="Q559" s="63" t="s">
        <v>6081</v>
      </c>
      <c r="R559" s="63" t="s">
        <v>3166</v>
      </c>
      <c r="S559" s="65" t="s">
        <v>1859</v>
      </c>
      <c r="T559" s="63" t="s">
        <v>6499</v>
      </c>
      <c r="U559" s="63" t="s">
        <v>27</v>
      </c>
      <c r="V559" s="66">
        <v>30048</v>
      </c>
      <c r="W559" s="67">
        <v>30048</v>
      </c>
      <c r="X559" s="67">
        <v>13047</v>
      </c>
      <c r="Y559" s="68">
        <v>43095</v>
      </c>
      <c r="Z559" s="82">
        <v>48757.400405679517</v>
      </c>
    </row>
    <row r="560" spans="2:26" x14ac:dyDescent="0.25">
      <c r="B560" s="81" t="s">
        <v>2901</v>
      </c>
      <c r="C560" s="64">
        <v>1998</v>
      </c>
      <c r="D560" s="63" t="s">
        <v>1318</v>
      </c>
      <c r="E560" s="63" t="s">
        <v>1269</v>
      </c>
      <c r="F560" s="65" t="s">
        <v>2902</v>
      </c>
      <c r="G560" s="63" t="s">
        <v>2903</v>
      </c>
      <c r="H560" s="63" t="s">
        <v>2904</v>
      </c>
      <c r="I560" s="66">
        <v>95172</v>
      </c>
      <c r="J560" s="67">
        <v>95172</v>
      </c>
      <c r="K560" s="67">
        <v>31800</v>
      </c>
      <c r="L560" s="68">
        <v>126972</v>
      </c>
      <c r="M560" s="82">
        <v>141076.7651636813</v>
      </c>
      <c r="O560" s="81" t="s">
        <v>6510</v>
      </c>
      <c r="P560" s="64">
        <v>1995</v>
      </c>
      <c r="Q560" s="63" t="s">
        <v>6084</v>
      </c>
      <c r="R560" s="63" t="s">
        <v>3166</v>
      </c>
      <c r="S560" s="65" t="s">
        <v>1859</v>
      </c>
      <c r="T560" s="63" t="s">
        <v>6511</v>
      </c>
      <c r="U560" s="63" t="s">
        <v>27</v>
      </c>
      <c r="V560" s="66">
        <v>27950</v>
      </c>
      <c r="W560" s="67">
        <v>27950</v>
      </c>
      <c r="X560" s="67">
        <v>11580</v>
      </c>
      <c r="Y560" s="68">
        <v>39530</v>
      </c>
      <c r="Z560" s="82">
        <v>45353.079783637593</v>
      </c>
    </row>
    <row r="561" spans="2:26" x14ac:dyDescent="0.25">
      <c r="B561" s="81" t="s">
        <v>2739</v>
      </c>
      <c r="C561" s="64">
        <v>1998</v>
      </c>
      <c r="D561" s="63" t="s">
        <v>1318</v>
      </c>
      <c r="E561" s="63" t="s">
        <v>55</v>
      </c>
      <c r="F561" s="65" t="s">
        <v>2740</v>
      </c>
      <c r="G561" s="63" t="s">
        <v>2740</v>
      </c>
      <c r="H561" s="63" t="s">
        <v>57</v>
      </c>
      <c r="I561" s="66">
        <v>60340</v>
      </c>
      <c r="J561" s="67">
        <v>60340</v>
      </c>
      <c r="K561" s="67">
        <v>20115</v>
      </c>
      <c r="L561" s="68">
        <v>80455</v>
      </c>
      <c r="M561" s="82">
        <v>89444.080296479297</v>
      </c>
      <c r="O561" s="81" t="s">
        <v>6532</v>
      </c>
      <c r="P561" s="64">
        <v>1995</v>
      </c>
      <c r="Q561" s="63" t="s">
        <v>6081</v>
      </c>
      <c r="R561" s="63" t="s">
        <v>3166</v>
      </c>
      <c r="S561" s="65" t="s">
        <v>1859</v>
      </c>
      <c r="T561" s="63" t="s">
        <v>6533</v>
      </c>
      <c r="U561" s="63" t="s">
        <v>27</v>
      </c>
      <c r="V561" s="66">
        <v>5000</v>
      </c>
      <c r="W561" s="67">
        <v>5000</v>
      </c>
      <c r="X561" s="67">
        <v>4011</v>
      </c>
      <c r="Y561" s="68">
        <v>9011</v>
      </c>
      <c r="Z561" s="82">
        <v>8113.2521974306965</v>
      </c>
    </row>
    <row r="562" spans="2:26" x14ac:dyDescent="0.25">
      <c r="B562" s="81" t="s">
        <v>2933</v>
      </c>
      <c r="C562" s="64">
        <v>1998</v>
      </c>
      <c r="D562" s="63" t="s">
        <v>1318</v>
      </c>
      <c r="E562" s="63" t="s">
        <v>55</v>
      </c>
      <c r="F562" s="65" t="s">
        <v>1400</v>
      </c>
      <c r="G562" s="63" t="s">
        <v>2562</v>
      </c>
      <c r="H562" s="63" t="s">
        <v>57</v>
      </c>
      <c r="I562" s="66">
        <v>5000</v>
      </c>
      <c r="J562" s="67">
        <v>5000</v>
      </c>
      <c r="K562" s="67">
        <v>3100</v>
      </c>
      <c r="L562" s="68">
        <v>8100</v>
      </c>
      <c r="M562" s="82">
        <v>7411.6738727609636</v>
      </c>
      <c r="O562" s="81" t="s">
        <v>6590</v>
      </c>
      <c r="P562" s="64">
        <v>1995</v>
      </c>
      <c r="Q562" s="63" t="s">
        <v>6084</v>
      </c>
      <c r="R562" s="63" t="s">
        <v>3166</v>
      </c>
      <c r="S562" s="65" t="s">
        <v>1859</v>
      </c>
      <c r="T562" s="63" t="s">
        <v>6591</v>
      </c>
      <c r="U562" s="63" t="s">
        <v>27</v>
      </c>
      <c r="V562" s="66">
        <v>5000</v>
      </c>
      <c r="W562" s="67">
        <v>5000</v>
      </c>
      <c r="X562" s="67">
        <v>6000</v>
      </c>
      <c r="Y562" s="68">
        <v>11000</v>
      </c>
      <c r="Z562" s="82">
        <v>8113.2521974306965</v>
      </c>
    </row>
    <row r="563" spans="2:26" x14ac:dyDescent="0.25">
      <c r="B563" s="81" t="s">
        <v>2908</v>
      </c>
      <c r="C563" s="64">
        <v>1998</v>
      </c>
      <c r="D563" s="63" t="s">
        <v>1318</v>
      </c>
      <c r="E563" s="63" t="s">
        <v>59</v>
      </c>
      <c r="F563" s="65" t="s">
        <v>1859</v>
      </c>
      <c r="G563" s="63" t="s">
        <v>2909</v>
      </c>
      <c r="H563" s="63" t="s">
        <v>61</v>
      </c>
      <c r="I563" s="66">
        <v>112000</v>
      </c>
      <c r="J563" s="67">
        <v>112000</v>
      </c>
      <c r="K563" s="67">
        <v>58300</v>
      </c>
      <c r="L563" s="68">
        <v>170300</v>
      </c>
      <c r="M563" s="82">
        <v>166021.49474984559</v>
      </c>
      <c r="O563" s="81" t="s">
        <v>6612</v>
      </c>
      <c r="P563" s="64">
        <v>1995</v>
      </c>
      <c r="Q563" s="63" t="s">
        <v>6081</v>
      </c>
      <c r="R563" s="63" t="s">
        <v>3166</v>
      </c>
      <c r="S563" s="65" t="s">
        <v>1859</v>
      </c>
      <c r="T563" s="63" t="s">
        <v>6613</v>
      </c>
      <c r="U563" s="63" t="s">
        <v>27</v>
      </c>
      <c r="V563" s="66">
        <v>5000</v>
      </c>
      <c r="W563" s="67">
        <v>5000</v>
      </c>
      <c r="X563" s="67">
        <v>12668</v>
      </c>
      <c r="Y563" s="68">
        <v>17668</v>
      </c>
      <c r="Z563" s="82">
        <v>8113.2521974306965</v>
      </c>
    </row>
    <row r="564" spans="2:26" x14ac:dyDescent="0.25">
      <c r="B564" s="81" t="s">
        <v>2923</v>
      </c>
      <c r="C564" s="64">
        <v>1998</v>
      </c>
      <c r="D564" s="63" t="s">
        <v>1318</v>
      </c>
      <c r="E564" s="63" t="s">
        <v>59</v>
      </c>
      <c r="F564" s="65" t="s">
        <v>1678</v>
      </c>
      <c r="G564" s="63" t="s">
        <v>2924</v>
      </c>
      <c r="H564" s="63" t="s">
        <v>61</v>
      </c>
      <c r="I564" s="66">
        <v>3500</v>
      </c>
      <c r="J564" s="67">
        <v>3500</v>
      </c>
      <c r="K564" s="67">
        <v>1200</v>
      </c>
      <c r="L564" s="68">
        <v>4700</v>
      </c>
      <c r="M564" s="82">
        <v>5188.1717109326746</v>
      </c>
      <c r="O564" s="81" t="s">
        <v>6614</v>
      </c>
      <c r="P564" s="64">
        <v>1995</v>
      </c>
      <c r="Q564" s="63" t="s">
        <v>6084</v>
      </c>
      <c r="R564" s="63" t="s">
        <v>3166</v>
      </c>
      <c r="S564" s="65" t="s">
        <v>1859</v>
      </c>
      <c r="T564" s="63" t="s">
        <v>6615</v>
      </c>
      <c r="U564" s="63" t="s">
        <v>27</v>
      </c>
      <c r="V564" s="66">
        <v>5000</v>
      </c>
      <c r="W564" s="67">
        <v>5000</v>
      </c>
      <c r="X564" s="67">
        <v>5350</v>
      </c>
      <c r="Y564" s="68">
        <v>10350</v>
      </c>
      <c r="Z564" s="82">
        <v>8113.2521974306965</v>
      </c>
    </row>
    <row r="565" spans="2:26" x14ac:dyDescent="0.25">
      <c r="B565" s="81" t="s">
        <v>2755</v>
      </c>
      <c r="C565" s="64">
        <v>1998</v>
      </c>
      <c r="D565" s="63" t="s">
        <v>1318</v>
      </c>
      <c r="E565" s="63" t="s">
        <v>63</v>
      </c>
      <c r="F565" s="65" t="s">
        <v>2756</v>
      </c>
      <c r="G565" s="63" t="s">
        <v>2757</v>
      </c>
      <c r="H565" s="63" t="s">
        <v>65</v>
      </c>
      <c r="I565" s="66">
        <v>167000</v>
      </c>
      <c r="J565" s="67">
        <v>167000</v>
      </c>
      <c r="K565" s="67">
        <v>394765</v>
      </c>
      <c r="L565" s="68">
        <v>561765</v>
      </c>
      <c r="M565" s="82">
        <v>247549.90735021618</v>
      </c>
      <c r="O565" s="81" t="s">
        <v>6643</v>
      </c>
      <c r="P565" s="64">
        <v>1995</v>
      </c>
      <c r="Q565" s="63" t="s">
        <v>6081</v>
      </c>
      <c r="R565" s="63" t="s">
        <v>3166</v>
      </c>
      <c r="S565" s="65" t="s">
        <v>1859</v>
      </c>
      <c r="T565" s="63" t="s">
        <v>6644</v>
      </c>
      <c r="U565" s="63" t="s">
        <v>27</v>
      </c>
      <c r="V565" s="66">
        <v>5000</v>
      </c>
      <c r="W565" s="67">
        <v>5000</v>
      </c>
      <c r="X565" s="67">
        <v>4077</v>
      </c>
      <c r="Y565" s="68">
        <v>9077</v>
      </c>
      <c r="Z565" s="82">
        <v>8113.2521974306965</v>
      </c>
    </row>
    <row r="566" spans="2:26" x14ac:dyDescent="0.25">
      <c r="B566" s="81" t="s">
        <v>2830</v>
      </c>
      <c r="C566" s="64">
        <v>1998</v>
      </c>
      <c r="D566" s="63" t="s">
        <v>1318</v>
      </c>
      <c r="E566" s="63" t="s">
        <v>63</v>
      </c>
      <c r="F566" s="65" t="s">
        <v>1334</v>
      </c>
      <c r="G566" s="63" t="s">
        <v>2831</v>
      </c>
      <c r="H566" s="63" t="s">
        <v>65</v>
      </c>
      <c r="I566" s="66">
        <v>77320</v>
      </c>
      <c r="J566" s="67">
        <v>77320</v>
      </c>
      <c r="K566" s="67">
        <v>40580</v>
      </c>
      <c r="L566" s="68">
        <v>117900</v>
      </c>
      <c r="M566" s="82">
        <v>114614.12476837554</v>
      </c>
      <c r="O566" s="81" t="s">
        <v>6666</v>
      </c>
      <c r="P566" s="64">
        <v>1995</v>
      </c>
      <c r="Q566" s="63" t="s">
        <v>6084</v>
      </c>
      <c r="R566" s="63" t="s">
        <v>3166</v>
      </c>
      <c r="S566" s="65" t="s">
        <v>1859</v>
      </c>
      <c r="T566" s="63" t="s">
        <v>6667</v>
      </c>
      <c r="U566" s="63" t="s">
        <v>149</v>
      </c>
      <c r="V566" s="66">
        <v>5000</v>
      </c>
      <c r="W566" s="67">
        <v>5000</v>
      </c>
      <c r="X566" s="67">
        <v>2800</v>
      </c>
      <c r="Y566" s="68">
        <v>7800</v>
      </c>
      <c r="Z566" s="82">
        <v>8113.2521974306965</v>
      </c>
    </row>
    <row r="567" spans="2:26" x14ac:dyDescent="0.25">
      <c r="B567" s="81" t="s">
        <v>2782</v>
      </c>
      <c r="C567" s="64">
        <v>1998</v>
      </c>
      <c r="D567" s="63" t="s">
        <v>1318</v>
      </c>
      <c r="E567" s="63" t="s">
        <v>63</v>
      </c>
      <c r="F567" s="65" t="s">
        <v>2783</v>
      </c>
      <c r="G567" s="63" t="s">
        <v>2784</v>
      </c>
      <c r="H567" s="63" t="s">
        <v>1478</v>
      </c>
      <c r="I567" s="66">
        <v>75000</v>
      </c>
      <c r="J567" s="67">
        <v>75000</v>
      </c>
      <c r="K567" s="67">
        <v>25000</v>
      </c>
      <c r="L567" s="68">
        <v>100000</v>
      </c>
      <c r="M567" s="82">
        <v>111175.10809141445</v>
      </c>
      <c r="O567" s="81" t="s">
        <v>6573</v>
      </c>
      <c r="P567" s="64">
        <v>1995</v>
      </c>
      <c r="Q567" s="63" t="s">
        <v>6081</v>
      </c>
      <c r="R567" s="63" t="s">
        <v>3166</v>
      </c>
      <c r="S567" s="65" t="s">
        <v>1859</v>
      </c>
      <c r="T567" s="63" t="s">
        <v>6574</v>
      </c>
      <c r="U567" s="63" t="s">
        <v>27</v>
      </c>
      <c r="V567" s="66">
        <v>2625</v>
      </c>
      <c r="W567" s="67">
        <v>2625</v>
      </c>
      <c r="X567" s="67">
        <v>6313</v>
      </c>
      <c r="Y567" s="68">
        <v>8938</v>
      </c>
      <c r="Z567" s="82">
        <v>4259.4574036511158</v>
      </c>
    </row>
    <row r="568" spans="2:26" x14ac:dyDescent="0.25">
      <c r="B568" s="81" t="s">
        <v>2869</v>
      </c>
      <c r="C568" s="64">
        <v>1998</v>
      </c>
      <c r="D568" s="63" t="s">
        <v>1318</v>
      </c>
      <c r="E568" s="63" t="s">
        <v>63</v>
      </c>
      <c r="F568" s="65" t="s">
        <v>2870</v>
      </c>
      <c r="G568" s="63" t="s">
        <v>2871</v>
      </c>
      <c r="H568" s="63" t="s">
        <v>65</v>
      </c>
      <c r="I568" s="66">
        <v>73600</v>
      </c>
      <c r="J568" s="67">
        <v>73600</v>
      </c>
      <c r="K568" s="67">
        <v>32125</v>
      </c>
      <c r="L568" s="68">
        <v>105725</v>
      </c>
      <c r="M568" s="82">
        <v>109099.83940704138</v>
      </c>
      <c r="O568" s="81" t="s">
        <v>6661</v>
      </c>
      <c r="P568" s="64">
        <v>1995</v>
      </c>
      <c r="Q568" s="63" t="s">
        <v>6081</v>
      </c>
      <c r="R568" s="63" t="s">
        <v>3166</v>
      </c>
      <c r="S568" s="65" t="s">
        <v>1859</v>
      </c>
      <c r="T568" s="63" t="s">
        <v>6662</v>
      </c>
      <c r="U568" s="63" t="s">
        <v>567</v>
      </c>
      <c r="V568" s="66">
        <v>560</v>
      </c>
      <c r="W568" s="67">
        <v>560</v>
      </c>
      <c r="X568" s="67">
        <v>1141</v>
      </c>
      <c r="Y568" s="68">
        <v>1701</v>
      </c>
      <c r="Z568" s="82">
        <v>908.68424611223793</v>
      </c>
    </row>
    <row r="569" spans="2:26" x14ac:dyDescent="0.25">
      <c r="B569" s="81" t="s">
        <v>2827</v>
      </c>
      <c r="C569" s="64">
        <v>1998</v>
      </c>
      <c r="D569" s="63" t="s">
        <v>1318</v>
      </c>
      <c r="E569" s="63" t="s">
        <v>63</v>
      </c>
      <c r="F569" s="65" t="s">
        <v>2828</v>
      </c>
      <c r="G569" s="63" t="s">
        <v>2829</v>
      </c>
      <c r="H569" s="63" t="s">
        <v>65</v>
      </c>
      <c r="I569" s="66">
        <v>28183</v>
      </c>
      <c r="J569" s="67">
        <v>28183</v>
      </c>
      <c r="K569" s="67">
        <v>14073</v>
      </c>
      <c r="L569" s="68">
        <v>42256</v>
      </c>
      <c r="M569" s="82">
        <v>41776.640951204448</v>
      </c>
      <c r="O569" s="81" t="s">
        <v>2033</v>
      </c>
      <c r="P569" s="64">
        <v>1995</v>
      </c>
      <c r="Q569" s="63" t="s">
        <v>1318</v>
      </c>
      <c r="R569" s="63" t="s">
        <v>182</v>
      </c>
      <c r="S569" s="65" t="s">
        <v>2034</v>
      </c>
      <c r="T569" s="63" t="s">
        <v>2035</v>
      </c>
      <c r="U569" s="63" t="s">
        <v>2036</v>
      </c>
      <c r="V569" s="66">
        <v>100000</v>
      </c>
      <c r="W569" s="67">
        <v>100000</v>
      </c>
      <c r="X569" s="67">
        <v>240650</v>
      </c>
      <c r="Y569" s="68">
        <v>340650</v>
      </c>
      <c r="Z569" s="82">
        <v>162265.04394861392</v>
      </c>
    </row>
    <row r="570" spans="2:26" x14ac:dyDescent="0.25">
      <c r="B570" s="81" t="s">
        <v>2777</v>
      </c>
      <c r="C570" s="64">
        <v>1998</v>
      </c>
      <c r="D570" s="63" t="s">
        <v>1318</v>
      </c>
      <c r="E570" s="63" t="s">
        <v>1078</v>
      </c>
      <c r="F570" s="65" t="s">
        <v>2778</v>
      </c>
      <c r="G570" s="63" t="s">
        <v>2779</v>
      </c>
      <c r="H570" s="63" t="s">
        <v>1080</v>
      </c>
      <c r="I570" s="66">
        <v>110000</v>
      </c>
      <c r="J570" s="67">
        <v>110000</v>
      </c>
      <c r="K570" s="67">
        <v>77400</v>
      </c>
      <c r="L570" s="68">
        <v>187400</v>
      </c>
      <c r="M570" s="82">
        <v>163056.82520074118</v>
      </c>
      <c r="O570" s="81" t="s">
        <v>1933</v>
      </c>
      <c r="P570" s="64">
        <v>1995</v>
      </c>
      <c r="Q570" s="63" t="s">
        <v>1318</v>
      </c>
      <c r="R570" s="63" t="s">
        <v>182</v>
      </c>
      <c r="S570" s="65" t="s">
        <v>1859</v>
      </c>
      <c r="T570" s="63" t="s">
        <v>1934</v>
      </c>
      <c r="U570" s="63" t="s">
        <v>184</v>
      </c>
      <c r="V570" s="66">
        <v>89765</v>
      </c>
      <c r="W570" s="67">
        <v>89765</v>
      </c>
      <c r="X570" s="67">
        <v>39951</v>
      </c>
      <c r="Y570" s="68">
        <v>129716</v>
      </c>
      <c r="Z570" s="82">
        <v>145657.21670047331</v>
      </c>
    </row>
    <row r="571" spans="2:26" x14ac:dyDescent="0.25">
      <c r="B571" s="81" t="s">
        <v>2823</v>
      </c>
      <c r="C571" s="64">
        <v>1998</v>
      </c>
      <c r="D571" s="63" t="s">
        <v>1318</v>
      </c>
      <c r="E571" s="63" t="s">
        <v>1078</v>
      </c>
      <c r="F571" s="65" t="s">
        <v>2824</v>
      </c>
      <c r="G571" s="63" t="s">
        <v>2825</v>
      </c>
      <c r="H571" s="63" t="s">
        <v>2826</v>
      </c>
      <c r="I571" s="66">
        <v>25612</v>
      </c>
      <c r="J571" s="67">
        <v>25612</v>
      </c>
      <c r="K571" s="67">
        <v>8534</v>
      </c>
      <c r="L571" s="68">
        <v>34146</v>
      </c>
      <c r="M571" s="82">
        <v>37965.558245830754</v>
      </c>
      <c r="O571" s="81" t="s">
        <v>1961</v>
      </c>
      <c r="P571" s="64">
        <v>1995</v>
      </c>
      <c r="Q571" s="63" t="s">
        <v>1318</v>
      </c>
      <c r="R571" s="63" t="s">
        <v>182</v>
      </c>
      <c r="S571" s="65" t="s">
        <v>1962</v>
      </c>
      <c r="T571" s="63" t="s">
        <v>1963</v>
      </c>
      <c r="U571" s="63" t="s">
        <v>435</v>
      </c>
      <c r="V571" s="66">
        <v>100000</v>
      </c>
      <c r="W571" s="67">
        <v>70000</v>
      </c>
      <c r="X571" s="67">
        <v>41295</v>
      </c>
      <c r="Y571" s="68">
        <v>111295</v>
      </c>
      <c r="Z571" s="82">
        <v>113585.53076402974</v>
      </c>
    </row>
    <row r="572" spans="2:26" x14ac:dyDescent="0.25">
      <c r="B572" s="81" t="s">
        <v>2917</v>
      </c>
      <c r="C572" s="64">
        <v>1998</v>
      </c>
      <c r="D572" s="63" t="s">
        <v>1318</v>
      </c>
      <c r="E572" s="63" t="s">
        <v>1420</v>
      </c>
      <c r="F572" s="65" t="s">
        <v>2918</v>
      </c>
      <c r="G572" s="63" t="s">
        <v>2919</v>
      </c>
      <c r="H572" s="63" t="s">
        <v>1530</v>
      </c>
      <c r="I572" s="66">
        <v>100000</v>
      </c>
      <c r="J572" s="67">
        <v>100000</v>
      </c>
      <c r="K572" s="67">
        <v>125860</v>
      </c>
      <c r="L572" s="68">
        <v>225860</v>
      </c>
      <c r="M572" s="82">
        <v>148233.47745521925</v>
      </c>
      <c r="O572" s="81" t="s">
        <v>2081</v>
      </c>
      <c r="P572" s="64">
        <v>1995</v>
      </c>
      <c r="Q572" s="63" t="s">
        <v>1318</v>
      </c>
      <c r="R572" s="63" t="s">
        <v>182</v>
      </c>
      <c r="S572" s="65" t="s">
        <v>2082</v>
      </c>
      <c r="T572" s="63" t="s">
        <v>2083</v>
      </c>
      <c r="U572" s="63" t="s">
        <v>435</v>
      </c>
      <c r="V572" s="66">
        <v>49775</v>
      </c>
      <c r="W572" s="67">
        <v>49775</v>
      </c>
      <c r="X572" s="67">
        <v>49775</v>
      </c>
      <c r="Y572" s="68">
        <v>99550</v>
      </c>
      <c r="Z572" s="82">
        <v>80767.425625422577</v>
      </c>
    </row>
    <row r="573" spans="2:26" x14ac:dyDescent="0.25">
      <c r="B573" s="81" t="s">
        <v>2915</v>
      </c>
      <c r="C573" s="64">
        <v>1998</v>
      </c>
      <c r="D573" s="63" t="s">
        <v>1318</v>
      </c>
      <c r="E573" s="63" t="s">
        <v>1420</v>
      </c>
      <c r="F573" s="65" t="s">
        <v>2031</v>
      </c>
      <c r="G573" s="63" t="s">
        <v>2916</v>
      </c>
      <c r="H573" s="63" t="s">
        <v>1423</v>
      </c>
      <c r="I573" s="66">
        <v>70000</v>
      </c>
      <c r="J573" s="67">
        <v>65000</v>
      </c>
      <c r="K573" s="67">
        <v>55000</v>
      </c>
      <c r="L573" s="68">
        <v>120000</v>
      </c>
      <c r="M573" s="82">
        <v>96351.76034589253</v>
      </c>
      <c r="O573" s="81" t="s">
        <v>6481</v>
      </c>
      <c r="P573" s="64">
        <v>1995</v>
      </c>
      <c r="Q573" s="63" t="s">
        <v>6081</v>
      </c>
      <c r="R573" s="63" t="s">
        <v>182</v>
      </c>
      <c r="S573" s="65" t="s">
        <v>1859</v>
      </c>
      <c r="T573" s="63" t="s">
        <v>6482</v>
      </c>
      <c r="U573" s="63" t="s">
        <v>435</v>
      </c>
      <c r="V573" s="66">
        <v>20000</v>
      </c>
      <c r="W573" s="67">
        <v>20000</v>
      </c>
      <c r="X573" s="67">
        <v>25000</v>
      </c>
      <c r="Y573" s="68">
        <v>45000</v>
      </c>
      <c r="Z573" s="82">
        <v>32453.008789722786</v>
      </c>
    </row>
    <row r="574" spans="2:26" x14ac:dyDescent="0.25">
      <c r="B574" s="81" t="s">
        <v>2806</v>
      </c>
      <c r="C574" s="64">
        <v>1998</v>
      </c>
      <c r="D574" s="63" t="s">
        <v>1318</v>
      </c>
      <c r="E574" s="63" t="s">
        <v>1420</v>
      </c>
      <c r="F574" s="65" t="s">
        <v>2807</v>
      </c>
      <c r="G574" s="63" t="s">
        <v>2808</v>
      </c>
      <c r="H574" s="63" t="s">
        <v>1530</v>
      </c>
      <c r="I574" s="66">
        <v>44612</v>
      </c>
      <c r="J574" s="67">
        <v>44612</v>
      </c>
      <c r="K574" s="67">
        <v>15500</v>
      </c>
      <c r="L574" s="68">
        <v>60112</v>
      </c>
      <c r="M574" s="82">
        <v>66129.918962322423</v>
      </c>
      <c r="O574" s="81" t="s">
        <v>1930</v>
      </c>
      <c r="P574" s="64">
        <v>1995</v>
      </c>
      <c r="Q574" s="63" t="s">
        <v>1318</v>
      </c>
      <c r="R574" s="63" t="s">
        <v>182</v>
      </c>
      <c r="S574" s="65" t="s">
        <v>1931</v>
      </c>
      <c r="T574" s="63" t="s">
        <v>1932</v>
      </c>
      <c r="U574" s="63" t="s">
        <v>516</v>
      </c>
      <c r="V574" s="66">
        <v>10693</v>
      </c>
      <c r="W574" s="67">
        <v>10693</v>
      </c>
      <c r="X574" s="67">
        <v>11145</v>
      </c>
      <c r="Y574" s="68">
        <v>21838</v>
      </c>
      <c r="Z574" s="82">
        <v>17351.00114942529</v>
      </c>
    </row>
    <row r="575" spans="2:26" x14ac:dyDescent="0.25">
      <c r="B575" s="81" t="s">
        <v>2774</v>
      </c>
      <c r="C575" s="64">
        <v>1998</v>
      </c>
      <c r="D575" s="63" t="s">
        <v>1318</v>
      </c>
      <c r="E575" s="63" t="s">
        <v>1420</v>
      </c>
      <c r="F575" s="65" t="s">
        <v>2775</v>
      </c>
      <c r="G575" s="63" t="s">
        <v>2776</v>
      </c>
      <c r="H575" s="63" t="s">
        <v>2227</v>
      </c>
      <c r="I575" s="66">
        <v>9000</v>
      </c>
      <c r="J575" s="67">
        <v>9000</v>
      </c>
      <c r="K575" s="67">
        <v>3000</v>
      </c>
      <c r="L575" s="68">
        <v>12000</v>
      </c>
      <c r="M575" s="82">
        <v>13341.012970969734</v>
      </c>
      <c r="O575" s="81" t="s">
        <v>6628</v>
      </c>
      <c r="P575" s="64">
        <v>1995</v>
      </c>
      <c r="Q575" s="63" t="s">
        <v>6081</v>
      </c>
      <c r="R575" s="63" t="s">
        <v>182</v>
      </c>
      <c r="S575" s="65" t="s">
        <v>6629</v>
      </c>
      <c r="T575" s="63" t="s">
        <v>6630</v>
      </c>
      <c r="U575" s="63" t="s">
        <v>2036</v>
      </c>
      <c r="V575" s="66">
        <v>5000</v>
      </c>
      <c r="W575" s="67">
        <v>5000</v>
      </c>
      <c r="X575" s="67">
        <v>13750</v>
      </c>
      <c r="Y575" s="68">
        <v>18750</v>
      </c>
      <c r="Z575" s="82">
        <v>8113.2521974306965</v>
      </c>
    </row>
    <row r="576" spans="2:26" x14ac:dyDescent="0.25">
      <c r="B576" s="81" t="s">
        <v>2934</v>
      </c>
      <c r="C576" s="64">
        <v>1998</v>
      </c>
      <c r="D576" s="63" t="s">
        <v>1318</v>
      </c>
      <c r="E576" s="63" t="s">
        <v>1420</v>
      </c>
      <c r="F576" s="65" t="s">
        <v>2935</v>
      </c>
      <c r="G576" s="63" t="s">
        <v>2936</v>
      </c>
      <c r="H576" s="63" t="s">
        <v>1530</v>
      </c>
      <c r="I576" s="66">
        <v>2894</v>
      </c>
      <c r="J576" s="67">
        <v>5000</v>
      </c>
      <c r="K576" s="67">
        <v>1000</v>
      </c>
      <c r="L576" s="68">
        <v>6000</v>
      </c>
      <c r="M576" s="82">
        <v>7411.6738727609636</v>
      </c>
      <c r="O576" s="81" t="s">
        <v>2144</v>
      </c>
      <c r="P576" s="64">
        <v>1995</v>
      </c>
      <c r="Q576" s="63" t="s">
        <v>1318</v>
      </c>
      <c r="R576" s="63" t="s">
        <v>2145</v>
      </c>
      <c r="S576" s="65" t="s">
        <v>2146</v>
      </c>
      <c r="T576" s="63" t="s">
        <v>2147</v>
      </c>
      <c r="U576" s="63" t="s">
        <v>2148</v>
      </c>
      <c r="V576" s="66">
        <v>90376</v>
      </c>
      <c r="W576" s="67">
        <v>90376</v>
      </c>
      <c r="X576" s="67">
        <v>21005</v>
      </c>
      <c r="Y576" s="68">
        <v>111381</v>
      </c>
      <c r="Z576" s="82">
        <v>146648.65611899932</v>
      </c>
    </row>
    <row r="577" spans="2:26" x14ac:dyDescent="0.25">
      <c r="B577" s="81" t="s">
        <v>2920</v>
      </c>
      <c r="C577" s="64">
        <v>1998</v>
      </c>
      <c r="D577" s="63" t="s">
        <v>1318</v>
      </c>
      <c r="E577" s="63" t="s">
        <v>1540</v>
      </c>
      <c r="F577" s="65" t="s">
        <v>2921</v>
      </c>
      <c r="G577" s="63" t="s">
        <v>2922</v>
      </c>
      <c r="H577" s="63" t="s">
        <v>1540</v>
      </c>
      <c r="I577" s="66">
        <v>104530</v>
      </c>
      <c r="J577" s="67">
        <v>104530</v>
      </c>
      <c r="K577" s="67">
        <v>48480</v>
      </c>
      <c r="L577" s="68">
        <v>153010</v>
      </c>
      <c r="M577" s="82">
        <v>154948.45398394071</v>
      </c>
      <c r="O577" s="81" t="s">
        <v>6477</v>
      </c>
      <c r="P577" s="64">
        <v>1995</v>
      </c>
      <c r="Q577" s="63" t="s">
        <v>6081</v>
      </c>
      <c r="R577" s="63" t="s">
        <v>2145</v>
      </c>
      <c r="S577" s="65" t="s">
        <v>1859</v>
      </c>
      <c r="T577" s="63" t="s">
        <v>6478</v>
      </c>
      <c r="U577" s="63" t="s">
        <v>2148</v>
      </c>
      <c r="V577" s="66">
        <v>27671</v>
      </c>
      <c r="W577" s="67">
        <v>27671</v>
      </c>
      <c r="X577" s="67">
        <v>3960</v>
      </c>
      <c r="Y577" s="68">
        <v>31631</v>
      </c>
      <c r="Z577" s="82">
        <v>44900.360311020959</v>
      </c>
    </row>
    <row r="578" spans="2:26" x14ac:dyDescent="0.25">
      <c r="B578" s="81" t="s">
        <v>2849</v>
      </c>
      <c r="C578" s="64">
        <v>1998</v>
      </c>
      <c r="D578" s="63" t="s">
        <v>1318</v>
      </c>
      <c r="E578" s="63" t="s">
        <v>1540</v>
      </c>
      <c r="F578" s="65" t="s">
        <v>2332</v>
      </c>
      <c r="G578" s="63" t="s">
        <v>2332</v>
      </c>
      <c r="H578" s="63" t="s">
        <v>1540</v>
      </c>
      <c r="I578" s="66">
        <v>90675</v>
      </c>
      <c r="J578" s="67">
        <v>14000</v>
      </c>
      <c r="K578" s="67">
        <v>42675</v>
      </c>
      <c r="L578" s="68">
        <v>56675</v>
      </c>
      <c r="M578" s="82">
        <v>20752.686843730698</v>
      </c>
      <c r="O578" s="81" t="s">
        <v>2131</v>
      </c>
      <c r="P578" s="64">
        <v>1995</v>
      </c>
      <c r="Q578" s="63" t="s">
        <v>1318</v>
      </c>
      <c r="R578" s="63" t="s">
        <v>580</v>
      </c>
      <c r="S578" s="65" t="s">
        <v>2132</v>
      </c>
      <c r="T578" s="63" t="s">
        <v>2133</v>
      </c>
      <c r="U578" s="63" t="s">
        <v>2134</v>
      </c>
      <c r="V578" s="66">
        <v>85000</v>
      </c>
      <c r="W578" s="67">
        <v>85000</v>
      </c>
      <c r="X578" s="67">
        <v>49045</v>
      </c>
      <c r="Y578" s="68">
        <v>134045</v>
      </c>
      <c r="Z578" s="82">
        <v>137925.28735632185</v>
      </c>
    </row>
    <row r="579" spans="2:26" x14ac:dyDescent="0.25">
      <c r="B579" s="81" t="s">
        <v>2818</v>
      </c>
      <c r="C579" s="64">
        <v>1998</v>
      </c>
      <c r="D579" s="63" t="s">
        <v>1318</v>
      </c>
      <c r="E579" s="63" t="s">
        <v>1868</v>
      </c>
      <c r="F579" s="65" t="s">
        <v>2819</v>
      </c>
      <c r="G579" s="63" t="s">
        <v>2820</v>
      </c>
      <c r="H579" s="63" t="s">
        <v>2744</v>
      </c>
      <c r="I579" s="66">
        <v>88500</v>
      </c>
      <c r="J579" s="67">
        <v>88500</v>
      </c>
      <c r="K579" s="67">
        <v>80000</v>
      </c>
      <c r="L579" s="68">
        <v>168500</v>
      </c>
      <c r="M579" s="82">
        <v>131186.62754786905</v>
      </c>
      <c r="O579" s="81" t="s">
        <v>1976</v>
      </c>
      <c r="P579" s="64">
        <v>1995</v>
      </c>
      <c r="Q579" s="63" t="s">
        <v>1318</v>
      </c>
      <c r="R579" s="63" t="s">
        <v>580</v>
      </c>
      <c r="S579" s="65" t="s">
        <v>1977</v>
      </c>
      <c r="T579" s="63" t="s">
        <v>1978</v>
      </c>
      <c r="U579" s="63" t="s">
        <v>582</v>
      </c>
      <c r="V579" s="66">
        <v>27000</v>
      </c>
      <c r="W579" s="67">
        <v>27000</v>
      </c>
      <c r="X579" s="67">
        <v>13000</v>
      </c>
      <c r="Y579" s="68">
        <v>40000</v>
      </c>
      <c r="Z579" s="82">
        <v>43811.561866125761</v>
      </c>
    </row>
    <row r="580" spans="2:26" x14ac:dyDescent="0.25">
      <c r="B580" s="81" t="s">
        <v>2741</v>
      </c>
      <c r="C580" s="64">
        <v>1998</v>
      </c>
      <c r="D580" s="63" t="s">
        <v>1318</v>
      </c>
      <c r="E580" s="63" t="s">
        <v>1868</v>
      </c>
      <c r="F580" s="65" t="s">
        <v>2742</v>
      </c>
      <c r="G580" s="63" t="s">
        <v>2743</v>
      </c>
      <c r="H580" s="63" t="s">
        <v>2744</v>
      </c>
      <c r="I580" s="66">
        <v>45497</v>
      </c>
      <c r="J580" s="67">
        <v>45497</v>
      </c>
      <c r="K580" s="67">
        <v>17126</v>
      </c>
      <c r="L580" s="68">
        <v>62623</v>
      </c>
      <c r="M580" s="82">
        <v>67441.785237801116</v>
      </c>
      <c r="O580" s="81" t="s">
        <v>6541</v>
      </c>
      <c r="P580" s="64">
        <v>1995</v>
      </c>
      <c r="Q580" s="63" t="s">
        <v>6084</v>
      </c>
      <c r="R580" s="63" t="s">
        <v>580</v>
      </c>
      <c r="S580" s="65" t="s">
        <v>1859</v>
      </c>
      <c r="T580" s="63" t="s">
        <v>6542</v>
      </c>
      <c r="U580" s="63" t="s">
        <v>582</v>
      </c>
      <c r="V580" s="66">
        <v>5000</v>
      </c>
      <c r="W580" s="67">
        <v>5000</v>
      </c>
      <c r="X580" s="67">
        <v>23250</v>
      </c>
      <c r="Y580" s="68">
        <v>28250</v>
      </c>
      <c r="Z580" s="82">
        <v>8113.2521974306965</v>
      </c>
    </row>
    <row r="581" spans="2:26" x14ac:dyDescent="0.25">
      <c r="B581" s="81" t="s">
        <v>2877</v>
      </c>
      <c r="C581" s="64">
        <v>1998</v>
      </c>
      <c r="D581" s="63" t="s">
        <v>1318</v>
      </c>
      <c r="E581" s="63" t="s">
        <v>69</v>
      </c>
      <c r="F581" s="65" t="s">
        <v>2878</v>
      </c>
      <c r="G581" s="63" t="s">
        <v>2879</v>
      </c>
      <c r="H581" s="63" t="s">
        <v>71</v>
      </c>
      <c r="I581" s="66">
        <v>63118</v>
      </c>
      <c r="J581" s="67">
        <v>63118</v>
      </c>
      <c r="K581" s="67">
        <v>24500</v>
      </c>
      <c r="L581" s="68">
        <v>87618</v>
      </c>
      <c r="M581" s="82">
        <v>93562.006300185298</v>
      </c>
      <c r="O581" s="81" t="s">
        <v>2195</v>
      </c>
      <c r="P581" s="64">
        <v>1995</v>
      </c>
      <c r="Q581" s="63" t="s">
        <v>1318</v>
      </c>
      <c r="R581" s="63" t="s">
        <v>580</v>
      </c>
      <c r="S581" s="65" t="s">
        <v>2196</v>
      </c>
      <c r="T581" s="63" t="s">
        <v>2197</v>
      </c>
      <c r="U581" s="63" t="s">
        <v>2198</v>
      </c>
      <c r="V581" s="66">
        <v>1877</v>
      </c>
      <c r="W581" s="67">
        <v>1877</v>
      </c>
      <c r="X581" s="67">
        <v>152</v>
      </c>
      <c r="Y581" s="68">
        <v>2029</v>
      </c>
      <c r="Z581" s="82">
        <v>3045.7148749154835</v>
      </c>
    </row>
    <row r="582" spans="2:26" x14ac:dyDescent="0.25">
      <c r="B582" s="81" t="s">
        <v>2832</v>
      </c>
      <c r="C582" s="64">
        <v>1998</v>
      </c>
      <c r="D582" s="63" t="s">
        <v>1318</v>
      </c>
      <c r="E582" s="63" t="s">
        <v>228</v>
      </c>
      <c r="F582" s="65" t="s">
        <v>2833</v>
      </c>
      <c r="G582" s="63" t="s">
        <v>2834</v>
      </c>
      <c r="H582" s="63" t="s">
        <v>2330</v>
      </c>
      <c r="I582" s="66">
        <v>75369</v>
      </c>
      <c r="J582" s="67">
        <v>75369</v>
      </c>
      <c r="K582" s="67">
        <v>25128</v>
      </c>
      <c r="L582" s="68">
        <v>100497</v>
      </c>
      <c r="M582" s="82">
        <v>111722.08962322422</v>
      </c>
      <c r="O582" s="81" t="s">
        <v>2240</v>
      </c>
      <c r="P582" s="64">
        <v>1996</v>
      </c>
      <c r="Q582" s="63" t="s">
        <v>1318</v>
      </c>
      <c r="R582" s="63" t="s">
        <v>1239</v>
      </c>
      <c r="S582" s="65" t="s">
        <v>2241</v>
      </c>
      <c r="T582" s="63" t="s">
        <v>2241</v>
      </c>
      <c r="U582" s="63" t="s">
        <v>1239</v>
      </c>
      <c r="V582" s="66">
        <v>100000</v>
      </c>
      <c r="W582" s="67">
        <v>100000</v>
      </c>
      <c r="X582" s="67">
        <v>25000</v>
      </c>
      <c r="Y582" s="68">
        <v>125000</v>
      </c>
      <c r="Z582" s="82">
        <v>156753.75571521881</v>
      </c>
    </row>
    <row r="583" spans="2:26" x14ac:dyDescent="0.25">
      <c r="B583" s="81" t="s">
        <v>2835</v>
      </c>
      <c r="C583" s="64">
        <v>1998</v>
      </c>
      <c r="D583" s="63" t="s">
        <v>1318</v>
      </c>
      <c r="E583" s="63" t="s">
        <v>228</v>
      </c>
      <c r="F583" s="65" t="s">
        <v>2836</v>
      </c>
      <c r="G583" s="63" t="s">
        <v>2837</v>
      </c>
      <c r="H583" s="63" t="s">
        <v>228</v>
      </c>
      <c r="I583" s="66">
        <v>53020</v>
      </c>
      <c r="J583" s="67">
        <v>53020</v>
      </c>
      <c r="K583" s="67">
        <v>18025</v>
      </c>
      <c r="L583" s="68">
        <v>71045</v>
      </c>
      <c r="M583" s="82">
        <v>78593.389746757253</v>
      </c>
      <c r="O583" s="81" t="s">
        <v>2376</v>
      </c>
      <c r="P583" s="64">
        <v>1996</v>
      </c>
      <c r="Q583" s="63" t="s">
        <v>1318</v>
      </c>
      <c r="R583" s="63" t="s">
        <v>1239</v>
      </c>
      <c r="S583" s="65" t="s">
        <v>2377</v>
      </c>
      <c r="T583" s="63" t="s">
        <v>2378</v>
      </c>
      <c r="U583" s="63" t="s">
        <v>1239</v>
      </c>
      <c r="V583" s="66">
        <v>100000</v>
      </c>
      <c r="W583" s="67">
        <v>100000</v>
      </c>
      <c r="X583" s="67">
        <v>146436</v>
      </c>
      <c r="Y583" s="68">
        <v>246436</v>
      </c>
      <c r="Z583" s="82">
        <v>156753.75571521881</v>
      </c>
    </row>
    <row r="584" spans="2:26" x14ac:dyDescent="0.25">
      <c r="B584" s="81" t="s">
        <v>2937</v>
      </c>
      <c r="C584" s="64">
        <v>1998</v>
      </c>
      <c r="D584" s="63" t="s">
        <v>1318</v>
      </c>
      <c r="E584" s="63" t="s">
        <v>73</v>
      </c>
      <c r="F584" s="65" t="s">
        <v>2938</v>
      </c>
      <c r="G584" s="63" t="s">
        <v>2939</v>
      </c>
      <c r="H584" s="63" t="s">
        <v>73</v>
      </c>
      <c r="I584" s="66">
        <v>300000</v>
      </c>
      <c r="J584" s="67">
        <v>300000</v>
      </c>
      <c r="K584" s="67">
        <v>300000</v>
      </c>
      <c r="L584" s="68">
        <v>600000</v>
      </c>
      <c r="M584" s="82">
        <v>444700.43236565782</v>
      </c>
      <c r="O584" s="81" t="s">
        <v>2440</v>
      </c>
      <c r="P584" s="64">
        <v>1996</v>
      </c>
      <c r="Q584" s="63" t="s">
        <v>1318</v>
      </c>
      <c r="R584" s="63" t="s">
        <v>147</v>
      </c>
      <c r="S584" s="65" t="s">
        <v>2441</v>
      </c>
      <c r="T584" s="63" t="s">
        <v>2442</v>
      </c>
      <c r="U584" s="63" t="s">
        <v>1474</v>
      </c>
      <c r="V584" s="66">
        <v>100000</v>
      </c>
      <c r="W584" s="67">
        <v>100000</v>
      </c>
      <c r="X584" s="67">
        <v>253600</v>
      </c>
      <c r="Y584" s="68">
        <v>353600</v>
      </c>
      <c r="Z584" s="82">
        <v>156753.75571521881</v>
      </c>
    </row>
    <row r="585" spans="2:26" x14ac:dyDescent="0.25">
      <c r="B585" s="81" t="s">
        <v>2764</v>
      </c>
      <c r="C585" s="64">
        <v>1998</v>
      </c>
      <c r="D585" s="63" t="s">
        <v>1318</v>
      </c>
      <c r="E585" s="63" t="s">
        <v>73</v>
      </c>
      <c r="F585" s="65" t="s">
        <v>2505</v>
      </c>
      <c r="G585" s="63" t="s">
        <v>2765</v>
      </c>
      <c r="H585" s="63" t="s">
        <v>73</v>
      </c>
      <c r="I585" s="66">
        <v>27894</v>
      </c>
      <c r="J585" s="67">
        <v>27894</v>
      </c>
      <c r="K585" s="67">
        <v>9298</v>
      </c>
      <c r="L585" s="68">
        <v>37192</v>
      </c>
      <c r="M585" s="82">
        <v>41348.246201358867</v>
      </c>
      <c r="O585" s="81" t="s">
        <v>2530</v>
      </c>
      <c r="P585" s="64">
        <v>1996</v>
      </c>
      <c r="Q585" s="63" t="s">
        <v>1318</v>
      </c>
      <c r="R585" s="63" t="s">
        <v>147</v>
      </c>
      <c r="S585" s="65" t="s">
        <v>1374</v>
      </c>
      <c r="T585" s="63" t="s">
        <v>2531</v>
      </c>
      <c r="U585" s="63" t="s">
        <v>149</v>
      </c>
      <c r="V585" s="66">
        <v>60000</v>
      </c>
      <c r="W585" s="67">
        <v>60000</v>
      </c>
      <c r="X585" s="67">
        <v>36605</v>
      </c>
      <c r="Y585" s="68">
        <v>96605</v>
      </c>
      <c r="Z585" s="82">
        <v>94052.253429131291</v>
      </c>
    </row>
    <row r="586" spans="2:26" x14ac:dyDescent="0.25">
      <c r="B586" s="81" t="s">
        <v>2886</v>
      </c>
      <c r="C586" s="64">
        <v>1998</v>
      </c>
      <c r="D586" s="63" t="s">
        <v>1318</v>
      </c>
      <c r="E586" s="63" t="s">
        <v>495</v>
      </c>
      <c r="F586" s="65" t="s">
        <v>2887</v>
      </c>
      <c r="G586" s="63" t="s">
        <v>2888</v>
      </c>
      <c r="H586" s="63" t="s">
        <v>1635</v>
      </c>
      <c r="I586" s="66">
        <v>76746</v>
      </c>
      <c r="J586" s="67">
        <v>71746</v>
      </c>
      <c r="K586" s="67">
        <v>0</v>
      </c>
      <c r="L586" s="68">
        <v>71746</v>
      </c>
      <c r="M586" s="82">
        <v>106351.59073502161</v>
      </c>
      <c r="O586" s="81" t="s">
        <v>6730</v>
      </c>
      <c r="P586" s="64">
        <v>1996</v>
      </c>
      <c r="Q586" s="63" t="s">
        <v>6081</v>
      </c>
      <c r="R586" s="63" t="s">
        <v>147</v>
      </c>
      <c r="S586" s="65" t="s">
        <v>6731</v>
      </c>
      <c r="T586" s="63" t="s">
        <v>6732</v>
      </c>
      <c r="U586" s="63" t="s">
        <v>1474</v>
      </c>
      <c r="V586" s="66">
        <v>25000</v>
      </c>
      <c r="W586" s="67">
        <v>25000</v>
      </c>
      <c r="X586" s="67">
        <v>29100</v>
      </c>
      <c r="Y586" s="68">
        <v>54100</v>
      </c>
      <c r="Z586" s="82">
        <v>39188.438928804702</v>
      </c>
    </row>
    <row r="587" spans="2:26" x14ac:dyDescent="0.25">
      <c r="B587" s="81" t="s">
        <v>2931</v>
      </c>
      <c r="C587" s="64">
        <v>1998</v>
      </c>
      <c r="D587" s="63" t="s">
        <v>1318</v>
      </c>
      <c r="E587" s="63" t="s">
        <v>495</v>
      </c>
      <c r="F587" s="65" t="s">
        <v>2366</v>
      </c>
      <c r="G587" s="63" t="s">
        <v>2932</v>
      </c>
      <c r="H587" s="63" t="s">
        <v>496</v>
      </c>
      <c r="I587" s="66">
        <v>5000</v>
      </c>
      <c r="J587" s="67">
        <v>5000</v>
      </c>
      <c r="K587" s="67">
        <v>8000</v>
      </c>
      <c r="L587" s="68">
        <v>13000</v>
      </c>
      <c r="M587" s="82">
        <v>7411.6738727609636</v>
      </c>
      <c r="O587" s="81" t="s">
        <v>6802</v>
      </c>
      <c r="P587" s="64">
        <v>1996</v>
      </c>
      <c r="Q587" s="63" t="s">
        <v>6081</v>
      </c>
      <c r="R587" s="63" t="s">
        <v>601</v>
      </c>
      <c r="S587" s="65" t="s">
        <v>6803</v>
      </c>
      <c r="T587" s="63" t="s">
        <v>6804</v>
      </c>
      <c r="U587" s="63"/>
      <c r="V587" s="66">
        <v>50225</v>
      </c>
      <c r="W587" s="67">
        <v>50225</v>
      </c>
      <c r="X587" s="67">
        <v>31707</v>
      </c>
      <c r="Y587" s="68">
        <v>81932</v>
      </c>
      <c r="Z587" s="82">
        <v>78729.573807968656</v>
      </c>
    </row>
    <row r="588" spans="2:26" x14ac:dyDescent="0.25">
      <c r="B588" s="81" t="s">
        <v>2804</v>
      </c>
      <c r="C588" s="64">
        <v>1998</v>
      </c>
      <c r="D588" s="63" t="s">
        <v>1318</v>
      </c>
      <c r="E588" s="63" t="s">
        <v>544</v>
      </c>
      <c r="F588" s="65" t="s">
        <v>1751</v>
      </c>
      <c r="G588" s="63" t="s">
        <v>2805</v>
      </c>
      <c r="H588" s="63" t="s">
        <v>886</v>
      </c>
      <c r="I588" s="66">
        <v>87255</v>
      </c>
      <c r="J588" s="67">
        <v>87255</v>
      </c>
      <c r="K588" s="67">
        <v>29040</v>
      </c>
      <c r="L588" s="68">
        <v>116295</v>
      </c>
      <c r="M588" s="82">
        <v>129341.12075355157</v>
      </c>
      <c r="O588" s="81" t="s">
        <v>6959</v>
      </c>
      <c r="P588" s="64">
        <v>1996</v>
      </c>
      <c r="Q588" s="63" t="s">
        <v>6081</v>
      </c>
      <c r="R588" s="63" t="s">
        <v>601</v>
      </c>
      <c r="S588" s="65" t="s">
        <v>6960</v>
      </c>
      <c r="T588" s="63" t="s">
        <v>6961</v>
      </c>
      <c r="U588" s="63"/>
      <c r="V588" s="66">
        <v>5000</v>
      </c>
      <c r="W588" s="67">
        <v>5000</v>
      </c>
      <c r="X588" s="67">
        <v>800</v>
      </c>
      <c r="Y588" s="68">
        <v>5800</v>
      </c>
      <c r="Z588" s="82">
        <v>7837.6877857609406</v>
      </c>
    </row>
    <row r="589" spans="2:26" x14ac:dyDescent="0.25">
      <c r="B589" s="81" t="s">
        <v>2850</v>
      </c>
      <c r="C589" s="64">
        <v>1998</v>
      </c>
      <c r="D589" s="63" t="s">
        <v>1318</v>
      </c>
      <c r="E589" s="63" t="s">
        <v>1444</v>
      </c>
      <c r="F589" s="65" t="s">
        <v>2686</v>
      </c>
      <c r="G589" s="63" t="s">
        <v>2687</v>
      </c>
      <c r="H589" s="63" t="s">
        <v>1447</v>
      </c>
      <c r="I589" s="66">
        <v>15000</v>
      </c>
      <c r="J589" s="67">
        <v>15000</v>
      </c>
      <c r="K589" s="67">
        <v>5000</v>
      </c>
      <c r="L589" s="68">
        <v>20000</v>
      </c>
      <c r="M589" s="82">
        <v>22235.021618282888</v>
      </c>
      <c r="O589" s="81" t="s">
        <v>2402</v>
      </c>
      <c r="P589" s="64">
        <v>1996</v>
      </c>
      <c r="Q589" s="63" t="s">
        <v>1318</v>
      </c>
      <c r="R589" s="63" t="s">
        <v>1345</v>
      </c>
      <c r="S589" s="65" t="s">
        <v>1969</v>
      </c>
      <c r="T589" s="63" t="s">
        <v>1970</v>
      </c>
      <c r="U589" s="63" t="s">
        <v>1078</v>
      </c>
      <c r="V589" s="66">
        <v>100000</v>
      </c>
      <c r="W589" s="67">
        <v>100000</v>
      </c>
      <c r="X589" s="67">
        <v>30500</v>
      </c>
      <c r="Y589" s="68">
        <v>130500</v>
      </c>
      <c r="Z589" s="82">
        <v>156753.75571521881</v>
      </c>
    </row>
    <row r="590" spans="2:26" x14ac:dyDescent="0.25">
      <c r="B590" s="81" t="s">
        <v>2943</v>
      </c>
      <c r="C590" s="64">
        <v>1998</v>
      </c>
      <c r="D590" s="63" t="s">
        <v>1318</v>
      </c>
      <c r="E590" s="63" t="s">
        <v>182</v>
      </c>
      <c r="F590" s="65" t="s">
        <v>1962</v>
      </c>
      <c r="G590" s="63" t="s">
        <v>2944</v>
      </c>
      <c r="H590" s="63" t="s">
        <v>435</v>
      </c>
      <c r="I590" s="66">
        <v>213590</v>
      </c>
      <c r="J590" s="67">
        <v>213590</v>
      </c>
      <c r="K590" s="67">
        <v>91537</v>
      </c>
      <c r="L590" s="68">
        <v>305127</v>
      </c>
      <c r="M590" s="82">
        <v>316611.88449660281</v>
      </c>
      <c r="O590" s="81" t="s">
        <v>2463</v>
      </c>
      <c r="P590" s="64">
        <v>1996</v>
      </c>
      <c r="Q590" s="63" t="s">
        <v>1318</v>
      </c>
      <c r="R590" s="63" t="s">
        <v>1345</v>
      </c>
      <c r="S590" s="65" t="s">
        <v>1928</v>
      </c>
      <c r="T590" s="63" t="s">
        <v>2464</v>
      </c>
      <c r="U590" s="63" t="s">
        <v>1078</v>
      </c>
      <c r="V590" s="66">
        <v>87101</v>
      </c>
      <c r="W590" s="67">
        <v>87101</v>
      </c>
      <c r="X590" s="67">
        <v>28649</v>
      </c>
      <c r="Y590" s="68">
        <v>115750</v>
      </c>
      <c r="Z590" s="82">
        <v>136534.08876551274</v>
      </c>
    </row>
    <row r="591" spans="2:26" x14ac:dyDescent="0.25">
      <c r="B591" s="81" t="s">
        <v>2802</v>
      </c>
      <c r="C591" s="64">
        <v>1998</v>
      </c>
      <c r="D591" s="63" t="s">
        <v>1318</v>
      </c>
      <c r="E591" s="63" t="s">
        <v>182</v>
      </c>
      <c r="F591" s="65" t="s">
        <v>1525</v>
      </c>
      <c r="G591" s="63" t="s">
        <v>2803</v>
      </c>
      <c r="H591" s="63" t="s">
        <v>184</v>
      </c>
      <c r="I591" s="66">
        <v>96780</v>
      </c>
      <c r="J591" s="67">
        <v>96780</v>
      </c>
      <c r="K591" s="67">
        <v>161135</v>
      </c>
      <c r="L591" s="68">
        <v>257915</v>
      </c>
      <c r="M591" s="82">
        <v>143460.3594811612</v>
      </c>
      <c r="O591" s="81" t="s">
        <v>2507</v>
      </c>
      <c r="P591" s="64">
        <v>1996</v>
      </c>
      <c r="Q591" s="63" t="s">
        <v>1318</v>
      </c>
      <c r="R591" s="63" t="s">
        <v>76</v>
      </c>
      <c r="S591" s="65" t="s">
        <v>2508</v>
      </c>
      <c r="T591" s="63" t="s">
        <v>2509</v>
      </c>
      <c r="U591" s="63" t="s">
        <v>76</v>
      </c>
      <c r="V591" s="66">
        <v>100000</v>
      </c>
      <c r="W591" s="67">
        <v>100000</v>
      </c>
      <c r="X591" s="67">
        <v>224384</v>
      </c>
      <c r="Y591" s="68">
        <v>324384</v>
      </c>
      <c r="Z591" s="82">
        <v>156753.75571521881</v>
      </c>
    </row>
    <row r="592" spans="2:26" x14ac:dyDescent="0.25">
      <c r="B592" s="81" t="s">
        <v>2899</v>
      </c>
      <c r="C592" s="64">
        <v>1998</v>
      </c>
      <c r="D592" s="63" t="s">
        <v>1318</v>
      </c>
      <c r="E592" s="63" t="s">
        <v>182</v>
      </c>
      <c r="F592" s="65" t="s">
        <v>1931</v>
      </c>
      <c r="G592" s="63" t="s">
        <v>2900</v>
      </c>
      <c r="H592" s="63" t="s">
        <v>516</v>
      </c>
      <c r="I592" s="66">
        <v>11000</v>
      </c>
      <c r="J592" s="67">
        <v>11000</v>
      </c>
      <c r="K592" s="67">
        <v>5560</v>
      </c>
      <c r="L592" s="68">
        <v>16560</v>
      </c>
      <c r="M592" s="82">
        <v>16305.682520074119</v>
      </c>
      <c r="O592" s="81" t="s">
        <v>2254</v>
      </c>
      <c r="P592" s="64">
        <v>1996</v>
      </c>
      <c r="Q592" s="63" t="s">
        <v>1318</v>
      </c>
      <c r="R592" s="63" t="s">
        <v>76</v>
      </c>
      <c r="S592" s="65" t="s">
        <v>2025</v>
      </c>
      <c r="T592" s="63" t="s">
        <v>2255</v>
      </c>
      <c r="U592" s="63" t="s">
        <v>137</v>
      </c>
      <c r="V592" s="66">
        <v>99270</v>
      </c>
      <c r="W592" s="67">
        <v>99270</v>
      </c>
      <c r="X592" s="67">
        <v>36139</v>
      </c>
      <c r="Y592" s="68">
        <v>135409</v>
      </c>
      <c r="Z592" s="82">
        <v>155609.45329849771</v>
      </c>
    </row>
    <row r="593" spans="2:26" x14ac:dyDescent="0.25">
      <c r="B593" s="81" t="s">
        <v>2959</v>
      </c>
      <c r="C593" s="64">
        <v>1998</v>
      </c>
      <c r="D593" s="63" t="s">
        <v>1318</v>
      </c>
      <c r="E593" s="63" t="s">
        <v>580</v>
      </c>
      <c r="F593" s="65" t="s">
        <v>2960</v>
      </c>
      <c r="G593" s="63" t="s">
        <v>2961</v>
      </c>
      <c r="H593" s="63" t="s">
        <v>2962</v>
      </c>
      <c r="I593" s="66">
        <v>296991</v>
      </c>
      <c r="J593" s="67">
        <v>296991</v>
      </c>
      <c r="K593" s="67">
        <v>194800</v>
      </c>
      <c r="L593" s="68">
        <v>491791</v>
      </c>
      <c r="M593" s="82">
        <v>440240.08702903026</v>
      </c>
      <c r="O593" s="81" t="s">
        <v>2305</v>
      </c>
      <c r="P593" s="64">
        <v>1996</v>
      </c>
      <c r="Q593" s="63" t="s">
        <v>1318</v>
      </c>
      <c r="R593" s="63" t="s">
        <v>76</v>
      </c>
      <c r="S593" s="65" t="s">
        <v>1761</v>
      </c>
      <c r="T593" s="63" t="s">
        <v>2306</v>
      </c>
      <c r="U593" s="63" t="s">
        <v>76</v>
      </c>
      <c r="V593" s="66">
        <v>75000</v>
      </c>
      <c r="W593" s="67">
        <v>75000</v>
      </c>
      <c r="X593" s="67">
        <v>81112</v>
      </c>
      <c r="Y593" s="68">
        <v>156112</v>
      </c>
      <c r="Z593" s="82">
        <v>117565.31678641411</v>
      </c>
    </row>
    <row r="594" spans="2:26" x14ac:dyDescent="0.25">
      <c r="B594" s="81" t="s">
        <v>2815</v>
      </c>
      <c r="C594" s="64">
        <v>1998</v>
      </c>
      <c r="D594" s="63" t="s">
        <v>1318</v>
      </c>
      <c r="E594" s="63" t="s">
        <v>580</v>
      </c>
      <c r="F594" s="65" t="s">
        <v>2816</v>
      </c>
      <c r="G594" s="63" t="s">
        <v>2817</v>
      </c>
      <c r="H594" s="63" t="s">
        <v>582</v>
      </c>
      <c r="I594" s="66">
        <v>100000</v>
      </c>
      <c r="J594" s="67">
        <v>45445</v>
      </c>
      <c r="K594" s="67">
        <v>171796</v>
      </c>
      <c r="L594" s="68">
        <v>217241</v>
      </c>
      <c r="M594" s="82">
        <v>67364.703829524398</v>
      </c>
      <c r="O594" s="81" t="s">
        <v>2307</v>
      </c>
      <c r="P594" s="64">
        <v>1996</v>
      </c>
      <c r="Q594" s="63" t="s">
        <v>1318</v>
      </c>
      <c r="R594" s="63" t="s">
        <v>76</v>
      </c>
      <c r="S594" s="65" t="s">
        <v>2308</v>
      </c>
      <c r="T594" s="63" t="s">
        <v>2309</v>
      </c>
      <c r="U594" s="63" t="s">
        <v>152</v>
      </c>
      <c r="V594" s="66">
        <v>38143</v>
      </c>
      <c r="W594" s="67">
        <v>38143</v>
      </c>
      <c r="X594" s="67">
        <v>9678</v>
      </c>
      <c r="Y594" s="68">
        <v>47821</v>
      </c>
      <c r="Z594" s="82">
        <v>59790.585042455918</v>
      </c>
    </row>
    <row r="595" spans="2:26" x14ac:dyDescent="0.25">
      <c r="B595" s="81" t="s">
        <v>3149</v>
      </c>
      <c r="C595" s="64">
        <v>1999</v>
      </c>
      <c r="D595" s="63" t="s">
        <v>1318</v>
      </c>
      <c r="E595" s="63" t="s">
        <v>147</v>
      </c>
      <c r="F595" s="65" t="s">
        <v>3150</v>
      </c>
      <c r="G595" s="63" t="s">
        <v>3151</v>
      </c>
      <c r="H595" s="63" t="s">
        <v>149</v>
      </c>
      <c r="I595" s="66">
        <v>324231</v>
      </c>
      <c r="J595" s="67">
        <v>324231</v>
      </c>
      <c r="K595" s="67">
        <v>324231</v>
      </c>
      <c r="L595" s="68">
        <v>648462</v>
      </c>
      <c r="M595" s="82">
        <v>467060.01014405763</v>
      </c>
      <c r="O595" s="81" t="s">
        <v>6828</v>
      </c>
      <c r="P595" s="64">
        <v>1996</v>
      </c>
      <c r="Q595" s="63" t="s">
        <v>6081</v>
      </c>
      <c r="R595" s="63" t="s">
        <v>76</v>
      </c>
      <c r="S595" s="65" t="s">
        <v>1859</v>
      </c>
      <c r="T595" s="63" t="s">
        <v>6829</v>
      </c>
      <c r="U595" s="63" t="s">
        <v>76</v>
      </c>
      <c r="V595" s="66">
        <v>37500</v>
      </c>
      <c r="W595" s="67">
        <v>37500</v>
      </c>
      <c r="X595" s="67">
        <v>23500</v>
      </c>
      <c r="Y595" s="68">
        <v>61000</v>
      </c>
      <c r="Z595" s="82">
        <v>58782.658393207057</v>
      </c>
    </row>
    <row r="596" spans="2:26" x14ac:dyDescent="0.25">
      <c r="B596" s="81" t="s">
        <v>3095</v>
      </c>
      <c r="C596" s="64">
        <v>1999</v>
      </c>
      <c r="D596" s="63" t="s">
        <v>1318</v>
      </c>
      <c r="E596" s="63" t="s">
        <v>76</v>
      </c>
      <c r="F596" s="65" t="s">
        <v>3096</v>
      </c>
      <c r="G596" s="63" t="s">
        <v>3097</v>
      </c>
      <c r="H596" s="63" t="s">
        <v>76</v>
      </c>
      <c r="I596" s="66">
        <v>125000</v>
      </c>
      <c r="J596" s="67">
        <v>125000</v>
      </c>
      <c r="K596" s="67">
        <v>50000</v>
      </c>
      <c r="L596" s="68">
        <v>175000</v>
      </c>
      <c r="M596" s="82">
        <v>180064.52581032412</v>
      </c>
      <c r="O596" s="81" t="s">
        <v>2374</v>
      </c>
      <c r="P596" s="64">
        <v>1996</v>
      </c>
      <c r="Q596" s="63" t="s">
        <v>1318</v>
      </c>
      <c r="R596" s="63" t="s">
        <v>76</v>
      </c>
      <c r="S596" s="65" t="s">
        <v>2121</v>
      </c>
      <c r="T596" s="63" t="s">
        <v>2375</v>
      </c>
      <c r="U596" s="63" t="s">
        <v>137</v>
      </c>
      <c r="V596" s="66">
        <v>31855</v>
      </c>
      <c r="W596" s="67">
        <v>31855</v>
      </c>
      <c r="X596" s="67">
        <v>23595</v>
      </c>
      <c r="Y596" s="68">
        <v>55450</v>
      </c>
      <c r="Z596" s="82">
        <v>49933.908883082957</v>
      </c>
    </row>
    <row r="597" spans="2:26" x14ac:dyDescent="0.25">
      <c r="B597" s="81" t="s">
        <v>3031</v>
      </c>
      <c r="C597" s="64">
        <v>1999</v>
      </c>
      <c r="D597" s="63" t="s">
        <v>1318</v>
      </c>
      <c r="E597" s="63" t="s">
        <v>76</v>
      </c>
      <c r="F597" s="65" t="s">
        <v>2795</v>
      </c>
      <c r="G597" s="63" t="s">
        <v>3032</v>
      </c>
      <c r="H597" s="63" t="s">
        <v>76</v>
      </c>
      <c r="I597" s="66">
        <v>88250</v>
      </c>
      <c r="J597" s="67">
        <v>88250</v>
      </c>
      <c r="K597" s="67">
        <v>88250</v>
      </c>
      <c r="L597" s="68">
        <v>176500</v>
      </c>
      <c r="M597" s="82">
        <v>127125.55522208883</v>
      </c>
      <c r="O597" s="81" t="s">
        <v>6834</v>
      </c>
      <c r="P597" s="64">
        <v>1996</v>
      </c>
      <c r="Q597" s="63" t="s">
        <v>6081</v>
      </c>
      <c r="R597" s="63" t="s">
        <v>76</v>
      </c>
      <c r="S597" s="65" t="s">
        <v>1859</v>
      </c>
      <c r="T597" s="63" t="s">
        <v>6835</v>
      </c>
      <c r="U597" s="63" t="s">
        <v>76</v>
      </c>
      <c r="V597" s="66">
        <v>25700</v>
      </c>
      <c r="W597" s="67">
        <v>25700</v>
      </c>
      <c r="X597" s="67">
        <v>43685</v>
      </c>
      <c r="Y597" s="68">
        <v>69385</v>
      </c>
      <c r="Z597" s="82">
        <v>40285.715218811238</v>
      </c>
    </row>
    <row r="598" spans="2:26" x14ac:dyDescent="0.25">
      <c r="B598" s="81" t="s">
        <v>3043</v>
      </c>
      <c r="C598" s="64">
        <v>1999</v>
      </c>
      <c r="D598" s="63" t="s">
        <v>1318</v>
      </c>
      <c r="E598" s="63" t="s">
        <v>76</v>
      </c>
      <c r="F598" s="65" t="s">
        <v>3044</v>
      </c>
      <c r="G598" s="63" t="s">
        <v>3045</v>
      </c>
      <c r="H598" s="63" t="s">
        <v>137</v>
      </c>
      <c r="I598" s="66">
        <v>45000</v>
      </c>
      <c r="J598" s="67">
        <v>45000</v>
      </c>
      <c r="K598" s="67">
        <v>45000</v>
      </c>
      <c r="L598" s="68">
        <v>90000</v>
      </c>
      <c r="M598" s="82">
        <v>64823.229291716692</v>
      </c>
      <c r="O598" s="81" t="s">
        <v>6967</v>
      </c>
      <c r="P598" s="64">
        <v>1996</v>
      </c>
      <c r="Q598" s="63" t="s">
        <v>6081</v>
      </c>
      <c r="R598" s="63" t="s">
        <v>76</v>
      </c>
      <c r="S598" s="65" t="s">
        <v>1859</v>
      </c>
      <c r="T598" s="63" t="s">
        <v>6968</v>
      </c>
      <c r="U598" s="63" t="s">
        <v>76</v>
      </c>
      <c r="V598" s="66">
        <v>5000</v>
      </c>
      <c r="W598" s="67">
        <v>5000</v>
      </c>
      <c r="X598" s="67">
        <v>17359</v>
      </c>
      <c r="Y598" s="68">
        <v>22359</v>
      </c>
      <c r="Z598" s="82">
        <v>7837.6877857609406</v>
      </c>
    </row>
    <row r="599" spans="2:26" x14ac:dyDescent="0.25">
      <c r="B599" s="81" t="s">
        <v>3024</v>
      </c>
      <c r="C599" s="64">
        <v>1999</v>
      </c>
      <c r="D599" s="63" t="s">
        <v>1318</v>
      </c>
      <c r="E599" s="63" t="s">
        <v>76</v>
      </c>
      <c r="F599" s="65" t="s">
        <v>3025</v>
      </c>
      <c r="G599" s="63" t="s">
        <v>3026</v>
      </c>
      <c r="H599" s="63" t="s">
        <v>76</v>
      </c>
      <c r="I599" s="66">
        <v>37895</v>
      </c>
      <c r="J599" s="67">
        <v>37895</v>
      </c>
      <c r="K599" s="67">
        <v>22705</v>
      </c>
      <c r="L599" s="68">
        <v>60600</v>
      </c>
      <c r="M599" s="82">
        <v>54588.361644657867</v>
      </c>
      <c r="O599" s="81" t="s">
        <v>6846</v>
      </c>
      <c r="P599" s="64">
        <v>1996</v>
      </c>
      <c r="Q599" s="63" t="s">
        <v>6084</v>
      </c>
      <c r="R599" s="63" t="s">
        <v>76</v>
      </c>
      <c r="S599" s="65" t="s">
        <v>6525</v>
      </c>
      <c r="T599" s="63" t="s">
        <v>6847</v>
      </c>
      <c r="U599" s="63" t="s">
        <v>6527</v>
      </c>
      <c r="V599" s="66">
        <v>4500</v>
      </c>
      <c r="W599" s="67">
        <v>4500</v>
      </c>
      <c r="X599" s="67">
        <v>1500</v>
      </c>
      <c r="Y599" s="68">
        <v>6000</v>
      </c>
      <c r="Z599" s="82">
        <v>7053.919007184847</v>
      </c>
    </row>
    <row r="600" spans="2:26" x14ac:dyDescent="0.25">
      <c r="B600" s="81" t="s">
        <v>3217</v>
      </c>
      <c r="C600" s="64">
        <v>1999</v>
      </c>
      <c r="D600" s="63" t="s">
        <v>1318</v>
      </c>
      <c r="E600" s="63" t="s">
        <v>76</v>
      </c>
      <c r="F600" s="65" t="s">
        <v>1761</v>
      </c>
      <c r="G600" s="63" t="s">
        <v>3218</v>
      </c>
      <c r="H600" s="63" t="s">
        <v>76</v>
      </c>
      <c r="I600" s="66">
        <v>10000</v>
      </c>
      <c r="J600" s="67">
        <v>10000</v>
      </c>
      <c r="K600" s="67">
        <v>10751</v>
      </c>
      <c r="L600" s="68">
        <v>20751</v>
      </c>
      <c r="M600" s="82">
        <v>14405.16206482593</v>
      </c>
      <c r="O600" s="81" t="s">
        <v>2437</v>
      </c>
      <c r="P600" s="64">
        <v>1996</v>
      </c>
      <c r="Q600" s="63" t="s">
        <v>1318</v>
      </c>
      <c r="R600" s="63" t="s">
        <v>444</v>
      </c>
      <c r="S600" s="65" t="s">
        <v>2438</v>
      </c>
      <c r="T600" s="63" t="s">
        <v>2439</v>
      </c>
      <c r="U600" s="63" t="s">
        <v>584</v>
      </c>
      <c r="V600" s="66">
        <v>100000</v>
      </c>
      <c r="W600" s="67">
        <v>100000</v>
      </c>
      <c r="X600" s="67">
        <v>35000</v>
      </c>
      <c r="Y600" s="68">
        <v>135000</v>
      </c>
      <c r="Z600" s="82">
        <v>156753.75571521881</v>
      </c>
    </row>
    <row r="601" spans="2:26" x14ac:dyDescent="0.25">
      <c r="B601" s="81" t="s">
        <v>3209</v>
      </c>
      <c r="C601" s="64">
        <v>1999</v>
      </c>
      <c r="D601" s="63" t="s">
        <v>1318</v>
      </c>
      <c r="E601" s="63" t="s">
        <v>76</v>
      </c>
      <c r="F601" s="65" t="s">
        <v>3210</v>
      </c>
      <c r="G601" s="63" t="s">
        <v>3211</v>
      </c>
      <c r="H601" s="63" t="s">
        <v>76</v>
      </c>
      <c r="I601" s="66">
        <v>6975</v>
      </c>
      <c r="J601" s="67">
        <v>6975</v>
      </c>
      <c r="K601" s="67">
        <v>7125</v>
      </c>
      <c r="L601" s="68">
        <v>14100</v>
      </c>
      <c r="M601" s="82">
        <v>10047.600540216086</v>
      </c>
      <c r="O601" s="81" t="s">
        <v>2479</v>
      </c>
      <c r="P601" s="64">
        <v>1996</v>
      </c>
      <c r="Q601" s="63" t="s">
        <v>1318</v>
      </c>
      <c r="R601" s="63" t="s">
        <v>444</v>
      </c>
      <c r="S601" s="65" t="s">
        <v>2480</v>
      </c>
      <c r="T601" s="63" t="s">
        <v>2481</v>
      </c>
      <c r="U601" s="63" t="s">
        <v>446</v>
      </c>
      <c r="V601" s="66">
        <v>26085</v>
      </c>
      <c r="W601" s="67">
        <v>26085</v>
      </c>
      <c r="X601" s="67">
        <v>5795</v>
      </c>
      <c r="Y601" s="68">
        <v>31880</v>
      </c>
      <c r="Z601" s="82">
        <v>40889.21717831483</v>
      </c>
    </row>
    <row r="602" spans="2:26" x14ac:dyDescent="0.25">
      <c r="B602" s="81" t="s">
        <v>3252</v>
      </c>
      <c r="C602" s="64">
        <v>1999</v>
      </c>
      <c r="D602" s="63" t="s">
        <v>1318</v>
      </c>
      <c r="E602" s="63" t="s">
        <v>444</v>
      </c>
      <c r="F602" s="65" t="s">
        <v>2438</v>
      </c>
      <c r="G602" s="63" t="s">
        <v>3253</v>
      </c>
      <c r="H602" s="63" t="s">
        <v>584</v>
      </c>
      <c r="I602" s="66">
        <v>96669</v>
      </c>
      <c r="J602" s="67">
        <v>96669</v>
      </c>
      <c r="K602" s="67">
        <v>67452</v>
      </c>
      <c r="L602" s="68">
        <v>164121</v>
      </c>
      <c r="M602" s="82">
        <v>139253.2611644658</v>
      </c>
      <c r="O602" s="81" t="s">
        <v>6822</v>
      </c>
      <c r="P602" s="64">
        <v>1996</v>
      </c>
      <c r="Q602" s="63" t="s">
        <v>6084</v>
      </c>
      <c r="R602" s="63" t="s">
        <v>444</v>
      </c>
      <c r="S602" s="65" t="s">
        <v>6823</v>
      </c>
      <c r="T602" s="63" t="s">
        <v>6824</v>
      </c>
      <c r="U602" s="63" t="s">
        <v>446</v>
      </c>
      <c r="V602" s="66">
        <v>23245</v>
      </c>
      <c r="W602" s="67">
        <v>23245</v>
      </c>
      <c r="X602" s="67">
        <v>12981</v>
      </c>
      <c r="Y602" s="68">
        <v>36226</v>
      </c>
      <c r="Z602" s="82">
        <v>36437.410516002616</v>
      </c>
    </row>
    <row r="603" spans="2:26" x14ac:dyDescent="0.25">
      <c r="B603" s="81" t="s">
        <v>3162</v>
      </c>
      <c r="C603" s="64">
        <v>1999</v>
      </c>
      <c r="D603" s="63" t="s">
        <v>1318</v>
      </c>
      <c r="E603" s="63" t="s">
        <v>444</v>
      </c>
      <c r="F603" s="65" t="s">
        <v>3163</v>
      </c>
      <c r="G603" s="63" t="s">
        <v>3164</v>
      </c>
      <c r="H603" s="63" t="s">
        <v>446</v>
      </c>
      <c r="I603" s="66">
        <v>10000</v>
      </c>
      <c r="J603" s="67">
        <v>10000</v>
      </c>
      <c r="K603" s="67">
        <v>3350</v>
      </c>
      <c r="L603" s="68">
        <v>13350</v>
      </c>
      <c r="M603" s="82">
        <v>14405.16206482593</v>
      </c>
      <c r="O603" s="81" t="s">
        <v>2256</v>
      </c>
      <c r="P603" s="64">
        <v>1996</v>
      </c>
      <c r="Q603" s="63" t="s">
        <v>1318</v>
      </c>
      <c r="R603" s="63" t="s">
        <v>44</v>
      </c>
      <c r="S603" s="65" t="s">
        <v>2257</v>
      </c>
      <c r="T603" s="63" t="s">
        <v>2258</v>
      </c>
      <c r="U603" s="63" t="s">
        <v>49</v>
      </c>
      <c r="V603" s="66">
        <v>86480</v>
      </c>
      <c r="W603" s="67">
        <v>86480</v>
      </c>
      <c r="X603" s="67">
        <v>21900</v>
      </c>
      <c r="Y603" s="68">
        <v>108380</v>
      </c>
      <c r="Z603" s="82">
        <v>135560.64794252123</v>
      </c>
    </row>
    <row r="604" spans="2:26" x14ac:dyDescent="0.25">
      <c r="B604" s="81" t="s">
        <v>3229</v>
      </c>
      <c r="C604" s="64">
        <v>1999</v>
      </c>
      <c r="D604" s="63" t="s">
        <v>1318</v>
      </c>
      <c r="E604" s="63" t="s">
        <v>44</v>
      </c>
      <c r="F604" s="65" t="s">
        <v>3230</v>
      </c>
      <c r="G604" s="63" t="s">
        <v>3231</v>
      </c>
      <c r="H604" s="63" t="s">
        <v>1469</v>
      </c>
      <c r="I604" s="66">
        <v>300000</v>
      </c>
      <c r="J604" s="67">
        <v>300000</v>
      </c>
      <c r="K604" s="67">
        <v>165800</v>
      </c>
      <c r="L604" s="68">
        <v>465800</v>
      </c>
      <c r="M604" s="82">
        <v>432154.86194477795</v>
      </c>
      <c r="O604" s="81" t="s">
        <v>2295</v>
      </c>
      <c r="P604" s="64">
        <v>1996</v>
      </c>
      <c r="Q604" s="63" t="s">
        <v>1318</v>
      </c>
      <c r="R604" s="63" t="s">
        <v>44</v>
      </c>
      <c r="S604" s="65" t="s">
        <v>2296</v>
      </c>
      <c r="T604" s="63" t="s">
        <v>2297</v>
      </c>
      <c r="U604" s="63" t="s">
        <v>49</v>
      </c>
      <c r="V604" s="66">
        <v>68835</v>
      </c>
      <c r="W604" s="67">
        <v>68835</v>
      </c>
      <c r="X604" s="67">
        <v>24375</v>
      </c>
      <c r="Y604" s="68">
        <v>93210</v>
      </c>
      <c r="Z604" s="82">
        <v>107901.44774657088</v>
      </c>
    </row>
    <row r="605" spans="2:26" x14ac:dyDescent="0.25">
      <c r="B605" s="81" t="s">
        <v>3089</v>
      </c>
      <c r="C605" s="64">
        <v>1999</v>
      </c>
      <c r="D605" s="63" t="s">
        <v>1318</v>
      </c>
      <c r="E605" s="63" t="s">
        <v>44</v>
      </c>
      <c r="F605" s="65" t="s">
        <v>3090</v>
      </c>
      <c r="G605" s="63" t="s">
        <v>3091</v>
      </c>
      <c r="H605" s="63" t="s">
        <v>2051</v>
      </c>
      <c r="I605" s="66">
        <v>96297</v>
      </c>
      <c r="J605" s="67">
        <v>96297</v>
      </c>
      <c r="K605" s="67">
        <v>32195</v>
      </c>
      <c r="L605" s="68">
        <v>128492</v>
      </c>
      <c r="M605" s="82">
        <v>138717.38913565429</v>
      </c>
      <c r="O605" s="81" t="s">
        <v>2449</v>
      </c>
      <c r="P605" s="64">
        <v>1996</v>
      </c>
      <c r="Q605" s="63" t="s">
        <v>1318</v>
      </c>
      <c r="R605" s="63" t="s">
        <v>44</v>
      </c>
      <c r="S605" s="65" t="s">
        <v>2450</v>
      </c>
      <c r="T605" s="63" t="s">
        <v>2451</v>
      </c>
      <c r="U605" s="63" t="s">
        <v>49</v>
      </c>
      <c r="V605" s="66">
        <v>98203</v>
      </c>
      <c r="W605" s="67">
        <v>49500</v>
      </c>
      <c r="X605" s="67">
        <v>59081</v>
      </c>
      <c r="Y605" s="68">
        <v>108581</v>
      </c>
      <c r="Z605" s="82">
        <v>77593.109079033311</v>
      </c>
    </row>
    <row r="606" spans="2:26" x14ac:dyDescent="0.25">
      <c r="B606" s="81" t="s">
        <v>3027</v>
      </c>
      <c r="C606" s="64">
        <v>1999</v>
      </c>
      <c r="D606" s="63" t="s">
        <v>1318</v>
      </c>
      <c r="E606" s="63" t="s">
        <v>44</v>
      </c>
      <c r="F606" s="65" t="s">
        <v>3028</v>
      </c>
      <c r="G606" s="63" t="s">
        <v>3029</v>
      </c>
      <c r="H606" s="63" t="s">
        <v>49</v>
      </c>
      <c r="I606" s="66">
        <v>84100</v>
      </c>
      <c r="J606" s="67">
        <v>40000</v>
      </c>
      <c r="K606" s="67">
        <v>89500</v>
      </c>
      <c r="L606" s="68">
        <v>129500</v>
      </c>
      <c r="M606" s="82">
        <v>57620.648259303722</v>
      </c>
      <c r="O606" s="81" t="s">
        <v>2361</v>
      </c>
      <c r="P606" s="64">
        <v>1996</v>
      </c>
      <c r="Q606" s="63" t="s">
        <v>1318</v>
      </c>
      <c r="R606" s="63" t="s">
        <v>44</v>
      </c>
      <c r="S606" s="65" t="s">
        <v>1513</v>
      </c>
      <c r="T606" s="63" t="s">
        <v>2362</v>
      </c>
      <c r="U606" s="63" t="s">
        <v>49</v>
      </c>
      <c r="V606" s="66">
        <v>47000</v>
      </c>
      <c r="W606" s="67">
        <v>47000</v>
      </c>
      <c r="X606" s="67">
        <v>12500</v>
      </c>
      <c r="Y606" s="68">
        <v>59500</v>
      </c>
      <c r="Z606" s="82">
        <v>73674.265186152843</v>
      </c>
    </row>
    <row r="607" spans="2:26" x14ac:dyDescent="0.25">
      <c r="B607" s="81" t="s">
        <v>3073</v>
      </c>
      <c r="C607" s="64">
        <v>1999</v>
      </c>
      <c r="D607" s="63" t="s">
        <v>1318</v>
      </c>
      <c r="E607" s="63" t="s">
        <v>44</v>
      </c>
      <c r="F607" s="65" t="s">
        <v>3074</v>
      </c>
      <c r="G607" s="63" t="s">
        <v>3075</v>
      </c>
      <c r="H607" s="63" t="s">
        <v>1639</v>
      </c>
      <c r="I607" s="66">
        <v>21000</v>
      </c>
      <c r="J607" s="67">
        <v>21000</v>
      </c>
      <c r="K607" s="67">
        <v>7000</v>
      </c>
      <c r="L607" s="68">
        <v>28000</v>
      </c>
      <c r="M607" s="82">
        <v>30250.840336134454</v>
      </c>
      <c r="O607" s="81" t="s">
        <v>6791</v>
      </c>
      <c r="P607" s="64">
        <v>1996</v>
      </c>
      <c r="Q607" s="63" t="s">
        <v>6081</v>
      </c>
      <c r="R607" s="63" t="s">
        <v>44</v>
      </c>
      <c r="S607" s="65" t="s">
        <v>1859</v>
      </c>
      <c r="T607" s="63" t="s">
        <v>6792</v>
      </c>
      <c r="U607" s="63" t="s">
        <v>2051</v>
      </c>
      <c r="V607" s="66">
        <v>44843</v>
      </c>
      <c r="W607" s="67">
        <v>44843</v>
      </c>
      <c r="X607" s="67">
        <v>9477</v>
      </c>
      <c r="Y607" s="68">
        <v>54320</v>
      </c>
      <c r="Z607" s="82">
        <v>70293.086675375569</v>
      </c>
    </row>
    <row r="608" spans="2:26" x14ac:dyDescent="0.25">
      <c r="B608" s="81" t="s">
        <v>3049</v>
      </c>
      <c r="C608" s="64">
        <v>1999</v>
      </c>
      <c r="D608" s="63" t="s">
        <v>1318</v>
      </c>
      <c r="E608" s="63" t="s">
        <v>1757</v>
      </c>
      <c r="F608" s="65" t="s">
        <v>3050</v>
      </c>
      <c r="G608" s="63" t="s">
        <v>3051</v>
      </c>
      <c r="H608" s="63" t="s">
        <v>2227</v>
      </c>
      <c r="I608" s="66">
        <v>46590</v>
      </c>
      <c r="J608" s="67">
        <v>46590</v>
      </c>
      <c r="K608" s="67">
        <v>2600</v>
      </c>
      <c r="L608" s="68">
        <v>49190</v>
      </c>
      <c r="M608" s="82">
        <v>67113.650060024011</v>
      </c>
      <c r="O608" s="81" t="s">
        <v>2347</v>
      </c>
      <c r="P608" s="64">
        <v>1996</v>
      </c>
      <c r="Q608" s="63" t="s">
        <v>1318</v>
      </c>
      <c r="R608" s="63" t="s">
        <v>44</v>
      </c>
      <c r="S608" s="65" t="s">
        <v>2348</v>
      </c>
      <c r="T608" s="63" t="s">
        <v>2348</v>
      </c>
      <c r="U608" s="63" t="s">
        <v>49</v>
      </c>
      <c r="V608" s="66">
        <v>21500</v>
      </c>
      <c r="W608" s="67">
        <v>21500</v>
      </c>
      <c r="X608" s="67">
        <v>8500</v>
      </c>
      <c r="Y608" s="68">
        <v>30000</v>
      </c>
      <c r="Z608" s="82">
        <v>33702.057478772047</v>
      </c>
    </row>
    <row r="609" spans="2:26" x14ac:dyDescent="0.25">
      <c r="B609" s="81" t="s">
        <v>2987</v>
      </c>
      <c r="C609" s="64">
        <v>1999</v>
      </c>
      <c r="D609" s="63" t="s">
        <v>1318</v>
      </c>
      <c r="E609" s="63" t="s">
        <v>1757</v>
      </c>
      <c r="F609" s="65" t="s">
        <v>2221</v>
      </c>
      <c r="G609" s="63" t="s">
        <v>2988</v>
      </c>
      <c r="H609" s="63" t="s">
        <v>2223</v>
      </c>
      <c r="I609" s="66">
        <v>32080</v>
      </c>
      <c r="J609" s="67">
        <v>32080</v>
      </c>
      <c r="K609" s="67">
        <v>0</v>
      </c>
      <c r="L609" s="68">
        <v>32080</v>
      </c>
      <c r="M609" s="82">
        <v>46211.759903961589</v>
      </c>
      <c r="O609" s="81" t="s">
        <v>2546</v>
      </c>
      <c r="P609" s="64">
        <v>1996</v>
      </c>
      <c r="Q609" s="63" t="s">
        <v>1318</v>
      </c>
      <c r="R609" s="63" t="s">
        <v>44</v>
      </c>
      <c r="S609" s="65" t="s">
        <v>2257</v>
      </c>
      <c r="T609" s="63" t="s">
        <v>2547</v>
      </c>
      <c r="U609" s="63" t="s">
        <v>49</v>
      </c>
      <c r="V609" s="66">
        <v>5120</v>
      </c>
      <c r="W609" s="67">
        <v>20480</v>
      </c>
      <c r="X609" s="67">
        <v>1490</v>
      </c>
      <c r="Y609" s="68">
        <v>21970</v>
      </c>
      <c r="Z609" s="82">
        <v>32103.169170476816</v>
      </c>
    </row>
    <row r="610" spans="2:26" x14ac:dyDescent="0.25">
      <c r="B610" s="81" t="s">
        <v>3137</v>
      </c>
      <c r="C610" s="64">
        <v>1999</v>
      </c>
      <c r="D610" s="63" t="s">
        <v>1318</v>
      </c>
      <c r="E610" s="63" t="s">
        <v>27</v>
      </c>
      <c r="F610" s="65" t="s">
        <v>3138</v>
      </c>
      <c r="G610" s="63" t="s">
        <v>3139</v>
      </c>
      <c r="H610" s="63" t="s">
        <v>27</v>
      </c>
      <c r="I610" s="66">
        <v>412400</v>
      </c>
      <c r="J610" s="67">
        <v>412400</v>
      </c>
      <c r="K610" s="67">
        <v>1237200</v>
      </c>
      <c r="L610" s="68">
        <v>1649600</v>
      </c>
      <c r="M610" s="82">
        <v>594068.88355342136</v>
      </c>
      <c r="O610" s="81" t="s">
        <v>2281</v>
      </c>
      <c r="P610" s="64">
        <v>1996</v>
      </c>
      <c r="Q610" s="63" t="s">
        <v>1318</v>
      </c>
      <c r="R610" s="63" t="s">
        <v>1558</v>
      </c>
      <c r="S610" s="65" t="s">
        <v>2104</v>
      </c>
      <c r="T610" s="63" t="s">
        <v>2282</v>
      </c>
      <c r="U610" s="63" t="s">
        <v>1561</v>
      </c>
      <c r="V610" s="66">
        <v>53105</v>
      </c>
      <c r="W610" s="67">
        <v>53105</v>
      </c>
      <c r="X610" s="67">
        <v>22688</v>
      </c>
      <c r="Y610" s="68">
        <v>75793</v>
      </c>
      <c r="Z610" s="82">
        <v>83244.081972566957</v>
      </c>
    </row>
    <row r="611" spans="2:26" x14ac:dyDescent="0.25">
      <c r="B611" s="81" t="s">
        <v>3226</v>
      </c>
      <c r="C611" s="64">
        <v>1999</v>
      </c>
      <c r="D611" s="63" t="s">
        <v>1318</v>
      </c>
      <c r="E611" s="63" t="s">
        <v>27</v>
      </c>
      <c r="F611" s="65" t="s">
        <v>3227</v>
      </c>
      <c r="G611" s="63" t="s">
        <v>3228</v>
      </c>
      <c r="H611" s="63" t="s">
        <v>27</v>
      </c>
      <c r="I611" s="66">
        <v>386113</v>
      </c>
      <c r="J611" s="67">
        <v>386113</v>
      </c>
      <c r="K611" s="67">
        <v>351430</v>
      </c>
      <c r="L611" s="68">
        <v>737543</v>
      </c>
      <c r="M611" s="82">
        <v>556202.03403361351</v>
      </c>
      <c r="O611" s="81" t="s">
        <v>2321</v>
      </c>
      <c r="P611" s="64">
        <v>1996</v>
      </c>
      <c r="Q611" s="63" t="s">
        <v>1318</v>
      </c>
      <c r="R611" s="63" t="s">
        <v>2128</v>
      </c>
      <c r="S611" s="65" t="s">
        <v>2322</v>
      </c>
      <c r="T611" s="63" t="s">
        <v>2323</v>
      </c>
      <c r="U611" s="63" t="s">
        <v>2129</v>
      </c>
      <c r="V611" s="66">
        <v>27500</v>
      </c>
      <c r="W611" s="67">
        <v>27500</v>
      </c>
      <c r="X611" s="67">
        <v>29036</v>
      </c>
      <c r="Y611" s="68">
        <v>56536</v>
      </c>
      <c r="Z611" s="82">
        <v>43107.282821685178</v>
      </c>
    </row>
    <row r="612" spans="2:26" x14ac:dyDescent="0.25">
      <c r="B612" s="81" t="s">
        <v>3121</v>
      </c>
      <c r="C612" s="64">
        <v>1999</v>
      </c>
      <c r="D612" s="63" t="s">
        <v>1318</v>
      </c>
      <c r="E612" s="63" t="s">
        <v>27</v>
      </c>
      <c r="F612" s="65" t="s">
        <v>3122</v>
      </c>
      <c r="G612" s="63" t="s">
        <v>3123</v>
      </c>
      <c r="H612" s="63" t="s">
        <v>27</v>
      </c>
      <c r="I612" s="66">
        <v>285000</v>
      </c>
      <c r="J612" s="67">
        <v>285000</v>
      </c>
      <c r="K612" s="67">
        <v>295965</v>
      </c>
      <c r="L612" s="68">
        <v>580965</v>
      </c>
      <c r="M612" s="82">
        <v>410547.11884753901</v>
      </c>
      <c r="O612" s="81" t="s">
        <v>2429</v>
      </c>
      <c r="P612" s="64">
        <v>1996</v>
      </c>
      <c r="Q612" s="63" t="s">
        <v>1318</v>
      </c>
      <c r="R612" s="63" t="s">
        <v>1050</v>
      </c>
      <c r="S612" s="65" t="s">
        <v>1882</v>
      </c>
      <c r="T612" s="63" t="s">
        <v>2430</v>
      </c>
      <c r="U612" s="63" t="s">
        <v>1321</v>
      </c>
      <c r="V612" s="66">
        <v>78872</v>
      </c>
      <c r="W612" s="67">
        <v>57000</v>
      </c>
      <c r="X612" s="67">
        <v>19500</v>
      </c>
      <c r="Y612" s="68">
        <v>76500</v>
      </c>
      <c r="Z612" s="82">
        <v>89349.64075767473</v>
      </c>
    </row>
    <row r="613" spans="2:26" x14ac:dyDescent="0.25">
      <c r="B613" s="81" t="s">
        <v>3127</v>
      </c>
      <c r="C613" s="64">
        <v>1999</v>
      </c>
      <c r="D613" s="63" t="s">
        <v>1318</v>
      </c>
      <c r="E613" s="63" t="s">
        <v>27</v>
      </c>
      <c r="F613" s="65" t="s">
        <v>3128</v>
      </c>
      <c r="G613" s="63" t="s">
        <v>3129</v>
      </c>
      <c r="H613" s="63" t="s">
        <v>27</v>
      </c>
      <c r="I613" s="66">
        <v>250000</v>
      </c>
      <c r="J613" s="67">
        <v>250000</v>
      </c>
      <c r="K613" s="67">
        <v>125000</v>
      </c>
      <c r="L613" s="68">
        <v>375000</v>
      </c>
      <c r="M613" s="82">
        <v>360129.05162064824</v>
      </c>
      <c r="O613" s="81" t="s">
        <v>2293</v>
      </c>
      <c r="P613" s="64">
        <v>1996</v>
      </c>
      <c r="Q613" s="63" t="s">
        <v>1318</v>
      </c>
      <c r="R613" s="63" t="s">
        <v>1757</v>
      </c>
      <c r="S613" s="65" t="s">
        <v>1811</v>
      </c>
      <c r="T613" s="63" t="s">
        <v>2294</v>
      </c>
      <c r="U613" s="63" t="s">
        <v>1757</v>
      </c>
      <c r="V613" s="66">
        <v>97827</v>
      </c>
      <c r="W613" s="67">
        <v>97827</v>
      </c>
      <c r="X613" s="67">
        <v>23300</v>
      </c>
      <c r="Y613" s="68">
        <v>121127</v>
      </c>
      <c r="Z613" s="82">
        <v>153347.49660352711</v>
      </c>
    </row>
    <row r="614" spans="2:26" x14ac:dyDescent="0.25">
      <c r="B614" s="81" t="s">
        <v>3124</v>
      </c>
      <c r="C614" s="64">
        <v>1999</v>
      </c>
      <c r="D614" s="63" t="s">
        <v>1318</v>
      </c>
      <c r="E614" s="63" t="s">
        <v>27</v>
      </c>
      <c r="F614" s="65" t="s">
        <v>3125</v>
      </c>
      <c r="G614" s="63" t="s">
        <v>3126</v>
      </c>
      <c r="H614" s="63" t="s">
        <v>27</v>
      </c>
      <c r="I614" s="66">
        <v>200000</v>
      </c>
      <c r="J614" s="67">
        <v>200000</v>
      </c>
      <c r="K614" s="67">
        <v>254000</v>
      </c>
      <c r="L614" s="68">
        <v>454000</v>
      </c>
      <c r="M614" s="82">
        <v>288103.24129651859</v>
      </c>
      <c r="O614" s="81" t="s">
        <v>2421</v>
      </c>
      <c r="P614" s="64">
        <v>1996</v>
      </c>
      <c r="Q614" s="63" t="s">
        <v>1318</v>
      </c>
      <c r="R614" s="63" t="s">
        <v>1757</v>
      </c>
      <c r="S614" s="65" t="s">
        <v>2422</v>
      </c>
      <c r="T614" s="63" t="s">
        <v>2423</v>
      </c>
      <c r="U614" s="63" t="s">
        <v>2424</v>
      </c>
      <c r="V614" s="66">
        <v>26661.200000000001</v>
      </c>
      <c r="W614" s="67">
        <v>26661</v>
      </c>
      <c r="X614" s="67">
        <v>31416</v>
      </c>
      <c r="Y614" s="68">
        <v>58077</v>
      </c>
      <c r="Z614" s="82">
        <v>41792.11881123449</v>
      </c>
    </row>
    <row r="615" spans="2:26" x14ac:dyDescent="0.25">
      <c r="B615" s="81" t="s">
        <v>3084</v>
      </c>
      <c r="C615" s="64">
        <v>1999</v>
      </c>
      <c r="D615" s="63" t="s">
        <v>1318</v>
      </c>
      <c r="E615" s="63" t="s">
        <v>27</v>
      </c>
      <c r="F615" s="65" t="s">
        <v>3085</v>
      </c>
      <c r="G615" s="63" t="s">
        <v>3086</v>
      </c>
      <c r="H615" s="63" t="s">
        <v>27</v>
      </c>
      <c r="I615" s="66">
        <v>182850</v>
      </c>
      <c r="J615" s="67">
        <v>182850</v>
      </c>
      <c r="K615" s="67">
        <v>79000</v>
      </c>
      <c r="L615" s="68">
        <v>261850</v>
      </c>
      <c r="M615" s="82">
        <v>263398.38835534215</v>
      </c>
      <c r="O615" s="81" t="s">
        <v>6903</v>
      </c>
      <c r="P615" s="64">
        <v>1996</v>
      </c>
      <c r="Q615" s="63" t="s">
        <v>6084</v>
      </c>
      <c r="R615" s="63" t="s">
        <v>1757</v>
      </c>
      <c r="S615" s="65" t="s">
        <v>1859</v>
      </c>
      <c r="T615" s="63" t="s">
        <v>6904</v>
      </c>
      <c r="U615" s="63" t="s">
        <v>2223</v>
      </c>
      <c r="V615" s="66">
        <v>4995</v>
      </c>
      <c r="W615" s="67">
        <v>4995</v>
      </c>
      <c r="X615" s="67">
        <v>10206</v>
      </c>
      <c r="Y615" s="68">
        <v>15201</v>
      </c>
      <c r="Z615" s="82">
        <v>7829.8500979751798</v>
      </c>
    </row>
    <row r="616" spans="2:26" x14ac:dyDescent="0.25">
      <c r="B616" s="81" t="s">
        <v>3092</v>
      </c>
      <c r="C616" s="64">
        <v>1999</v>
      </c>
      <c r="D616" s="63" t="s">
        <v>1318</v>
      </c>
      <c r="E616" s="63" t="s">
        <v>27</v>
      </c>
      <c r="F616" s="65" t="s">
        <v>3093</v>
      </c>
      <c r="G616" s="63" t="s">
        <v>3094</v>
      </c>
      <c r="H616" s="63" t="s">
        <v>27</v>
      </c>
      <c r="I616" s="66">
        <v>134315</v>
      </c>
      <c r="J616" s="67">
        <v>134315</v>
      </c>
      <c r="K616" s="67">
        <v>44772</v>
      </c>
      <c r="L616" s="68">
        <v>179087</v>
      </c>
      <c r="M616" s="82">
        <v>193482.93427370948</v>
      </c>
      <c r="O616" s="81" t="s">
        <v>2316</v>
      </c>
      <c r="P616" s="64">
        <v>1996</v>
      </c>
      <c r="Q616" s="63" t="s">
        <v>1318</v>
      </c>
      <c r="R616" s="63" t="s">
        <v>27</v>
      </c>
      <c r="S616" s="65" t="s">
        <v>2317</v>
      </c>
      <c r="T616" s="63" t="s">
        <v>2318</v>
      </c>
      <c r="U616" s="63" t="s">
        <v>27</v>
      </c>
      <c r="V616" s="66">
        <v>83000</v>
      </c>
      <c r="W616" s="67">
        <v>133000</v>
      </c>
      <c r="X616" s="67">
        <v>25635</v>
      </c>
      <c r="Y616" s="68">
        <v>158635</v>
      </c>
      <c r="Z616" s="82">
        <v>208482.49510124102</v>
      </c>
    </row>
    <row r="617" spans="2:26" x14ac:dyDescent="0.25">
      <c r="B617" s="81" t="s">
        <v>3013</v>
      </c>
      <c r="C617" s="64">
        <v>1999</v>
      </c>
      <c r="D617" s="63" t="s">
        <v>1318</v>
      </c>
      <c r="E617" s="63" t="s">
        <v>27</v>
      </c>
      <c r="F617" s="65" t="s">
        <v>3014</v>
      </c>
      <c r="G617" s="63" t="s">
        <v>3015</v>
      </c>
      <c r="H617" s="63" t="s">
        <v>27</v>
      </c>
      <c r="I617" s="66">
        <v>125000</v>
      </c>
      <c r="J617" s="67">
        <v>125000</v>
      </c>
      <c r="K617" s="67">
        <v>259800</v>
      </c>
      <c r="L617" s="68">
        <v>384800</v>
      </c>
      <c r="M617" s="82">
        <v>180064.52581032412</v>
      </c>
      <c r="O617" s="81" t="s">
        <v>2259</v>
      </c>
      <c r="P617" s="64">
        <v>1996</v>
      </c>
      <c r="Q617" s="63" t="s">
        <v>1318</v>
      </c>
      <c r="R617" s="63" t="s">
        <v>27</v>
      </c>
      <c r="S617" s="65" t="s">
        <v>2260</v>
      </c>
      <c r="T617" s="63" t="s">
        <v>2261</v>
      </c>
      <c r="U617" s="63" t="s">
        <v>27</v>
      </c>
      <c r="V617" s="66">
        <v>100000</v>
      </c>
      <c r="W617" s="67">
        <v>100000</v>
      </c>
      <c r="X617" s="67">
        <v>60000</v>
      </c>
      <c r="Y617" s="68">
        <v>160000</v>
      </c>
      <c r="Z617" s="82">
        <v>156753.75571521881</v>
      </c>
    </row>
    <row r="618" spans="2:26" x14ac:dyDescent="0.25">
      <c r="B618" s="81" t="s">
        <v>3119</v>
      </c>
      <c r="C618" s="64">
        <v>1999</v>
      </c>
      <c r="D618" s="63" t="s">
        <v>1318</v>
      </c>
      <c r="E618" s="63" t="s">
        <v>27</v>
      </c>
      <c r="F618" s="65" t="s">
        <v>3120</v>
      </c>
      <c r="G618" s="63" t="s">
        <v>3120</v>
      </c>
      <c r="H618" s="63" t="s">
        <v>27</v>
      </c>
      <c r="I618" s="66">
        <v>99250</v>
      </c>
      <c r="J618" s="67">
        <v>99250</v>
      </c>
      <c r="K618" s="67">
        <v>99250</v>
      </c>
      <c r="L618" s="68">
        <v>198500</v>
      </c>
      <c r="M618" s="82">
        <v>142971.23349339736</v>
      </c>
      <c r="O618" s="81" t="s">
        <v>2266</v>
      </c>
      <c r="P618" s="64">
        <v>1996</v>
      </c>
      <c r="Q618" s="63" t="s">
        <v>1318</v>
      </c>
      <c r="R618" s="63" t="s">
        <v>27</v>
      </c>
      <c r="S618" s="65" t="s">
        <v>1646</v>
      </c>
      <c r="T618" s="63" t="s">
        <v>2267</v>
      </c>
      <c r="U618" s="63" t="s">
        <v>27</v>
      </c>
      <c r="V618" s="66">
        <v>100000</v>
      </c>
      <c r="W618" s="67">
        <v>100000</v>
      </c>
      <c r="X618" s="67">
        <v>40000</v>
      </c>
      <c r="Y618" s="68">
        <v>140000</v>
      </c>
      <c r="Z618" s="82">
        <v>156753.75571521881</v>
      </c>
    </row>
    <row r="619" spans="2:26" x14ac:dyDescent="0.25">
      <c r="B619" s="81" t="s">
        <v>3232</v>
      </c>
      <c r="C619" s="64">
        <v>1999</v>
      </c>
      <c r="D619" s="63" t="s">
        <v>1318</v>
      </c>
      <c r="E619" s="63" t="s">
        <v>27</v>
      </c>
      <c r="F619" s="65" t="s">
        <v>3233</v>
      </c>
      <c r="G619" s="63" t="s">
        <v>3234</v>
      </c>
      <c r="H619" s="63" t="s">
        <v>27</v>
      </c>
      <c r="I619" s="66">
        <v>463100</v>
      </c>
      <c r="J619" s="67">
        <v>96600</v>
      </c>
      <c r="K619" s="67">
        <v>418300</v>
      </c>
      <c r="L619" s="68">
        <v>514900</v>
      </c>
      <c r="M619" s="82">
        <v>139153.8655462185</v>
      </c>
      <c r="O619" s="81" t="s">
        <v>2278</v>
      </c>
      <c r="P619" s="64">
        <v>1996</v>
      </c>
      <c r="Q619" s="63" t="s">
        <v>1318</v>
      </c>
      <c r="R619" s="63" t="s">
        <v>27</v>
      </c>
      <c r="S619" s="65" t="s">
        <v>2279</v>
      </c>
      <c r="T619" s="63" t="s">
        <v>2280</v>
      </c>
      <c r="U619" s="63" t="s">
        <v>27</v>
      </c>
      <c r="V619" s="66">
        <v>100000</v>
      </c>
      <c r="W619" s="67">
        <v>100000</v>
      </c>
      <c r="X619" s="67">
        <v>83700</v>
      </c>
      <c r="Y619" s="68">
        <v>183700</v>
      </c>
      <c r="Z619" s="82">
        <v>156753.75571521881</v>
      </c>
    </row>
    <row r="620" spans="2:26" x14ac:dyDescent="0.25">
      <c r="B620" s="81" t="s">
        <v>3134</v>
      </c>
      <c r="C620" s="64">
        <v>1999</v>
      </c>
      <c r="D620" s="63" t="s">
        <v>1318</v>
      </c>
      <c r="E620" s="63" t="s">
        <v>27</v>
      </c>
      <c r="F620" s="65" t="s">
        <v>3135</v>
      </c>
      <c r="G620" s="63" t="s">
        <v>3136</v>
      </c>
      <c r="H620" s="63" t="s">
        <v>27</v>
      </c>
      <c r="I620" s="66">
        <v>84802</v>
      </c>
      <c r="J620" s="67">
        <v>84802</v>
      </c>
      <c r="K620" s="67">
        <v>28269</v>
      </c>
      <c r="L620" s="68">
        <v>113071</v>
      </c>
      <c r="M620" s="82">
        <v>122158.65534213686</v>
      </c>
      <c r="O620" s="81" t="s">
        <v>2290</v>
      </c>
      <c r="P620" s="64">
        <v>1996</v>
      </c>
      <c r="Q620" s="63" t="s">
        <v>1318</v>
      </c>
      <c r="R620" s="63" t="s">
        <v>27</v>
      </c>
      <c r="S620" s="65" t="s">
        <v>2291</v>
      </c>
      <c r="T620" s="63" t="s">
        <v>2292</v>
      </c>
      <c r="U620" s="63" t="s">
        <v>27</v>
      </c>
      <c r="V620" s="66">
        <v>100000</v>
      </c>
      <c r="W620" s="67">
        <v>100000</v>
      </c>
      <c r="X620" s="67">
        <v>184813</v>
      </c>
      <c r="Y620" s="68">
        <v>284813</v>
      </c>
      <c r="Z620" s="82">
        <v>156753.75571521881</v>
      </c>
    </row>
    <row r="621" spans="2:26" x14ac:dyDescent="0.25">
      <c r="B621" s="81" t="s">
        <v>2974</v>
      </c>
      <c r="C621" s="64">
        <v>1999</v>
      </c>
      <c r="D621" s="63" t="s">
        <v>1318</v>
      </c>
      <c r="E621" s="63" t="s">
        <v>27</v>
      </c>
      <c r="F621" s="65" t="s">
        <v>2975</v>
      </c>
      <c r="G621" s="63" t="s">
        <v>2976</v>
      </c>
      <c r="H621" s="63" t="s">
        <v>27</v>
      </c>
      <c r="I621" s="66">
        <v>47588</v>
      </c>
      <c r="J621" s="67">
        <v>47588</v>
      </c>
      <c r="K621" s="67">
        <v>15862</v>
      </c>
      <c r="L621" s="68">
        <v>63450</v>
      </c>
      <c r="M621" s="82">
        <v>68551.285234093652</v>
      </c>
      <c r="O621" s="81" t="s">
        <v>2333</v>
      </c>
      <c r="P621" s="64">
        <v>1996</v>
      </c>
      <c r="Q621" s="63" t="s">
        <v>1318</v>
      </c>
      <c r="R621" s="63" t="s">
        <v>27</v>
      </c>
      <c r="S621" s="65" t="s">
        <v>328</v>
      </c>
      <c r="T621" s="63" t="s">
        <v>2334</v>
      </c>
      <c r="U621" s="63" t="s">
        <v>27</v>
      </c>
      <c r="V621" s="66">
        <v>100000</v>
      </c>
      <c r="W621" s="67">
        <v>100000</v>
      </c>
      <c r="X621" s="67">
        <v>356166</v>
      </c>
      <c r="Y621" s="68">
        <v>456166</v>
      </c>
      <c r="Z621" s="82">
        <v>156753.75571521881</v>
      </c>
    </row>
    <row r="622" spans="2:26" x14ac:dyDescent="0.25">
      <c r="B622" s="81" t="s">
        <v>3016</v>
      </c>
      <c r="C622" s="64">
        <v>1999</v>
      </c>
      <c r="D622" s="63" t="s">
        <v>1318</v>
      </c>
      <c r="E622" s="63" t="s">
        <v>27</v>
      </c>
      <c r="F622" s="65" t="s">
        <v>3017</v>
      </c>
      <c r="G622" s="63" t="s">
        <v>3018</v>
      </c>
      <c r="H622" s="63" t="s">
        <v>27</v>
      </c>
      <c r="I622" s="66">
        <v>37000</v>
      </c>
      <c r="J622" s="67">
        <v>37000</v>
      </c>
      <c r="K622" s="67">
        <v>12713</v>
      </c>
      <c r="L622" s="68">
        <v>49713</v>
      </c>
      <c r="M622" s="82">
        <v>53299.099639855944</v>
      </c>
      <c r="O622" s="81" t="s">
        <v>2383</v>
      </c>
      <c r="P622" s="64">
        <v>1996</v>
      </c>
      <c r="Q622" s="63" t="s">
        <v>1318</v>
      </c>
      <c r="R622" s="63" t="s">
        <v>27</v>
      </c>
      <c r="S622" s="65" t="s">
        <v>1364</v>
      </c>
      <c r="T622" s="63" t="s">
        <v>2384</v>
      </c>
      <c r="U622" s="63" t="s">
        <v>27</v>
      </c>
      <c r="V622" s="66">
        <v>100000</v>
      </c>
      <c r="W622" s="67">
        <v>100000</v>
      </c>
      <c r="X622" s="67">
        <v>46315</v>
      </c>
      <c r="Y622" s="68">
        <v>146315</v>
      </c>
      <c r="Z622" s="82">
        <v>156753.75571521881</v>
      </c>
    </row>
    <row r="623" spans="2:26" x14ac:dyDescent="0.25">
      <c r="B623" s="81" t="s">
        <v>3010</v>
      </c>
      <c r="C623" s="64">
        <v>1999</v>
      </c>
      <c r="D623" s="63" t="s">
        <v>1318</v>
      </c>
      <c r="E623" s="63" t="s">
        <v>27</v>
      </c>
      <c r="F623" s="65" t="s">
        <v>3011</v>
      </c>
      <c r="G623" s="63" t="s">
        <v>3012</v>
      </c>
      <c r="H623" s="63" t="s">
        <v>27</v>
      </c>
      <c r="I623" s="66">
        <v>30555</v>
      </c>
      <c r="J623" s="67">
        <v>30555</v>
      </c>
      <c r="K623" s="67">
        <v>47937</v>
      </c>
      <c r="L623" s="68">
        <v>78492</v>
      </c>
      <c r="M623" s="82">
        <v>44014.972689075636</v>
      </c>
      <c r="O623" s="81" t="s">
        <v>2390</v>
      </c>
      <c r="P623" s="64">
        <v>1996</v>
      </c>
      <c r="Q623" s="63" t="s">
        <v>1318</v>
      </c>
      <c r="R623" s="63" t="s">
        <v>27</v>
      </c>
      <c r="S623" s="65" t="s">
        <v>2391</v>
      </c>
      <c r="T623" s="63" t="s">
        <v>2391</v>
      </c>
      <c r="U623" s="63" t="s">
        <v>27</v>
      </c>
      <c r="V623" s="66">
        <v>100000</v>
      </c>
      <c r="W623" s="67">
        <v>100000</v>
      </c>
      <c r="X623" s="67">
        <v>46760</v>
      </c>
      <c r="Y623" s="68">
        <v>146760</v>
      </c>
      <c r="Z623" s="82">
        <v>156753.75571521881</v>
      </c>
    </row>
    <row r="624" spans="2:26" x14ac:dyDescent="0.25">
      <c r="B624" s="81" t="s">
        <v>2963</v>
      </c>
      <c r="C624" s="64">
        <v>1999</v>
      </c>
      <c r="D624" s="63" t="s">
        <v>1318</v>
      </c>
      <c r="E624" s="63" t="s">
        <v>27</v>
      </c>
      <c r="F624" s="65" t="s">
        <v>2964</v>
      </c>
      <c r="G624" s="63" t="s">
        <v>2965</v>
      </c>
      <c r="H624" s="63" t="s">
        <v>27</v>
      </c>
      <c r="I624" s="66">
        <v>18600</v>
      </c>
      <c r="J624" s="67">
        <v>18600</v>
      </c>
      <c r="K624" s="67">
        <v>6200</v>
      </c>
      <c r="L624" s="68">
        <v>24800</v>
      </c>
      <c r="M624" s="82">
        <v>26793.601440576233</v>
      </c>
      <c r="O624" s="81" t="s">
        <v>2406</v>
      </c>
      <c r="P624" s="64">
        <v>1996</v>
      </c>
      <c r="Q624" s="63" t="s">
        <v>1318</v>
      </c>
      <c r="R624" s="63" t="s">
        <v>27</v>
      </c>
      <c r="S624" s="65" t="s">
        <v>2407</v>
      </c>
      <c r="T624" s="63" t="s">
        <v>2408</v>
      </c>
      <c r="U624" s="63" t="s">
        <v>27</v>
      </c>
      <c r="V624" s="66">
        <v>100000</v>
      </c>
      <c r="W624" s="67">
        <v>100000</v>
      </c>
      <c r="X624" s="67">
        <v>17700000</v>
      </c>
      <c r="Y624" s="68">
        <v>17800000</v>
      </c>
      <c r="Z624" s="82">
        <v>156753.75571521881</v>
      </c>
    </row>
    <row r="625" spans="2:26" x14ac:dyDescent="0.25">
      <c r="B625" s="81" t="s">
        <v>3021</v>
      </c>
      <c r="C625" s="64">
        <v>1999</v>
      </c>
      <c r="D625" s="63" t="s">
        <v>1318</v>
      </c>
      <c r="E625" s="63" t="s">
        <v>27</v>
      </c>
      <c r="F625" s="65" t="s">
        <v>3022</v>
      </c>
      <c r="G625" s="63" t="s">
        <v>3023</v>
      </c>
      <c r="H625" s="63" t="s">
        <v>27</v>
      </c>
      <c r="I625" s="66">
        <v>15750</v>
      </c>
      <c r="J625" s="67">
        <v>15750</v>
      </c>
      <c r="K625" s="67">
        <v>5250</v>
      </c>
      <c r="L625" s="68">
        <v>21000</v>
      </c>
      <c r="M625" s="82">
        <v>22688.13025210084</v>
      </c>
      <c r="O625" s="81" t="s">
        <v>2412</v>
      </c>
      <c r="P625" s="64">
        <v>1996</v>
      </c>
      <c r="Q625" s="63" t="s">
        <v>1318</v>
      </c>
      <c r="R625" s="63" t="s">
        <v>27</v>
      </c>
      <c r="S625" s="65" t="s">
        <v>2413</v>
      </c>
      <c r="T625" s="63" t="s">
        <v>2414</v>
      </c>
      <c r="U625" s="63" t="s">
        <v>27</v>
      </c>
      <c r="V625" s="66">
        <v>100000</v>
      </c>
      <c r="W625" s="67">
        <v>100000</v>
      </c>
      <c r="X625" s="67">
        <v>90000</v>
      </c>
      <c r="Y625" s="68">
        <v>190000</v>
      </c>
      <c r="Z625" s="82">
        <v>156753.75571521881</v>
      </c>
    </row>
    <row r="626" spans="2:26" x14ac:dyDescent="0.25">
      <c r="B626" s="81" t="s">
        <v>3199</v>
      </c>
      <c r="C626" s="64">
        <v>1999</v>
      </c>
      <c r="D626" s="63" t="s">
        <v>1318</v>
      </c>
      <c r="E626" s="63" t="s">
        <v>27</v>
      </c>
      <c r="F626" s="65" t="s">
        <v>3200</v>
      </c>
      <c r="G626" s="63" t="s">
        <v>3201</v>
      </c>
      <c r="H626" s="63" t="s">
        <v>27</v>
      </c>
      <c r="I626" s="66">
        <v>10000</v>
      </c>
      <c r="J626" s="67">
        <v>10000</v>
      </c>
      <c r="K626" s="67">
        <v>6375</v>
      </c>
      <c r="L626" s="68">
        <v>16375</v>
      </c>
      <c r="M626" s="82">
        <v>14405.16206482593</v>
      </c>
      <c r="O626" s="81" t="s">
        <v>2434</v>
      </c>
      <c r="P626" s="64">
        <v>1996</v>
      </c>
      <c r="Q626" s="63" t="s">
        <v>1318</v>
      </c>
      <c r="R626" s="63" t="s">
        <v>27</v>
      </c>
      <c r="S626" s="65" t="s">
        <v>2435</v>
      </c>
      <c r="T626" s="63" t="s">
        <v>2436</v>
      </c>
      <c r="U626" s="63" t="s">
        <v>27</v>
      </c>
      <c r="V626" s="66">
        <v>100000</v>
      </c>
      <c r="W626" s="67">
        <v>100000</v>
      </c>
      <c r="X626" s="67">
        <v>70000</v>
      </c>
      <c r="Y626" s="68">
        <v>170000</v>
      </c>
      <c r="Z626" s="82">
        <v>156753.75571521881</v>
      </c>
    </row>
    <row r="627" spans="2:26" x14ac:dyDescent="0.25">
      <c r="B627" s="81" t="s">
        <v>3212</v>
      </c>
      <c r="C627" s="64">
        <v>1999</v>
      </c>
      <c r="D627" s="63" t="s">
        <v>1318</v>
      </c>
      <c r="E627" s="63" t="s">
        <v>27</v>
      </c>
      <c r="F627" s="65" t="s">
        <v>3213</v>
      </c>
      <c r="G627" s="63" t="s">
        <v>3214</v>
      </c>
      <c r="H627" s="63" t="s">
        <v>27</v>
      </c>
      <c r="I627" s="66">
        <v>9903</v>
      </c>
      <c r="J627" s="67">
        <v>9903</v>
      </c>
      <c r="K627" s="67">
        <v>3818</v>
      </c>
      <c r="L627" s="68">
        <v>13721</v>
      </c>
      <c r="M627" s="82">
        <v>14265.431992797121</v>
      </c>
      <c r="O627" s="81" t="s">
        <v>2446</v>
      </c>
      <c r="P627" s="64">
        <v>1996</v>
      </c>
      <c r="Q627" s="63" t="s">
        <v>1318</v>
      </c>
      <c r="R627" s="63" t="s">
        <v>27</v>
      </c>
      <c r="S627" s="65" t="s">
        <v>2447</v>
      </c>
      <c r="T627" s="63" t="s">
        <v>2448</v>
      </c>
      <c r="U627" s="63" t="s">
        <v>27</v>
      </c>
      <c r="V627" s="66">
        <v>100000</v>
      </c>
      <c r="W627" s="67">
        <v>100000</v>
      </c>
      <c r="X627" s="67">
        <v>893000</v>
      </c>
      <c r="Y627" s="68">
        <v>993000</v>
      </c>
      <c r="Z627" s="82">
        <v>156753.75571521881</v>
      </c>
    </row>
    <row r="628" spans="2:26" x14ac:dyDescent="0.25">
      <c r="B628" s="81" t="s">
        <v>3003</v>
      </c>
      <c r="C628" s="64">
        <v>1999</v>
      </c>
      <c r="D628" s="63" t="s">
        <v>1318</v>
      </c>
      <c r="E628" s="63" t="s">
        <v>978</v>
      </c>
      <c r="F628" s="65" t="s">
        <v>3004</v>
      </c>
      <c r="G628" s="63" t="s">
        <v>3005</v>
      </c>
      <c r="H628" s="63" t="s">
        <v>3006</v>
      </c>
      <c r="I628" s="66">
        <v>44900</v>
      </c>
      <c r="J628" s="67">
        <v>44900</v>
      </c>
      <c r="K628" s="67">
        <v>90000</v>
      </c>
      <c r="L628" s="68">
        <v>134900</v>
      </c>
      <c r="M628" s="82">
        <v>64679.177671068428</v>
      </c>
      <c r="O628" s="81" t="s">
        <v>2456</v>
      </c>
      <c r="P628" s="64">
        <v>1996</v>
      </c>
      <c r="Q628" s="63" t="s">
        <v>1318</v>
      </c>
      <c r="R628" s="63" t="s">
        <v>27</v>
      </c>
      <c r="S628" s="65" t="s">
        <v>1702</v>
      </c>
      <c r="T628" s="63" t="s">
        <v>2457</v>
      </c>
      <c r="U628" s="63" t="s">
        <v>27</v>
      </c>
      <c r="V628" s="66">
        <v>100000</v>
      </c>
      <c r="W628" s="67">
        <v>100000</v>
      </c>
      <c r="X628" s="67">
        <v>25000</v>
      </c>
      <c r="Y628" s="68">
        <v>125000</v>
      </c>
      <c r="Z628" s="82">
        <v>156753.75571521881</v>
      </c>
    </row>
    <row r="629" spans="2:26" x14ac:dyDescent="0.25">
      <c r="B629" s="81" t="s">
        <v>3033</v>
      </c>
      <c r="C629" s="64">
        <v>1999</v>
      </c>
      <c r="D629" s="63" t="s">
        <v>1318</v>
      </c>
      <c r="E629" s="63" t="s">
        <v>472</v>
      </c>
      <c r="F629" s="65" t="s">
        <v>3034</v>
      </c>
      <c r="G629" s="63" t="s">
        <v>3035</v>
      </c>
      <c r="H629" s="63" t="s">
        <v>542</v>
      </c>
      <c r="I629" s="66">
        <v>130000</v>
      </c>
      <c r="J629" s="67">
        <v>130000</v>
      </c>
      <c r="K629" s="67">
        <v>44000</v>
      </c>
      <c r="L629" s="68">
        <v>174000</v>
      </c>
      <c r="M629" s="82">
        <v>187267.10684273709</v>
      </c>
      <c r="O629" s="81" t="s">
        <v>2512</v>
      </c>
      <c r="P629" s="64">
        <v>1996</v>
      </c>
      <c r="Q629" s="63" t="s">
        <v>1318</v>
      </c>
      <c r="R629" s="63" t="s">
        <v>27</v>
      </c>
      <c r="S629" s="65" t="s">
        <v>2513</v>
      </c>
      <c r="T629" s="63" t="s">
        <v>2514</v>
      </c>
      <c r="U629" s="63" t="s">
        <v>27</v>
      </c>
      <c r="V629" s="66">
        <v>100000</v>
      </c>
      <c r="W629" s="67">
        <v>100000</v>
      </c>
      <c r="X629" s="67">
        <v>1072903</v>
      </c>
      <c r="Y629" s="68">
        <v>1172903</v>
      </c>
      <c r="Z629" s="82">
        <v>156753.75571521881</v>
      </c>
    </row>
    <row r="630" spans="2:26" x14ac:dyDescent="0.25">
      <c r="B630" s="81" t="s">
        <v>3244</v>
      </c>
      <c r="C630" s="64">
        <v>1999</v>
      </c>
      <c r="D630" s="63" t="s">
        <v>1318</v>
      </c>
      <c r="E630" s="63" t="s">
        <v>138</v>
      </c>
      <c r="F630" s="65" t="s">
        <v>2386</v>
      </c>
      <c r="G630" s="63" t="s">
        <v>3245</v>
      </c>
      <c r="H630" s="63" t="s">
        <v>1486</v>
      </c>
      <c r="I630" s="66">
        <v>239514</v>
      </c>
      <c r="J630" s="67">
        <v>239524</v>
      </c>
      <c r="K630" s="67">
        <v>83620</v>
      </c>
      <c r="L630" s="68">
        <v>323144</v>
      </c>
      <c r="M630" s="82">
        <v>345038.20384153666</v>
      </c>
      <c r="O630" s="81" t="s">
        <v>2543</v>
      </c>
      <c r="P630" s="64">
        <v>1996</v>
      </c>
      <c r="Q630" s="63" t="s">
        <v>1318</v>
      </c>
      <c r="R630" s="63" t="s">
        <v>27</v>
      </c>
      <c r="S630" s="65" t="s">
        <v>2544</v>
      </c>
      <c r="T630" s="63" t="s">
        <v>2545</v>
      </c>
      <c r="U630" s="63" t="s">
        <v>27</v>
      </c>
      <c r="V630" s="66">
        <v>100000</v>
      </c>
      <c r="W630" s="67">
        <v>100000</v>
      </c>
      <c r="X630" s="67">
        <v>25000</v>
      </c>
      <c r="Y630" s="68">
        <v>125000</v>
      </c>
      <c r="Z630" s="82">
        <v>156753.75571521881</v>
      </c>
    </row>
    <row r="631" spans="2:26" x14ac:dyDescent="0.25">
      <c r="B631" s="81" t="s">
        <v>3250</v>
      </c>
      <c r="C631" s="64">
        <v>1999</v>
      </c>
      <c r="D631" s="63" t="s">
        <v>1318</v>
      </c>
      <c r="E631" s="63" t="s">
        <v>138</v>
      </c>
      <c r="F631" s="65" t="s">
        <v>2875</v>
      </c>
      <c r="G631" s="63" t="s">
        <v>3251</v>
      </c>
      <c r="H631" s="63" t="s">
        <v>1486</v>
      </c>
      <c r="I631" s="66">
        <v>618653</v>
      </c>
      <c r="J631" s="67">
        <v>133257</v>
      </c>
      <c r="K631" s="67">
        <v>1427402</v>
      </c>
      <c r="L631" s="68">
        <v>1560659</v>
      </c>
      <c r="M631" s="82">
        <v>191958.8681272509</v>
      </c>
      <c r="O631" s="81" t="s">
        <v>2416</v>
      </c>
      <c r="P631" s="64">
        <v>1996</v>
      </c>
      <c r="Q631" s="63" t="s">
        <v>1318</v>
      </c>
      <c r="R631" s="63" t="s">
        <v>27</v>
      </c>
      <c r="S631" s="65" t="s">
        <v>2179</v>
      </c>
      <c r="T631" s="63" t="s">
        <v>2417</v>
      </c>
      <c r="U631" s="63" t="s">
        <v>27</v>
      </c>
      <c r="V631" s="66">
        <v>99838</v>
      </c>
      <c r="W631" s="67">
        <v>99838</v>
      </c>
      <c r="X631" s="67">
        <v>159070</v>
      </c>
      <c r="Y631" s="68">
        <v>258908</v>
      </c>
      <c r="Z631" s="82">
        <v>156499.81463096017</v>
      </c>
    </row>
    <row r="632" spans="2:26" x14ac:dyDescent="0.25">
      <c r="B632" s="81" t="s">
        <v>3235</v>
      </c>
      <c r="C632" s="64">
        <v>1999</v>
      </c>
      <c r="D632" s="63" t="s">
        <v>1318</v>
      </c>
      <c r="E632" s="63" t="s">
        <v>138</v>
      </c>
      <c r="F632" s="65" t="s">
        <v>1484</v>
      </c>
      <c r="G632" s="63" t="s">
        <v>3236</v>
      </c>
      <c r="H632" s="63" t="s">
        <v>1486</v>
      </c>
      <c r="I632" s="66">
        <v>115380</v>
      </c>
      <c r="J632" s="67">
        <v>115380</v>
      </c>
      <c r="K632" s="67">
        <v>68324</v>
      </c>
      <c r="L632" s="68">
        <v>183704</v>
      </c>
      <c r="M632" s="82">
        <v>166206.75990396159</v>
      </c>
      <c r="O632" s="81" t="s">
        <v>2515</v>
      </c>
      <c r="P632" s="64">
        <v>1996</v>
      </c>
      <c r="Q632" s="63" t="s">
        <v>1318</v>
      </c>
      <c r="R632" s="63" t="s">
        <v>27</v>
      </c>
      <c r="S632" s="65" t="s">
        <v>2516</v>
      </c>
      <c r="T632" s="63" t="s">
        <v>2517</v>
      </c>
      <c r="U632" s="63" t="s">
        <v>27</v>
      </c>
      <c r="V632" s="66">
        <v>92700</v>
      </c>
      <c r="W632" s="67">
        <v>92700</v>
      </c>
      <c r="X632" s="67">
        <v>69000</v>
      </c>
      <c r="Y632" s="68">
        <v>161700</v>
      </c>
      <c r="Z632" s="82">
        <v>145310.73154800784</v>
      </c>
    </row>
    <row r="633" spans="2:26" x14ac:dyDescent="0.25">
      <c r="B633" s="81" t="s">
        <v>3061</v>
      </c>
      <c r="C633" s="64">
        <v>1999</v>
      </c>
      <c r="D633" s="63" t="s">
        <v>1318</v>
      </c>
      <c r="E633" s="63" t="s">
        <v>138</v>
      </c>
      <c r="F633" s="65" t="s">
        <v>3062</v>
      </c>
      <c r="G633" s="63" t="s">
        <v>3063</v>
      </c>
      <c r="H633" s="63" t="s">
        <v>1486</v>
      </c>
      <c r="I633" s="66">
        <v>115000</v>
      </c>
      <c r="J633" s="67">
        <v>115000</v>
      </c>
      <c r="K633" s="67">
        <v>45000</v>
      </c>
      <c r="L633" s="68">
        <v>160000</v>
      </c>
      <c r="M633" s="82">
        <v>165659.36374549821</v>
      </c>
      <c r="O633" s="81" t="s">
        <v>2352</v>
      </c>
      <c r="P633" s="64">
        <v>1996</v>
      </c>
      <c r="Q633" s="63" t="s">
        <v>1318</v>
      </c>
      <c r="R633" s="63" t="s">
        <v>27</v>
      </c>
      <c r="S633" s="65" t="s">
        <v>2353</v>
      </c>
      <c r="T633" s="63" t="s">
        <v>2354</v>
      </c>
      <c r="U633" s="63" t="s">
        <v>27</v>
      </c>
      <c r="V633" s="66">
        <v>91161</v>
      </c>
      <c r="W633" s="67">
        <v>91161</v>
      </c>
      <c r="X633" s="67">
        <v>15000</v>
      </c>
      <c r="Y633" s="68">
        <v>106161</v>
      </c>
      <c r="Z633" s="82">
        <v>142898.29124755063</v>
      </c>
    </row>
    <row r="634" spans="2:26" x14ac:dyDescent="0.25">
      <c r="B634" s="81" t="s">
        <v>3019</v>
      </c>
      <c r="C634" s="64">
        <v>1999</v>
      </c>
      <c r="D634" s="63" t="s">
        <v>1318</v>
      </c>
      <c r="E634" s="63" t="s">
        <v>138</v>
      </c>
      <c r="F634" s="65" t="s">
        <v>2359</v>
      </c>
      <c r="G634" s="63" t="s">
        <v>3020</v>
      </c>
      <c r="H634" s="63" t="s">
        <v>1486</v>
      </c>
      <c r="I634" s="66">
        <v>26100</v>
      </c>
      <c r="J634" s="67">
        <v>26100</v>
      </c>
      <c r="K634" s="67">
        <v>9536</v>
      </c>
      <c r="L634" s="68">
        <v>35636</v>
      </c>
      <c r="M634" s="82">
        <v>37597.472989195681</v>
      </c>
      <c r="O634" s="81" t="s">
        <v>2272</v>
      </c>
      <c r="P634" s="64">
        <v>1996</v>
      </c>
      <c r="Q634" s="63" t="s">
        <v>1318</v>
      </c>
      <c r="R634" s="63" t="s">
        <v>27</v>
      </c>
      <c r="S634" s="65" t="s">
        <v>2273</v>
      </c>
      <c r="T634" s="63" t="s">
        <v>2274</v>
      </c>
      <c r="U634" s="63" t="s">
        <v>27</v>
      </c>
      <c r="V634" s="66">
        <v>79460</v>
      </c>
      <c r="W634" s="67">
        <v>79460</v>
      </c>
      <c r="X634" s="67">
        <v>21200</v>
      </c>
      <c r="Y634" s="68">
        <v>100660</v>
      </c>
      <c r="Z634" s="82">
        <v>124556.53429131288</v>
      </c>
    </row>
    <row r="635" spans="2:26" x14ac:dyDescent="0.25">
      <c r="B635" s="81" t="s">
        <v>3175</v>
      </c>
      <c r="C635" s="64">
        <v>1999</v>
      </c>
      <c r="D635" s="63" t="s">
        <v>1318</v>
      </c>
      <c r="E635" s="63" t="s">
        <v>138</v>
      </c>
      <c r="F635" s="65" t="s">
        <v>3176</v>
      </c>
      <c r="G635" s="63" t="s">
        <v>3177</v>
      </c>
      <c r="H635" s="63" t="s">
        <v>1486</v>
      </c>
      <c r="I635" s="66">
        <v>5520</v>
      </c>
      <c r="J635" s="67">
        <v>5520</v>
      </c>
      <c r="K635" s="67">
        <v>1840</v>
      </c>
      <c r="L635" s="68">
        <v>7360</v>
      </c>
      <c r="M635" s="82">
        <v>7951.6494597839137</v>
      </c>
      <c r="O635" s="81" t="s">
        <v>2534</v>
      </c>
      <c r="P635" s="64">
        <v>1996</v>
      </c>
      <c r="Q635" s="63" t="s">
        <v>1318</v>
      </c>
      <c r="R635" s="63" t="s">
        <v>27</v>
      </c>
      <c r="S635" s="65" t="s">
        <v>2535</v>
      </c>
      <c r="T635" s="63" t="s">
        <v>2536</v>
      </c>
      <c r="U635" s="63" t="s">
        <v>27</v>
      </c>
      <c r="V635" s="66">
        <v>79340</v>
      </c>
      <c r="W635" s="67">
        <v>79340</v>
      </c>
      <c r="X635" s="67">
        <v>28834</v>
      </c>
      <c r="Y635" s="68">
        <v>108174</v>
      </c>
      <c r="Z635" s="82">
        <v>124368.42978445462</v>
      </c>
    </row>
    <row r="636" spans="2:26" x14ac:dyDescent="0.25">
      <c r="B636" s="81" t="s">
        <v>3107</v>
      </c>
      <c r="C636" s="64">
        <v>1999</v>
      </c>
      <c r="D636" s="63" t="s">
        <v>1318</v>
      </c>
      <c r="E636" s="63" t="s">
        <v>677</v>
      </c>
      <c r="F636" s="65" t="s">
        <v>3108</v>
      </c>
      <c r="G636" s="63" t="s">
        <v>3109</v>
      </c>
      <c r="H636" s="63" t="s">
        <v>679</v>
      </c>
      <c r="I636" s="66">
        <v>81485</v>
      </c>
      <c r="J636" s="67">
        <v>81485</v>
      </c>
      <c r="K636" s="67">
        <v>96087</v>
      </c>
      <c r="L636" s="68">
        <v>177572</v>
      </c>
      <c r="M636" s="82">
        <v>117380.46308523411</v>
      </c>
      <c r="O636" s="81" t="s">
        <v>2403</v>
      </c>
      <c r="P636" s="64">
        <v>1996</v>
      </c>
      <c r="Q636" s="63" t="s">
        <v>1318</v>
      </c>
      <c r="R636" s="63" t="s">
        <v>27</v>
      </c>
      <c r="S636" s="65" t="s">
        <v>2404</v>
      </c>
      <c r="T636" s="63" t="s">
        <v>2405</v>
      </c>
      <c r="U636" s="63" t="s">
        <v>27</v>
      </c>
      <c r="V636" s="66">
        <v>93800</v>
      </c>
      <c r="W636" s="67">
        <v>54350</v>
      </c>
      <c r="X636" s="67">
        <v>26000</v>
      </c>
      <c r="Y636" s="68">
        <v>80350</v>
      </c>
      <c r="Z636" s="82">
        <v>85195.666231221432</v>
      </c>
    </row>
    <row r="637" spans="2:26" x14ac:dyDescent="0.25">
      <c r="B637" s="81" t="s">
        <v>2997</v>
      </c>
      <c r="C637" s="64">
        <v>1999</v>
      </c>
      <c r="D637" s="63" t="s">
        <v>1318</v>
      </c>
      <c r="E637" s="63" t="s">
        <v>677</v>
      </c>
      <c r="F637" s="65" t="s">
        <v>2998</v>
      </c>
      <c r="G637" s="63" t="s">
        <v>2999</v>
      </c>
      <c r="H637" s="63" t="s">
        <v>679</v>
      </c>
      <c r="I637" s="66">
        <v>56391</v>
      </c>
      <c r="J637" s="67">
        <v>56391</v>
      </c>
      <c r="K637" s="67">
        <v>24167</v>
      </c>
      <c r="L637" s="68">
        <v>80558</v>
      </c>
      <c r="M637" s="82">
        <v>81232.149399759903</v>
      </c>
      <c r="O637" s="81" t="s">
        <v>2345</v>
      </c>
      <c r="P637" s="64">
        <v>1996</v>
      </c>
      <c r="Q637" s="63" t="s">
        <v>1318</v>
      </c>
      <c r="R637" s="63" t="s">
        <v>27</v>
      </c>
      <c r="S637" s="65" t="s">
        <v>1643</v>
      </c>
      <c r="T637" s="63" t="s">
        <v>2346</v>
      </c>
      <c r="U637" s="63" t="s">
        <v>27</v>
      </c>
      <c r="V637" s="66">
        <v>47590</v>
      </c>
      <c r="W637" s="67">
        <v>47590</v>
      </c>
      <c r="X637" s="67">
        <v>17800</v>
      </c>
      <c r="Y637" s="68">
        <v>65390</v>
      </c>
      <c r="Z637" s="82">
        <v>74599.112344872628</v>
      </c>
    </row>
    <row r="638" spans="2:26" x14ac:dyDescent="0.25">
      <c r="B638" s="81" t="s">
        <v>3140</v>
      </c>
      <c r="C638" s="64">
        <v>1999</v>
      </c>
      <c r="D638" s="63" t="s">
        <v>1318</v>
      </c>
      <c r="E638" s="63" t="s">
        <v>1605</v>
      </c>
      <c r="F638" s="65" t="s">
        <v>3141</v>
      </c>
      <c r="G638" s="63" t="s">
        <v>3142</v>
      </c>
      <c r="H638" s="63" t="s">
        <v>1478</v>
      </c>
      <c r="I638" s="66">
        <v>41000</v>
      </c>
      <c r="J638" s="67">
        <v>41000</v>
      </c>
      <c r="K638" s="67">
        <v>13761</v>
      </c>
      <c r="L638" s="68">
        <v>54761</v>
      </c>
      <c r="M638" s="82">
        <v>59061.164465786314</v>
      </c>
      <c r="O638" s="81" t="s">
        <v>2520</v>
      </c>
      <c r="P638" s="64">
        <v>1996</v>
      </c>
      <c r="Q638" s="63" t="s">
        <v>1318</v>
      </c>
      <c r="R638" s="63" t="s">
        <v>27</v>
      </c>
      <c r="S638" s="65" t="s">
        <v>2170</v>
      </c>
      <c r="T638" s="63" t="s">
        <v>2521</v>
      </c>
      <c r="U638" s="63" t="s">
        <v>27</v>
      </c>
      <c r="V638" s="66">
        <v>45000</v>
      </c>
      <c r="W638" s="67">
        <v>45000</v>
      </c>
      <c r="X638" s="67">
        <v>45043</v>
      </c>
      <c r="Y638" s="68">
        <v>90043</v>
      </c>
      <c r="Z638" s="82">
        <v>70539.190071848469</v>
      </c>
    </row>
    <row r="639" spans="2:26" x14ac:dyDescent="0.25">
      <c r="B639" s="81" t="s">
        <v>3087</v>
      </c>
      <c r="C639" s="64">
        <v>1999</v>
      </c>
      <c r="D639" s="63" t="s">
        <v>1318</v>
      </c>
      <c r="E639" s="63" t="s">
        <v>1605</v>
      </c>
      <c r="F639" s="65" t="s">
        <v>1695</v>
      </c>
      <c r="G639" s="63" t="s">
        <v>3088</v>
      </c>
      <c r="H639" s="63" t="s">
        <v>1608</v>
      </c>
      <c r="I639" s="66">
        <v>12950</v>
      </c>
      <c r="J639" s="67">
        <v>12950</v>
      </c>
      <c r="K639" s="67">
        <v>5550</v>
      </c>
      <c r="L639" s="68">
        <v>18500</v>
      </c>
      <c r="M639" s="82">
        <v>18654.68487394958</v>
      </c>
      <c r="O639" s="81" t="s">
        <v>6785</v>
      </c>
      <c r="P639" s="64">
        <v>1996</v>
      </c>
      <c r="Q639" s="63" t="s">
        <v>6084</v>
      </c>
      <c r="R639" s="63" t="s">
        <v>27</v>
      </c>
      <c r="S639" s="65" t="s">
        <v>1859</v>
      </c>
      <c r="T639" s="63" t="s">
        <v>6786</v>
      </c>
      <c r="U639" s="63" t="s">
        <v>27</v>
      </c>
      <c r="V639" s="66">
        <v>37595</v>
      </c>
      <c r="W639" s="67">
        <v>37595</v>
      </c>
      <c r="X639" s="67">
        <v>18000</v>
      </c>
      <c r="Y639" s="68">
        <v>55595</v>
      </c>
      <c r="Z639" s="82">
        <v>58931.574461136523</v>
      </c>
    </row>
    <row r="640" spans="2:26" x14ac:dyDescent="0.25">
      <c r="B640" s="81" t="s">
        <v>3186</v>
      </c>
      <c r="C640" s="64">
        <v>1999</v>
      </c>
      <c r="D640" s="63" t="s">
        <v>1318</v>
      </c>
      <c r="E640" s="63" t="s">
        <v>1605</v>
      </c>
      <c r="F640" s="65" t="s">
        <v>1621</v>
      </c>
      <c r="G640" s="63" t="s">
        <v>3187</v>
      </c>
      <c r="H640" s="63" t="s">
        <v>1623</v>
      </c>
      <c r="I640" s="66">
        <v>8000</v>
      </c>
      <c r="J640" s="67">
        <v>8000</v>
      </c>
      <c r="K640" s="67">
        <v>3000</v>
      </c>
      <c r="L640" s="68">
        <v>11000</v>
      </c>
      <c r="M640" s="82">
        <v>11524.129651860745</v>
      </c>
      <c r="O640" s="81" t="s">
        <v>6737</v>
      </c>
      <c r="P640" s="64">
        <v>1996</v>
      </c>
      <c r="Q640" s="63" t="s">
        <v>6081</v>
      </c>
      <c r="R640" s="63" t="s">
        <v>27</v>
      </c>
      <c r="S640" s="65" t="s">
        <v>1859</v>
      </c>
      <c r="T640" s="63" t="s">
        <v>6738</v>
      </c>
      <c r="U640" s="63" t="s">
        <v>27</v>
      </c>
      <c r="V640" s="66">
        <v>28000</v>
      </c>
      <c r="W640" s="67">
        <v>28000</v>
      </c>
      <c r="X640" s="67">
        <v>3225</v>
      </c>
      <c r="Y640" s="68">
        <v>31225</v>
      </c>
      <c r="Z640" s="82">
        <v>43891.051600261271</v>
      </c>
    </row>
    <row r="641" spans="2:26" x14ac:dyDescent="0.25">
      <c r="B641" s="81" t="s">
        <v>3221</v>
      </c>
      <c r="C641" s="64">
        <v>1999</v>
      </c>
      <c r="D641" s="63" t="s">
        <v>1318</v>
      </c>
      <c r="E641" s="63" t="s">
        <v>81</v>
      </c>
      <c r="F641" s="65" t="s">
        <v>3222</v>
      </c>
      <c r="G641" s="63" t="s">
        <v>3223</v>
      </c>
      <c r="H641" s="63" t="s">
        <v>83</v>
      </c>
      <c r="I641" s="66">
        <v>3755</v>
      </c>
      <c r="J641" s="67">
        <v>3755</v>
      </c>
      <c r="K641" s="67">
        <v>1500</v>
      </c>
      <c r="L641" s="68">
        <v>5255</v>
      </c>
      <c r="M641" s="82">
        <v>5409.1383553421374</v>
      </c>
      <c r="O641" s="81" t="s">
        <v>2497</v>
      </c>
      <c r="P641" s="64">
        <v>1996</v>
      </c>
      <c r="Q641" s="63" t="s">
        <v>1318</v>
      </c>
      <c r="R641" s="63" t="s">
        <v>27</v>
      </c>
      <c r="S641" s="65" t="s">
        <v>2498</v>
      </c>
      <c r="T641" s="63" t="s">
        <v>2499</v>
      </c>
      <c r="U641" s="63" t="s">
        <v>27</v>
      </c>
      <c r="V641" s="66">
        <v>16875</v>
      </c>
      <c r="W641" s="67">
        <v>16875</v>
      </c>
      <c r="X641" s="67">
        <v>15140</v>
      </c>
      <c r="Y641" s="68">
        <v>32015</v>
      </c>
      <c r="Z641" s="82">
        <v>26452.196276943174</v>
      </c>
    </row>
    <row r="642" spans="2:26" x14ac:dyDescent="0.25">
      <c r="B642" s="81" t="s">
        <v>3080</v>
      </c>
      <c r="C642" s="64">
        <v>1999</v>
      </c>
      <c r="D642" s="63" t="s">
        <v>1318</v>
      </c>
      <c r="E642" s="63" t="s">
        <v>1271</v>
      </c>
      <c r="F642" s="65" t="s">
        <v>3081</v>
      </c>
      <c r="G642" s="63" t="s">
        <v>3082</v>
      </c>
      <c r="H642" s="63" t="s">
        <v>3083</v>
      </c>
      <c r="I642" s="66">
        <v>85000</v>
      </c>
      <c r="J642" s="67">
        <v>85000</v>
      </c>
      <c r="K642" s="67">
        <v>50000</v>
      </c>
      <c r="L642" s="68">
        <v>135000</v>
      </c>
      <c r="M642" s="82">
        <v>122443.87755102041</v>
      </c>
      <c r="O642" s="81" t="s">
        <v>6789</v>
      </c>
      <c r="P642" s="64">
        <v>1996</v>
      </c>
      <c r="Q642" s="63" t="s">
        <v>6081</v>
      </c>
      <c r="R642" s="63" t="s">
        <v>27</v>
      </c>
      <c r="S642" s="65" t="s">
        <v>1417</v>
      </c>
      <c r="T642" s="63" t="s">
        <v>6790</v>
      </c>
      <c r="U642" s="63" t="s">
        <v>27</v>
      </c>
      <c r="V642" s="66">
        <v>16050</v>
      </c>
      <c r="W642" s="67">
        <v>16050</v>
      </c>
      <c r="X642" s="67">
        <v>7710</v>
      </c>
      <c r="Y642" s="68">
        <v>23760</v>
      </c>
      <c r="Z642" s="82">
        <v>25158.977792292619</v>
      </c>
    </row>
    <row r="643" spans="2:26" x14ac:dyDescent="0.25">
      <c r="B643" s="81" t="s">
        <v>3113</v>
      </c>
      <c r="C643" s="64">
        <v>1999</v>
      </c>
      <c r="D643" s="63" t="s">
        <v>1318</v>
      </c>
      <c r="E643" s="63" t="s">
        <v>85</v>
      </c>
      <c r="F643" s="65" t="s">
        <v>3114</v>
      </c>
      <c r="G643" s="63" t="s">
        <v>3115</v>
      </c>
      <c r="H643" s="63" t="s">
        <v>1167</v>
      </c>
      <c r="I643" s="66">
        <v>95000</v>
      </c>
      <c r="J643" s="67">
        <v>95000</v>
      </c>
      <c r="K643" s="67">
        <v>64175</v>
      </c>
      <c r="L643" s="68">
        <v>159175</v>
      </c>
      <c r="M643" s="82">
        <v>136849.03961584636</v>
      </c>
      <c r="O643" s="81" t="s">
        <v>6793</v>
      </c>
      <c r="P643" s="64">
        <v>1996</v>
      </c>
      <c r="Q643" s="63" t="s">
        <v>6081</v>
      </c>
      <c r="R643" s="63" t="s">
        <v>27</v>
      </c>
      <c r="S643" s="65" t="s">
        <v>4400</v>
      </c>
      <c r="T643" s="63" t="s">
        <v>6794</v>
      </c>
      <c r="U643" s="63" t="s">
        <v>27</v>
      </c>
      <c r="V643" s="66">
        <v>7200</v>
      </c>
      <c r="W643" s="67">
        <v>7200</v>
      </c>
      <c r="X643" s="67">
        <v>3000</v>
      </c>
      <c r="Y643" s="68">
        <v>10200</v>
      </c>
      <c r="Z643" s="82">
        <v>11286.270411495754</v>
      </c>
    </row>
    <row r="644" spans="2:26" x14ac:dyDescent="0.25">
      <c r="B644" s="81" t="s">
        <v>2980</v>
      </c>
      <c r="C644" s="64">
        <v>1999</v>
      </c>
      <c r="D644" s="63" t="s">
        <v>1318</v>
      </c>
      <c r="E644" s="63" t="s">
        <v>85</v>
      </c>
      <c r="F644" s="65" t="s">
        <v>2981</v>
      </c>
      <c r="G644" s="63" t="s">
        <v>2982</v>
      </c>
      <c r="H644" s="63" t="s">
        <v>1469</v>
      </c>
      <c r="I644" s="66">
        <v>73690</v>
      </c>
      <c r="J644" s="67">
        <v>73690</v>
      </c>
      <c r="K644" s="67">
        <v>24600</v>
      </c>
      <c r="L644" s="68">
        <v>98290</v>
      </c>
      <c r="M644" s="82">
        <v>106151.63925570229</v>
      </c>
      <c r="O644" s="81" t="s">
        <v>6867</v>
      </c>
      <c r="P644" s="64">
        <v>1996</v>
      </c>
      <c r="Q644" s="63" t="s">
        <v>6084</v>
      </c>
      <c r="R644" s="63" t="s">
        <v>27</v>
      </c>
      <c r="S644" s="65" t="s">
        <v>1859</v>
      </c>
      <c r="T644" s="63" t="s">
        <v>6868</v>
      </c>
      <c r="U644" s="63" t="s">
        <v>27</v>
      </c>
      <c r="V644" s="66">
        <v>5000</v>
      </c>
      <c r="W644" s="67">
        <v>5000</v>
      </c>
      <c r="X644" s="67">
        <v>8895</v>
      </c>
      <c r="Y644" s="68">
        <v>13895</v>
      </c>
      <c r="Z644" s="82">
        <v>7837.6877857609406</v>
      </c>
    </row>
    <row r="645" spans="2:26" x14ac:dyDescent="0.25">
      <c r="B645" s="81" t="s">
        <v>3194</v>
      </c>
      <c r="C645" s="64">
        <v>1999</v>
      </c>
      <c r="D645" s="63" t="s">
        <v>1318</v>
      </c>
      <c r="E645" s="63" t="s">
        <v>85</v>
      </c>
      <c r="F645" s="65" t="s">
        <v>1467</v>
      </c>
      <c r="G645" s="63" t="s">
        <v>3195</v>
      </c>
      <c r="H645" s="63" t="s">
        <v>1469</v>
      </c>
      <c r="I645" s="66">
        <v>10000</v>
      </c>
      <c r="J645" s="67">
        <v>10000</v>
      </c>
      <c r="K645" s="67">
        <v>2000</v>
      </c>
      <c r="L645" s="68">
        <v>12000</v>
      </c>
      <c r="M645" s="82">
        <v>14405.16206482593</v>
      </c>
      <c r="O645" s="81" t="s">
        <v>6880</v>
      </c>
      <c r="P645" s="64">
        <v>1996</v>
      </c>
      <c r="Q645" s="63" t="s">
        <v>6081</v>
      </c>
      <c r="R645" s="63" t="s">
        <v>27</v>
      </c>
      <c r="S645" s="65" t="s">
        <v>6881</v>
      </c>
      <c r="T645" s="63" t="s">
        <v>6882</v>
      </c>
      <c r="U645" s="63" t="s">
        <v>27</v>
      </c>
      <c r="V645" s="66">
        <v>5000</v>
      </c>
      <c r="W645" s="67">
        <v>5000</v>
      </c>
      <c r="X645" s="67">
        <v>28002</v>
      </c>
      <c r="Y645" s="68">
        <v>33002</v>
      </c>
      <c r="Z645" s="82">
        <v>7837.6877857609406</v>
      </c>
    </row>
    <row r="646" spans="2:26" x14ac:dyDescent="0.25">
      <c r="B646" s="81" t="s">
        <v>3160</v>
      </c>
      <c r="C646" s="64">
        <v>1999</v>
      </c>
      <c r="D646" s="63" t="s">
        <v>1318</v>
      </c>
      <c r="E646" s="63" t="s">
        <v>85</v>
      </c>
      <c r="F646" s="65" t="s">
        <v>2621</v>
      </c>
      <c r="G646" s="63" t="s">
        <v>3161</v>
      </c>
      <c r="H646" s="63" t="s">
        <v>1469</v>
      </c>
      <c r="I646" s="66">
        <v>8666</v>
      </c>
      <c r="J646" s="67">
        <v>8666</v>
      </c>
      <c r="K646" s="67">
        <v>1334</v>
      </c>
      <c r="L646" s="68">
        <v>10000</v>
      </c>
      <c r="M646" s="82">
        <v>12483.513445378152</v>
      </c>
      <c r="O646" s="81" t="s">
        <v>2559</v>
      </c>
      <c r="P646" s="64">
        <v>1996</v>
      </c>
      <c r="Q646" s="63" t="s">
        <v>1318</v>
      </c>
      <c r="R646" s="63" t="s">
        <v>27</v>
      </c>
      <c r="S646" s="65" t="s">
        <v>1702</v>
      </c>
      <c r="T646" s="63" t="s">
        <v>2560</v>
      </c>
      <c r="U646" s="63" t="s">
        <v>27</v>
      </c>
      <c r="V646" s="66">
        <v>5000</v>
      </c>
      <c r="W646" s="67">
        <v>5000</v>
      </c>
      <c r="X646" s="67">
        <v>3250</v>
      </c>
      <c r="Y646" s="68">
        <v>8250</v>
      </c>
      <c r="Z646" s="82">
        <v>7837.6877857609406</v>
      </c>
    </row>
    <row r="647" spans="2:26" x14ac:dyDescent="0.25">
      <c r="B647" s="81" t="s">
        <v>3188</v>
      </c>
      <c r="C647" s="64">
        <v>1999</v>
      </c>
      <c r="D647" s="63" t="s">
        <v>1318</v>
      </c>
      <c r="E647" s="63" t="s">
        <v>85</v>
      </c>
      <c r="F647" s="65" t="s">
        <v>3189</v>
      </c>
      <c r="G647" s="63" t="s">
        <v>3190</v>
      </c>
      <c r="H647" s="63" t="s">
        <v>542</v>
      </c>
      <c r="I647" s="66">
        <v>7652</v>
      </c>
      <c r="J647" s="67">
        <v>7652</v>
      </c>
      <c r="K647" s="67">
        <v>11478</v>
      </c>
      <c r="L647" s="68">
        <v>19130</v>
      </c>
      <c r="M647" s="82">
        <v>11022.830012004802</v>
      </c>
      <c r="O647" s="81" t="s">
        <v>2563</v>
      </c>
      <c r="P647" s="64">
        <v>1996</v>
      </c>
      <c r="Q647" s="63" t="s">
        <v>1318</v>
      </c>
      <c r="R647" s="63" t="s">
        <v>27</v>
      </c>
      <c r="S647" s="65" t="s">
        <v>1980</v>
      </c>
      <c r="T647" s="63" t="s">
        <v>2564</v>
      </c>
      <c r="U647" s="63" t="s">
        <v>27</v>
      </c>
      <c r="V647" s="66">
        <v>5000</v>
      </c>
      <c r="W647" s="67">
        <v>5000</v>
      </c>
      <c r="X647" s="67">
        <v>11700</v>
      </c>
      <c r="Y647" s="68">
        <v>16700</v>
      </c>
      <c r="Z647" s="82">
        <v>7837.6877857609406</v>
      </c>
    </row>
    <row r="648" spans="2:26" x14ac:dyDescent="0.25">
      <c r="B648" s="81" t="s">
        <v>2994</v>
      </c>
      <c r="C648" s="64">
        <v>1999</v>
      </c>
      <c r="D648" s="63" t="s">
        <v>1318</v>
      </c>
      <c r="E648" s="63" t="s">
        <v>1367</v>
      </c>
      <c r="F648" s="65" t="s">
        <v>2995</v>
      </c>
      <c r="G648" s="63" t="s">
        <v>2996</v>
      </c>
      <c r="H648" s="63" t="s">
        <v>1568</v>
      </c>
      <c r="I648" s="66">
        <v>21775</v>
      </c>
      <c r="J648" s="67">
        <v>17275</v>
      </c>
      <c r="K648" s="67">
        <v>7258</v>
      </c>
      <c r="L648" s="68">
        <v>24533</v>
      </c>
      <c r="M648" s="82">
        <v>24884.917466986797</v>
      </c>
      <c r="O648" s="81" t="s">
        <v>2565</v>
      </c>
      <c r="P648" s="64">
        <v>1996</v>
      </c>
      <c r="Q648" s="63" t="s">
        <v>1318</v>
      </c>
      <c r="R648" s="63" t="s">
        <v>27</v>
      </c>
      <c r="S648" s="65" t="s">
        <v>2566</v>
      </c>
      <c r="T648" s="63" t="s">
        <v>2567</v>
      </c>
      <c r="U648" s="63" t="s">
        <v>27</v>
      </c>
      <c r="V648" s="66">
        <v>5000</v>
      </c>
      <c r="W648" s="67">
        <v>5000</v>
      </c>
      <c r="X648" s="67">
        <v>4300</v>
      </c>
      <c r="Y648" s="68">
        <v>9300</v>
      </c>
      <c r="Z648" s="82">
        <v>7837.6877857609406</v>
      </c>
    </row>
    <row r="649" spans="2:26" x14ac:dyDescent="0.25">
      <c r="B649" s="81" t="s">
        <v>3262</v>
      </c>
      <c r="C649" s="64">
        <v>1999</v>
      </c>
      <c r="D649" s="63" t="s">
        <v>1318</v>
      </c>
      <c r="E649" s="63" t="s">
        <v>55</v>
      </c>
      <c r="F649" s="65" t="s">
        <v>3263</v>
      </c>
      <c r="G649" s="63" t="s">
        <v>3264</v>
      </c>
      <c r="H649" s="63" t="s">
        <v>57</v>
      </c>
      <c r="I649" s="66">
        <v>310000</v>
      </c>
      <c r="J649" s="67">
        <v>310000</v>
      </c>
      <c r="K649" s="67">
        <v>162750</v>
      </c>
      <c r="L649" s="68">
        <v>472750</v>
      </c>
      <c r="M649" s="82">
        <v>446560.02400960383</v>
      </c>
      <c r="O649" s="81" t="s">
        <v>6909</v>
      </c>
      <c r="P649" s="64">
        <v>1996</v>
      </c>
      <c r="Q649" s="63" t="s">
        <v>6081</v>
      </c>
      <c r="R649" s="63" t="s">
        <v>27</v>
      </c>
      <c r="S649" s="65" t="s">
        <v>1646</v>
      </c>
      <c r="T649" s="63" t="s">
        <v>6910</v>
      </c>
      <c r="U649" s="63" t="s">
        <v>27</v>
      </c>
      <c r="V649" s="66">
        <v>5000</v>
      </c>
      <c r="W649" s="67">
        <v>5000</v>
      </c>
      <c r="X649" s="67">
        <v>1000</v>
      </c>
      <c r="Y649" s="68">
        <v>6000</v>
      </c>
      <c r="Z649" s="82">
        <v>7837.6877857609406</v>
      </c>
    </row>
    <row r="650" spans="2:26" x14ac:dyDescent="0.25">
      <c r="B650" s="81" t="s">
        <v>3224</v>
      </c>
      <c r="C650" s="64">
        <v>1999</v>
      </c>
      <c r="D650" s="63" t="s">
        <v>1318</v>
      </c>
      <c r="E650" s="63" t="s">
        <v>55</v>
      </c>
      <c r="F650" s="65" t="s">
        <v>1400</v>
      </c>
      <c r="G650" s="63" t="s">
        <v>3225</v>
      </c>
      <c r="H650" s="63" t="s">
        <v>57</v>
      </c>
      <c r="I650" s="66">
        <v>7240</v>
      </c>
      <c r="J650" s="67">
        <v>7240</v>
      </c>
      <c r="K650" s="67">
        <v>4500</v>
      </c>
      <c r="L650" s="68">
        <v>11740</v>
      </c>
      <c r="M650" s="82">
        <v>10429.337334933974</v>
      </c>
      <c r="O650" s="81" t="s">
        <v>6947</v>
      </c>
      <c r="P650" s="64">
        <v>1996</v>
      </c>
      <c r="Q650" s="63" t="s">
        <v>6084</v>
      </c>
      <c r="R650" s="63" t="s">
        <v>27</v>
      </c>
      <c r="S650" s="65" t="s">
        <v>1859</v>
      </c>
      <c r="T650" s="63" t="s">
        <v>6948</v>
      </c>
      <c r="U650" s="63" t="s">
        <v>27</v>
      </c>
      <c r="V650" s="66">
        <v>5000</v>
      </c>
      <c r="W650" s="67">
        <v>5000</v>
      </c>
      <c r="X650" s="67">
        <v>2500</v>
      </c>
      <c r="Y650" s="68">
        <v>7500</v>
      </c>
      <c r="Z650" s="82">
        <v>7837.6877857609406</v>
      </c>
    </row>
    <row r="651" spans="2:26" x14ac:dyDescent="0.25">
      <c r="B651" s="81" t="s">
        <v>3237</v>
      </c>
      <c r="C651" s="64">
        <v>1999</v>
      </c>
      <c r="D651" s="63" t="s">
        <v>1318</v>
      </c>
      <c r="E651" s="63" t="s">
        <v>59</v>
      </c>
      <c r="F651" s="65" t="s">
        <v>3238</v>
      </c>
      <c r="G651" s="63" t="s">
        <v>3239</v>
      </c>
      <c r="H651" s="63" t="s">
        <v>61</v>
      </c>
      <c r="I651" s="66">
        <v>163244</v>
      </c>
      <c r="J651" s="67">
        <v>163244</v>
      </c>
      <c r="K651" s="67">
        <v>59476</v>
      </c>
      <c r="L651" s="68">
        <v>222720</v>
      </c>
      <c r="M651" s="82">
        <v>235155.62761104445</v>
      </c>
      <c r="O651" s="81" t="s">
        <v>6924</v>
      </c>
      <c r="P651" s="64">
        <v>1996</v>
      </c>
      <c r="Q651" s="63" t="s">
        <v>6081</v>
      </c>
      <c r="R651" s="63" t="s">
        <v>27</v>
      </c>
      <c r="S651" s="65" t="s">
        <v>2856</v>
      </c>
      <c r="T651" s="63" t="s">
        <v>6925</v>
      </c>
      <c r="U651" s="63" t="s">
        <v>27</v>
      </c>
      <c r="V651" s="66">
        <v>4953</v>
      </c>
      <c r="W651" s="67">
        <v>4953</v>
      </c>
      <c r="X651" s="67">
        <v>1549</v>
      </c>
      <c r="Y651" s="68">
        <v>6502</v>
      </c>
      <c r="Z651" s="82">
        <v>7764.0135205747874</v>
      </c>
    </row>
    <row r="652" spans="2:26" x14ac:dyDescent="0.25">
      <c r="B652" s="81" t="s">
        <v>3116</v>
      </c>
      <c r="C652" s="64">
        <v>1999</v>
      </c>
      <c r="D652" s="63" t="s">
        <v>1318</v>
      </c>
      <c r="E652" s="63" t="s">
        <v>59</v>
      </c>
      <c r="F652" s="65" t="s">
        <v>3117</v>
      </c>
      <c r="G652" s="63" t="s">
        <v>3118</v>
      </c>
      <c r="H652" s="63" t="s">
        <v>61</v>
      </c>
      <c r="I652" s="66">
        <v>86677</v>
      </c>
      <c r="J652" s="67">
        <v>86677</v>
      </c>
      <c r="K652" s="67">
        <v>29059</v>
      </c>
      <c r="L652" s="68">
        <v>115736</v>
      </c>
      <c r="M652" s="82">
        <v>124859.62322929173</v>
      </c>
      <c r="O652" s="81" t="s">
        <v>6841</v>
      </c>
      <c r="P652" s="64">
        <v>1996</v>
      </c>
      <c r="Q652" s="63" t="s">
        <v>6081</v>
      </c>
      <c r="R652" s="63" t="s">
        <v>27</v>
      </c>
      <c r="S652" s="65" t="s">
        <v>6842</v>
      </c>
      <c r="T652" s="63" t="s">
        <v>6843</v>
      </c>
      <c r="U652" s="63" t="s">
        <v>27</v>
      </c>
      <c r="V652" s="66">
        <v>4725</v>
      </c>
      <c r="W652" s="67">
        <v>4725</v>
      </c>
      <c r="X652" s="67">
        <v>2050</v>
      </c>
      <c r="Y652" s="68">
        <v>6775</v>
      </c>
      <c r="Z652" s="82">
        <v>7406.6149575440895</v>
      </c>
    </row>
    <row r="653" spans="2:26" x14ac:dyDescent="0.25">
      <c r="B653" s="81" t="s">
        <v>3147</v>
      </c>
      <c r="C653" s="64">
        <v>1999</v>
      </c>
      <c r="D653" s="63" t="s">
        <v>1318</v>
      </c>
      <c r="E653" s="63" t="s">
        <v>63</v>
      </c>
      <c r="F653" s="65" t="s">
        <v>1764</v>
      </c>
      <c r="G653" s="63" t="s">
        <v>3148</v>
      </c>
      <c r="H653" s="63" t="s">
        <v>65</v>
      </c>
      <c r="I653" s="66">
        <v>158362</v>
      </c>
      <c r="J653" s="67">
        <v>158362</v>
      </c>
      <c r="K653" s="67">
        <v>161843</v>
      </c>
      <c r="L653" s="68">
        <v>320205</v>
      </c>
      <c r="M653" s="82">
        <v>228123.02749099644</v>
      </c>
      <c r="O653" s="81" t="s">
        <v>2574</v>
      </c>
      <c r="P653" s="64">
        <v>1996</v>
      </c>
      <c r="Q653" s="63" t="s">
        <v>1318</v>
      </c>
      <c r="R653" s="63" t="s">
        <v>27</v>
      </c>
      <c r="S653" s="65" t="s">
        <v>1901</v>
      </c>
      <c r="T653" s="63" t="s">
        <v>2575</v>
      </c>
      <c r="U653" s="63" t="s">
        <v>27</v>
      </c>
      <c r="V653" s="66">
        <v>4360</v>
      </c>
      <c r="W653" s="67">
        <v>4360</v>
      </c>
      <c r="X653" s="67">
        <v>4646</v>
      </c>
      <c r="Y653" s="68">
        <v>9006</v>
      </c>
      <c r="Z653" s="82">
        <v>6834.4637491835401</v>
      </c>
    </row>
    <row r="654" spans="2:26" x14ac:dyDescent="0.25">
      <c r="B654" s="81" t="s">
        <v>3055</v>
      </c>
      <c r="C654" s="64">
        <v>1999</v>
      </c>
      <c r="D654" s="63" t="s">
        <v>1318</v>
      </c>
      <c r="E654" s="63" t="s">
        <v>63</v>
      </c>
      <c r="F654" s="65" t="s">
        <v>3056</v>
      </c>
      <c r="G654" s="63" t="s">
        <v>3057</v>
      </c>
      <c r="H654" s="63" t="s">
        <v>65</v>
      </c>
      <c r="I654" s="66">
        <v>140000</v>
      </c>
      <c r="J654" s="67">
        <v>140000</v>
      </c>
      <c r="K654" s="67">
        <v>156700</v>
      </c>
      <c r="L654" s="68">
        <v>296700</v>
      </c>
      <c r="M654" s="82">
        <v>201672.26890756303</v>
      </c>
      <c r="O654" s="81" t="s">
        <v>6952</v>
      </c>
      <c r="P654" s="64">
        <v>1996</v>
      </c>
      <c r="Q654" s="63" t="s">
        <v>6081</v>
      </c>
      <c r="R654" s="63" t="s">
        <v>27</v>
      </c>
      <c r="S654" s="65" t="s">
        <v>6953</v>
      </c>
      <c r="T654" s="63" t="s">
        <v>6954</v>
      </c>
      <c r="U654" s="63" t="s">
        <v>27</v>
      </c>
      <c r="V654" s="66">
        <v>4130</v>
      </c>
      <c r="W654" s="67">
        <v>4130</v>
      </c>
      <c r="X654" s="67">
        <v>820</v>
      </c>
      <c r="Y654" s="68">
        <v>4950</v>
      </c>
      <c r="Z654" s="82">
        <v>6473.9301110385377</v>
      </c>
    </row>
    <row r="655" spans="2:26" x14ac:dyDescent="0.25">
      <c r="B655" s="81" t="s">
        <v>3110</v>
      </c>
      <c r="C655" s="64">
        <v>1999</v>
      </c>
      <c r="D655" s="63" t="s">
        <v>1318</v>
      </c>
      <c r="E655" s="63" t="s">
        <v>63</v>
      </c>
      <c r="F655" s="65" t="s">
        <v>3111</v>
      </c>
      <c r="G655" s="63" t="s">
        <v>3112</v>
      </c>
      <c r="H655" s="63" t="s">
        <v>65</v>
      </c>
      <c r="I655" s="66">
        <v>88920</v>
      </c>
      <c r="J655" s="67">
        <v>88920</v>
      </c>
      <c r="K655" s="67">
        <v>1331080</v>
      </c>
      <c r="L655" s="68">
        <v>1420000</v>
      </c>
      <c r="M655" s="82">
        <v>128090.70108043218</v>
      </c>
      <c r="O655" s="81" t="s">
        <v>6907</v>
      </c>
      <c r="P655" s="64">
        <v>1996</v>
      </c>
      <c r="Q655" s="63" t="s">
        <v>6084</v>
      </c>
      <c r="R655" s="63" t="s">
        <v>27</v>
      </c>
      <c r="S655" s="65" t="s">
        <v>1643</v>
      </c>
      <c r="T655" s="63" t="s">
        <v>6908</v>
      </c>
      <c r="U655" s="63" t="s">
        <v>27</v>
      </c>
      <c r="V655" s="66">
        <v>3300</v>
      </c>
      <c r="W655" s="67">
        <v>3300</v>
      </c>
      <c r="X655" s="67">
        <v>1500</v>
      </c>
      <c r="Y655" s="68">
        <v>4800</v>
      </c>
      <c r="Z655" s="82">
        <v>5172.8739386022207</v>
      </c>
    </row>
    <row r="656" spans="2:26" x14ac:dyDescent="0.25">
      <c r="B656" s="81" t="s">
        <v>2989</v>
      </c>
      <c r="C656" s="64">
        <v>1999</v>
      </c>
      <c r="D656" s="63" t="s">
        <v>1318</v>
      </c>
      <c r="E656" s="63" t="s">
        <v>63</v>
      </c>
      <c r="F656" s="65" t="s">
        <v>2990</v>
      </c>
      <c r="G656" s="63" t="s">
        <v>2991</v>
      </c>
      <c r="H656" s="63" t="s">
        <v>65</v>
      </c>
      <c r="I656" s="66">
        <v>29200</v>
      </c>
      <c r="J656" s="67">
        <v>29200</v>
      </c>
      <c r="K656" s="67">
        <v>20100</v>
      </c>
      <c r="L656" s="68">
        <v>49300</v>
      </c>
      <c r="M656" s="82">
        <v>42063.073229291716</v>
      </c>
      <c r="O656" s="81" t="s">
        <v>6932</v>
      </c>
      <c r="P656" s="64">
        <v>1996</v>
      </c>
      <c r="Q656" s="63" t="s">
        <v>6084</v>
      </c>
      <c r="R656" s="63" t="s">
        <v>27</v>
      </c>
      <c r="S656" s="65" t="s">
        <v>1859</v>
      </c>
      <c r="T656" s="63" t="s">
        <v>6933</v>
      </c>
      <c r="U656" s="63" t="s">
        <v>27</v>
      </c>
      <c r="V656" s="66">
        <v>1200</v>
      </c>
      <c r="W656" s="67">
        <v>1200</v>
      </c>
      <c r="X656" s="67">
        <v>1800</v>
      </c>
      <c r="Y656" s="68">
        <v>3000</v>
      </c>
      <c r="Z656" s="82">
        <v>1881.0450685826258</v>
      </c>
    </row>
    <row r="657" spans="2:26" x14ac:dyDescent="0.25">
      <c r="B657" s="81" t="s">
        <v>3191</v>
      </c>
      <c r="C657" s="64">
        <v>1999</v>
      </c>
      <c r="D657" s="63" t="s">
        <v>1318</v>
      </c>
      <c r="E657" s="63" t="s">
        <v>63</v>
      </c>
      <c r="F657" s="65" t="s">
        <v>3192</v>
      </c>
      <c r="G657" s="63" t="s">
        <v>3193</v>
      </c>
      <c r="H657" s="63" t="s">
        <v>65</v>
      </c>
      <c r="I657" s="66">
        <v>10000</v>
      </c>
      <c r="J657" s="67">
        <v>10000</v>
      </c>
      <c r="K657" s="67">
        <v>57585</v>
      </c>
      <c r="L657" s="68">
        <v>67585</v>
      </c>
      <c r="M657" s="82">
        <v>14405.16206482593</v>
      </c>
      <c r="O657" s="81" t="s">
        <v>6747</v>
      </c>
      <c r="P657" s="64">
        <v>1996</v>
      </c>
      <c r="Q657" s="63" t="s">
        <v>6081</v>
      </c>
      <c r="R657" s="63" t="s">
        <v>472</v>
      </c>
      <c r="S657" s="65" t="s">
        <v>1920</v>
      </c>
      <c r="T657" s="63" t="s">
        <v>6748</v>
      </c>
      <c r="U657" s="63"/>
      <c r="V657" s="66">
        <v>100000</v>
      </c>
      <c r="W657" s="67">
        <v>100000</v>
      </c>
      <c r="X657" s="67">
        <v>37884</v>
      </c>
      <c r="Y657" s="68">
        <v>137884</v>
      </c>
      <c r="Z657" s="82">
        <v>156753.75571521881</v>
      </c>
    </row>
    <row r="658" spans="2:26" x14ac:dyDescent="0.25">
      <c r="B658" s="81" t="s">
        <v>3240</v>
      </c>
      <c r="C658" s="64">
        <v>1999</v>
      </c>
      <c r="D658" s="63" t="s">
        <v>1318</v>
      </c>
      <c r="E658" s="63" t="s">
        <v>1078</v>
      </c>
      <c r="F658" s="65" t="s">
        <v>3241</v>
      </c>
      <c r="G658" s="63" t="s">
        <v>3242</v>
      </c>
      <c r="H658" s="63" t="s">
        <v>3243</v>
      </c>
      <c r="I658" s="66">
        <v>362327</v>
      </c>
      <c r="J658" s="67">
        <v>120289</v>
      </c>
      <c r="K658" s="67">
        <v>122496</v>
      </c>
      <c r="L658" s="68">
        <v>242785</v>
      </c>
      <c r="M658" s="82">
        <v>173278.25396158465</v>
      </c>
      <c r="O658" s="81" t="s">
        <v>2427</v>
      </c>
      <c r="P658" s="64">
        <v>1996</v>
      </c>
      <c r="Q658" s="63" t="s">
        <v>1318</v>
      </c>
      <c r="R658" s="63" t="s">
        <v>472</v>
      </c>
      <c r="S658" s="65" t="s">
        <v>1660</v>
      </c>
      <c r="T658" s="63" t="s">
        <v>2428</v>
      </c>
      <c r="U658" s="63" t="s">
        <v>149</v>
      </c>
      <c r="V658" s="66">
        <v>56133</v>
      </c>
      <c r="W658" s="67">
        <v>56133</v>
      </c>
      <c r="X658" s="67">
        <v>24688</v>
      </c>
      <c r="Y658" s="68">
        <v>80821</v>
      </c>
      <c r="Z658" s="82">
        <v>87990.585695623784</v>
      </c>
    </row>
    <row r="659" spans="2:26" x14ac:dyDescent="0.25">
      <c r="B659" s="81" t="s">
        <v>3181</v>
      </c>
      <c r="C659" s="64">
        <v>1999</v>
      </c>
      <c r="D659" s="63" t="s">
        <v>1318</v>
      </c>
      <c r="E659" s="63" t="s">
        <v>3182</v>
      </c>
      <c r="F659" s="65" t="s">
        <v>3183</v>
      </c>
      <c r="G659" s="63" t="s">
        <v>3184</v>
      </c>
      <c r="H659" s="63" t="s">
        <v>3185</v>
      </c>
      <c r="I659" s="66">
        <v>7466</v>
      </c>
      <c r="J659" s="67">
        <v>7466</v>
      </c>
      <c r="K659" s="67">
        <v>2500</v>
      </c>
      <c r="L659" s="68">
        <v>9966</v>
      </c>
      <c r="M659" s="82">
        <v>10754.89399759904</v>
      </c>
      <c r="O659" s="81" t="s">
        <v>2528</v>
      </c>
      <c r="P659" s="64">
        <v>1996</v>
      </c>
      <c r="Q659" s="63" t="s">
        <v>1318</v>
      </c>
      <c r="R659" s="63" t="s">
        <v>472</v>
      </c>
      <c r="S659" s="65" t="s">
        <v>1859</v>
      </c>
      <c r="T659" s="63" t="s">
        <v>2529</v>
      </c>
      <c r="U659" s="63" t="s">
        <v>474</v>
      </c>
      <c r="V659" s="66">
        <v>20000</v>
      </c>
      <c r="W659" s="67">
        <v>20000</v>
      </c>
      <c r="X659" s="67">
        <v>22900</v>
      </c>
      <c r="Y659" s="68">
        <v>42900</v>
      </c>
      <c r="Z659" s="82">
        <v>31350.751143043763</v>
      </c>
    </row>
    <row r="660" spans="2:26" x14ac:dyDescent="0.25">
      <c r="B660" s="81" t="s">
        <v>3259</v>
      </c>
      <c r="C660" s="64">
        <v>1999</v>
      </c>
      <c r="D660" s="63" t="s">
        <v>1318</v>
      </c>
      <c r="E660" s="63" t="s">
        <v>1420</v>
      </c>
      <c r="F660" s="65" t="s">
        <v>3260</v>
      </c>
      <c r="G660" s="63" t="s">
        <v>3261</v>
      </c>
      <c r="H660" s="63" t="s">
        <v>1423</v>
      </c>
      <c r="I660" s="66">
        <v>595231</v>
      </c>
      <c r="J660" s="67">
        <v>172240</v>
      </c>
      <c r="K660" s="67">
        <v>315480</v>
      </c>
      <c r="L660" s="68">
        <v>487720</v>
      </c>
      <c r="M660" s="82">
        <v>248114.51140456184</v>
      </c>
      <c r="O660" s="81" t="s">
        <v>6757</v>
      </c>
      <c r="P660" s="64">
        <v>1996</v>
      </c>
      <c r="Q660" s="63" t="s">
        <v>6081</v>
      </c>
      <c r="R660" s="63" t="s">
        <v>472</v>
      </c>
      <c r="S660" s="65" t="s">
        <v>1859</v>
      </c>
      <c r="T660" s="63" t="s">
        <v>6758</v>
      </c>
      <c r="U660" s="63" t="s">
        <v>3824</v>
      </c>
      <c r="V660" s="66">
        <v>18500</v>
      </c>
      <c r="W660" s="67">
        <v>18500</v>
      </c>
      <c r="X660" s="67">
        <v>5000</v>
      </c>
      <c r="Y660" s="68">
        <v>23500</v>
      </c>
      <c r="Z660" s="82">
        <v>28999.444807315482</v>
      </c>
    </row>
    <row r="661" spans="2:26" x14ac:dyDescent="0.25">
      <c r="B661" s="81" t="s">
        <v>3058</v>
      </c>
      <c r="C661" s="64">
        <v>1999</v>
      </c>
      <c r="D661" s="63" t="s">
        <v>1318</v>
      </c>
      <c r="E661" s="63" t="s">
        <v>1420</v>
      </c>
      <c r="F661" s="65" t="s">
        <v>3059</v>
      </c>
      <c r="G661" s="63" t="s">
        <v>3060</v>
      </c>
      <c r="H661" s="63" t="s">
        <v>1423</v>
      </c>
      <c r="I661" s="66">
        <v>135980</v>
      </c>
      <c r="J661" s="67">
        <v>135980</v>
      </c>
      <c r="K661" s="67">
        <v>121910</v>
      </c>
      <c r="L661" s="68">
        <v>257890</v>
      </c>
      <c r="M661" s="82">
        <v>195881.39375750301</v>
      </c>
      <c r="O661" s="81" t="s">
        <v>6949</v>
      </c>
      <c r="P661" s="64">
        <v>1996</v>
      </c>
      <c r="Q661" s="63" t="s">
        <v>6081</v>
      </c>
      <c r="R661" s="63" t="s">
        <v>472</v>
      </c>
      <c r="S661" s="65" t="s">
        <v>6950</v>
      </c>
      <c r="T661" s="63" t="s">
        <v>6951</v>
      </c>
      <c r="U661" s="63" t="s">
        <v>4056</v>
      </c>
      <c r="V661" s="66">
        <v>2860</v>
      </c>
      <c r="W661" s="67">
        <v>2860</v>
      </c>
      <c r="X661" s="67">
        <v>2080</v>
      </c>
      <c r="Y661" s="68">
        <v>4940</v>
      </c>
      <c r="Z661" s="82">
        <v>4483.1574134552584</v>
      </c>
    </row>
    <row r="662" spans="2:26" x14ac:dyDescent="0.25">
      <c r="B662" s="81" t="s">
        <v>3000</v>
      </c>
      <c r="C662" s="64">
        <v>1999</v>
      </c>
      <c r="D662" s="63" t="s">
        <v>1318</v>
      </c>
      <c r="E662" s="63" t="s">
        <v>1420</v>
      </c>
      <c r="F662" s="65" t="s">
        <v>3001</v>
      </c>
      <c r="G662" s="63" t="s">
        <v>3002</v>
      </c>
      <c r="H662" s="63" t="s">
        <v>1530</v>
      </c>
      <c r="I662" s="66">
        <v>82936</v>
      </c>
      <c r="J662" s="67">
        <v>82936</v>
      </c>
      <c r="K662" s="67">
        <v>40616</v>
      </c>
      <c r="L662" s="68">
        <v>123552</v>
      </c>
      <c r="M662" s="82">
        <v>119470.65210084035</v>
      </c>
      <c r="O662" s="81" t="s">
        <v>2524</v>
      </c>
      <c r="P662" s="64">
        <v>1996</v>
      </c>
      <c r="Q662" s="63" t="s">
        <v>1318</v>
      </c>
      <c r="R662" s="63" t="s">
        <v>1628</v>
      </c>
      <c r="S662" s="65" t="s">
        <v>2525</v>
      </c>
      <c r="T662" s="63" t="s">
        <v>2526</v>
      </c>
      <c r="U662" s="63" t="s">
        <v>2527</v>
      </c>
      <c r="V662" s="66">
        <v>24740</v>
      </c>
      <c r="W662" s="67">
        <v>24740</v>
      </c>
      <c r="X662" s="67">
        <v>4200</v>
      </c>
      <c r="Y662" s="68">
        <v>28940</v>
      </c>
      <c r="Z662" s="82">
        <v>38780.879163945137</v>
      </c>
    </row>
    <row r="663" spans="2:26" x14ac:dyDescent="0.25">
      <c r="B663" s="81" t="s">
        <v>3064</v>
      </c>
      <c r="C663" s="64">
        <v>1999</v>
      </c>
      <c r="D663" s="63" t="s">
        <v>1318</v>
      </c>
      <c r="E663" s="63" t="s">
        <v>1420</v>
      </c>
      <c r="F663" s="65" t="s">
        <v>3065</v>
      </c>
      <c r="G663" s="63" t="s">
        <v>3066</v>
      </c>
      <c r="H663" s="63" t="s">
        <v>2102</v>
      </c>
      <c r="I663" s="66">
        <v>69215</v>
      </c>
      <c r="J663" s="67">
        <v>69215</v>
      </c>
      <c r="K663" s="67">
        <v>26062</v>
      </c>
      <c r="L663" s="68">
        <v>95277</v>
      </c>
      <c r="M663" s="82">
        <v>99705.329231692696</v>
      </c>
      <c r="O663" s="81" t="s">
        <v>2358</v>
      </c>
      <c r="P663" s="64">
        <v>1996</v>
      </c>
      <c r="Q663" s="63" t="s">
        <v>1318</v>
      </c>
      <c r="R663" s="63" t="s">
        <v>138</v>
      </c>
      <c r="S663" s="65" t="s">
        <v>2359</v>
      </c>
      <c r="T663" s="63" t="s">
        <v>2360</v>
      </c>
      <c r="U663" s="63" t="s">
        <v>1486</v>
      </c>
      <c r="V663" s="66">
        <v>100000</v>
      </c>
      <c r="W663" s="67">
        <v>100000</v>
      </c>
      <c r="X663" s="67">
        <v>131300</v>
      </c>
      <c r="Y663" s="68">
        <v>231300</v>
      </c>
      <c r="Z663" s="82">
        <v>156753.75571521881</v>
      </c>
    </row>
    <row r="664" spans="2:26" x14ac:dyDescent="0.25">
      <c r="B664" s="81" t="s">
        <v>3178</v>
      </c>
      <c r="C664" s="64">
        <v>1999</v>
      </c>
      <c r="D664" s="63" t="s">
        <v>1318</v>
      </c>
      <c r="E664" s="63" t="s">
        <v>1420</v>
      </c>
      <c r="F664" s="65" t="s">
        <v>3179</v>
      </c>
      <c r="G664" s="63" t="s">
        <v>3180</v>
      </c>
      <c r="H664" s="63" t="s">
        <v>1423</v>
      </c>
      <c r="I664" s="66">
        <v>10000</v>
      </c>
      <c r="J664" s="67">
        <v>10000</v>
      </c>
      <c r="K664" s="67">
        <v>5989</v>
      </c>
      <c r="L664" s="68">
        <v>15989</v>
      </c>
      <c r="M664" s="82">
        <v>14405.16206482593</v>
      </c>
      <c r="O664" s="81" t="s">
        <v>2476</v>
      </c>
      <c r="P664" s="64">
        <v>1996</v>
      </c>
      <c r="Q664" s="63" t="s">
        <v>1318</v>
      </c>
      <c r="R664" s="63" t="s">
        <v>138</v>
      </c>
      <c r="S664" s="65" t="s">
        <v>2477</v>
      </c>
      <c r="T664" s="63" t="s">
        <v>2478</v>
      </c>
      <c r="U664" s="63" t="s">
        <v>782</v>
      </c>
      <c r="V664" s="66">
        <v>100000</v>
      </c>
      <c r="W664" s="67">
        <v>100000</v>
      </c>
      <c r="X664" s="67">
        <v>76337</v>
      </c>
      <c r="Y664" s="68">
        <v>176337</v>
      </c>
      <c r="Z664" s="82">
        <v>156753.75571521881</v>
      </c>
    </row>
    <row r="665" spans="2:26" x14ac:dyDescent="0.25">
      <c r="B665" s="81" t="s">
        <v>3152</v>
      </c>
      <c r="C665" s="64">
        <v>1999</v>
      </c>
      <c r="D665" s="63" t="s">
        <v>1318</v>
      </c>
      <c r="E665" s="63" t="s">
        <v>3153</v>
      </c>
      <c r="F665" s="65" t="s">
        <v>3154</v>
      </c>
      <c r="G665" s="63" t="s">
        <v>3155</v>
      </c>
      <c r="H665" s="63" t="s">
        <v>3156</v>
      </c>
      <c r="I665" s="66">
        <v>136250</v>
      </c>
      <c r="J665" s="67">
        <v>136250</v>
      </c>
      <c r="K665" s="67">
        <v>136250</v>
      </c>
      <c r="L665" s="68">
        <v>272500</v>
      </c>
      <c r="M665" s="82">
        <v>196270.3331332533</v>
      </c>
      <c r="O665" s="81" t="s">
        <v>2488</v>
      </c>
      <c r="P665" s="64">
        <v>1996</v>
      </c>
      <c r="Q665" s="63" t="s">
        <v>1318</v>
      </c>
      <c r="R665" s="63" t="s">
        <v>138</v>
      </c>
      <c r="S665" s="65" t="s">
        <v>2489</v>
      </c>
      <c r="T665" s="63" t="s">
        <v>2490</v>
      </c>
      <c r="U665" s="63" t="s">
        <v>1486</v>
      </c>
      <c r="V665" s="66">
        <v>100000</v>
      </c>
      <c r="W665" s="67">
        <v>100000</v>
      </c>
      <c r="X665" s="67">
        <v>161869</v>
      </c>
      <c r="Y665" s="68">
        <v>261869</v>
      </c>
      <c r="Z665" s="82">
        <v>156753.75571521881</v>
      </c>
    </row>
    <row r="666" spans="2:26" x14ac:dyDescent="0.25">
      <c r="B666" s="81" t="s">
        <v>2983</v>
      </c>
      <c r="C666" s="64">
        <v>1999</v>
      </c>
      <c r="D666" s="63" t="s">
        <v>1318</v>
      </c>
      <c r="E666" s="63" t="s">
        <v>977</v>
      </c>
      <c r="F666" s="65" t="s">
        <v>2984</v>
      </c>
      <c r="G666" s="63" t="s">
        <v>2985</v>
      </c>
      <c r="H666" s="63" t="s">
        <v>2986</v>
      </c>
      <c r="I666" s="66">
        <v>36650</v>
      </c>
      <c r="J666" s="67">
        <v>36650</v>
      </c>
      <c r="K666" s="67">
        <v>19000</v>
      </c>
      <c r="L666" s="68">
        <v>55650</v>
      </c>
      <c r="M666" s="82">
        <v>52794.918967587037</v>
      </c>
      <c r="O666" s="81" t="s">
        <v>2385</v>
      </c>
      <c r="P666" s="64">
        <v>1996</v>
      </c>
      <c r="Q666" s="63" t="s">
        <v>1318</v>
      </c>
      <c r="R666" s="63" t="s">
        <v>138</v>
      </c>
      <c r="S666" s="65" t="s">
        <v>2386</v>
      </c>
      <c r="T666" s="63" t="s">
        <v>2387</v>
      </c>
      <c r="U666" s="63" t="s">
        <v>1486</v>
      </c>
      <c r="V666" s="66">
        <v>85320</v>
      </c>
      <c r="W666" s="67">
        <v>85320</v>
      </c>
      <c r="X666" s="67">
        <v>85174</v>
      </c>
      <c r="Y666" s="68">
        <v>170494</v>
      </c>
      <c r="Z666" s="82">
        <v>133742.3043762247</v>
      </c>
    </row>
    <row r="667" spans="2:26" x14ac:dyDescent="0.25">
      <c r="B667" s="81" t="s">
        <v>3206</v>
      </c>
      <c r="C667" s="64">
        <v>1999</v>
      </c>
      <c r="D667" s="63" t="s">
        <v>1318</v>
      </c>
      <c r="E667" s="63" t="s">
        <v>977</v>
      </c>
      <c r="F667" s="65" t="s">
        <v>3207</v>
      </c>
      <c r="G667" s="63" t="s">
        <v>3208</v>
      </c>
      <c r="H667" s="63" t="s">
        <v>978</v>
      </c>
      <c r="I667" s="66">
        <v>9000</v>
      </c>
      <c r="J667" s="67">
        <v>9000</v>
      </c>
      <c r="K667" s="67">
        <v>3000</v>
      </c>
      <c r="L667" s="68">
        <v>12000</v>
      </c>
      <c r="M667" s="82">
        <v>12964.645858343338</v>
      </c>
      <c r="O667" s="81" t="s">
        <v>2492</v>
      </c>
      <c r="P667" s="64">
        <v>1996</v>
      </c>
      <c r="Q667" s="63" t="s">
        <v>1318</v>
      </c>
      <c r="R667" s="63" t="s">
        <v>138</v>
      </c>
      <c r="S667" s="65" t="s">
        <v>1764</v>
      </c>
      <c r="T667" s="63" t="s">
        <v>2493</v>
      </c>
      <c r="U667" s="63" t="s">
        <v>1486</v>
      </c>
      <c r="V667" s="66">
        <v>28195</v>
      </c>
      <c r="W667" s="67">
        <v>28195</v>
      </c>
      <c r="X667" s="67">
        <v>2750</v>
      </c>
      <c r="Y667" s="68">
        <v>30945</v>
      </c>
      <c r="Z667" s="82">
        <v>44196.721423905947</v>
      </c>
    </row>
    <row r="668" spans="2:26" x14ac:dyDescent="0.25">
      <c r="B668" s="81" t="s">
        <v>2971</v>
      </c>
      <c r="C668" s="64">
        <v>1999</v>
      </c>
      <c r="D668" s="63" t="s">
        <v>1318</v>
      </c>
      <c r="E668" s="63" t="s">
        <v>1540</v>
      </c>
      <c r="F668" s="65" t="s">
        <v>2972</v>
      </c>
      <c r="G668" s="63" t="s">
        <v>2973</v>
      </c>
      <c r="H668" s="63" t="s">
        <v>1540</v>
      </c>
      <c r="I668" s="66">
        <v>200400</v>
      </c>
      <c r="J668" s="67">
        <v>200000</v>
      </c>
      <c r="K668" s="67">
        <v>266295</v>
      </c>
      <c r="L668" s="68">
        <v>466295</v>
      </c>
      <c r="M668" s="82">
        <v>288103.24129651859</v>
      </c>
      <c r="O668" s="81" t="s">
        <v>6836</v>
      </c>
      <c r="P668" s="64">
        <v>1996</v>
      </c>
      <c r="Q668" s="63" t="s">
        <v>6081</v>
      </c>
      <c r="R668" s="63" t="s">
        <v>138</v>
      </c>
      <c r="S668" s="65" t="s">
        <v>1859</v>
      </c>
      <c r="T668" s="63" t="s">
        <v>6837</v>
      </c>
      <c r="U668" s="63" t="s">
        <v>1482</v>
      </c>
      <c r="V668" s="66">
        <v>15900</v>
      </c>
      <c r="W668" s="67">
        <v>15900</v>
      </c>
      <c r="X668" s="67">
        <v>13120</v>
      </c>
      <c r="Y668" s="68">
        <v>29020</v>
      </c>
      <c r="Z668" s="82">
        <v>24923.847158719793</v>
      </c>
    </row>
    <row r="669" spans="2:26" x14ac:dyDescent="0.25">
      <c r="B669" s="81" t="s">
        <v>2966</v>
      </c>
      <c r="C669" s="64">
        <v>1999</v>
      </c>
      <c r="D669" s="63" t="s">
        <v>1318</v>
      </c>
      <c r="E669" s="63" t="s">
        <v>1540</v>
      </c>
      <c r="F669" s="65" t="s">
        <v>2332</v>
      </c>
      <c r="G669" s="63" t="s">
        <v>2967</v>
      </c>
      <c r="H669" s="63" t="s">
        <v>1540</v>
      </c>
      <c r="I669" s="66">
        <v>35400</v>
      </c>
      <c r="J669" s="67">
        <v>35400</v>
      </c>
      <c r="K669" s="67">
        <v>11800</v>
      </c>
      <c r="L669" s="68">
        <v>47200</v>
      </c>
      <c r="M669" s="82">
        <v>50994.273709483794</v>
      </c>
      <c r="O669" s="81" t="s">
        <v>6858</v>
      </c>
      <c r="P669" s="64">
        <v>1996</v>
      </c>
      <c r="Q669" s="63" t="s">
        <v>6081</v>
      </c>
      <c r="R669" s="63" t="s">
        <v>138</v>
      </c>
      <c r="S669" s="65" t="s">
        <v>6859</v>
      </c>
      <c r="T669" s="63" t="s">
        <v>6860</v>
      </c>
      <c r="U669" s="63" t="s">
        <v>166</v>
      </c>
      <c r="V669" s="66">
        <v>5000</v>
      </c>
      <c r="W669" s="67">
        <v>5000</v>
      </c>
      <c r="X669" s="67">
        <v>840</v>
      </c>
      <c r="Y669" s="68">
        <v>5840</v>
      </c>
      <c r="Z669" s="82">
        <v>7837.6877857609406</v>
      </c>
    </row>
    <row r="670" spans="2:26" x14ac:dyDescent="0.25">
      <c r="B670" s="81" t="s">
        <v>3202</v>
      </c>
      <c r="C670" s="64">
        <v>1999</v>
      </c>
      <c r="D670" s="63" t="s">
        <v>1318</v>
      </c>
      <c r="E670" s="63" t="s">
        <v>1868</v>
      </c>
      <c r="F670" s="65" t="s">
        <v>3203</v>
      </c>
      <c r="G670" s="63" t="s">
        <v>3204</v>
      </c>
      <c r="H670" s="63" t="s">
        <v>3205</v>
      </c>
      <c r="I670" s="66">
        <v>5750</v>
      </c>
      <c r="J670" s="67">
        <v>5750</v>
      </c>
      <c r="K670" s="67">
        <v>2000</v>
      </c>
      <c r="L670" s="68">
        <v>7750</v>
      </c>
      <c r="M670" s="82">
        <v>8282.9681872749097</v>
      </c>
      <c r="O670" s="81" t="s">
        <v>6896</v>
      </c>
      <c r="P670" s="64">
        <v>1996</v>
      </c>
      <c r="Q670" s="63" t="s">
        <v>6081</v>
      </c>
      <c r="R670" s="63" t="s">
        <v>138</v>
      </c>
      <c r="S670" s="65" t="s">
        <v>1859</v>
      </c>
      <c r="T670" s="63" t="s">
        <v>6897</v>
      </c>
      <c r="U670" s="63" t="s">
        <v>782</v>
      </c>
      <c r="V670" s="66">
        <v>5000</v>
      </c>
      <c r="W670" s="67">
        <v>5000</v>
      </c>
      <c r="X670" s="67">
        <v>3250</v>
      </c>
      <c r="Y670" s="68">
        <v>8250</v>
      </c>
      <c r="Z670" s="82">
        <v>7837.6877857609406</v>
      </c>
    </row>
    <row r="671" spans="2:26" x14ac:dyDescent="0.25">
      <c r="B671" s="81" t="s">
        <v>3036</v>
      </c>
      <c r="C671" s="64">
        <v>1999</v>
      </c>
      <c r="D671" s="63" t="s">
        <v>1318</v>
      </c>
      <c r="E671" s="63" t="s">
        <v>69</v>
      </c>
      <c r="F671" s="65" t="s">
        <v>3037</v>
      </c>
      <c r="G671" s="63" t="s">
        <v>3038</v>
      </c>
      <c r="H671" s="63" t="s">
        <v>3039</v>
      </c>
      <c r="I671" s="66">
        <v>107284</v>
      </c>
      <c r="J671" s="67">
        <v>107284</v>
      </c>
      <c r="K671" s="67">
        <v>35761</v>
      </c>
      <c r="L671" s="68">
        <v>143045</v>
      </c>
      <c r="M671" s="82">
        <v>154544.34069627852</v>
      </c>
      <c r="O671" s="81" t="s">
        <v>6980</v>
      </c>
      <c r="P671" s="64">
        <v>1996</v>
      </c>
      <c r="Q671" s="63" t="s">
        <v>6081</v>
      </c>
      <c r="R671" s="63" t="s">
        <v>138</v>
      </c>
      <c r="S671" s="65" t="s">
        <v>1859</v>
      </c>
      <c r="T671" s="63" t="s">
        <v>6981</v>
      </c>
      <c r="U671" s="63" t="s">
        <v>166</v>
      </c>
      <c r="V671" s="66">
        <v>5000</v>
      </c>
      <c r="W671" s="67">
        <v>5000</v>
      </c>
      <c r="X671" s="67">
        <v>9000</v>
      </c>
      <c r="Y671" s="68">
        <v>14000</v>
      </c>
      <c r="Z671" s="82">
        <v>7837.6877857609406</v>
      </c>
    </row>
    <row r="672" spans="2:26" x14ac:dyDescent="0.25">
      <c r="B672" s="81" t="s">
        <v>3196</v>
      </c>
      <c r="C672" s="64">
        <v>1999</v>
      </c>
      <c r="D672" s="63" t="s">
        <v>1318</v>
      </c>
      <c r="E672" s="63" t="s">
        <v>69</v>
      </c>
      <c r="F672" s="65" t="s">
        <v>3197</v>
      </c>
      <c r="G672" s="63" t="s">
        <v>3198</v>
      </c>
      <c r="H672" s="63" t="s">
        <v>71</v>
      </c>
      <c r="I672" s="66">
        <v>7456</v>
      </c>
      <c r="J672" s="67">
        <v>7456</v>
      </c>
      <c r="K672" s="67">
        <v>2486</v>
      </c>
      <c r="L672" s="68">
        <v>9942</v>
      </c>
      <c r="M672" s="82">
        <v>10740.488835534215</v>
      </c>
      <c r="O672" s="81" t="s">
        <v>6885</v>
      </c>
      <c r="P672" s="64">
        <v>1996</v>
      </c>
      <c r="Q672" s="63" t="s">
        <v>6084</v>
      </c>
      <c r="R672" s="63" t="s">
        <v>138</v>
      </c>
      <c r="S672" s="65" t="s">
        <v>2552</v>
      </c>
      <c r="T672" s="63" t="s">
        <v>6886</v>
      </c>
      <c r="U672" s="63" t="s">
        <v>166</v>
      </c>
      <c r="V672" s="66">
        <v>4975</v>
      </c>
      <c r="W672" s="67">
        <v>4975</v>
      </c>
      <c r="X672" s="67">
        <v>5365</v>
      </c>
      <c r="Y672" s="68">
        <v>10340</v>
      </c>
      <c r="Z672" s="82">
        <v>7798.4993468321363</v>
      </c>
    </row>
    <row r="673" spans="2:26" x14ac:dyDescent="0.25">
      <c r="B673" s="81" t="s">
        <v>3046</v>
      </c>
      <c r="C673" s="64">
        <v>1999</v>
      </c>
      <c r="D673" s="63" t="s">
        <v>1318</v>
      </c>
      <c r="E673" s="63" t="s">
        <v>514</v>
      </c>
      <c r="F673" s="65" t="s">
        <v>3047</v>
      </c>
      <c r="G673" s="63" t="s">
        <v>3048</v>
      </c>
      <c r="H673" s="63" t="s">
        <v>2090</v>
      </c>
      <c r="I673" s="66">
        <v>70000</v>
      </c>
      <c r="J673" s="67">
        <v>70000</v>
      </c>
      <c r="K673" s="67">
        <v>131500</v>
      </c>
      <c r="L673" s="68">
        <v>201500</v>
      </c>
      <c r="M673" s="82">
        <v>100836.13445378152</v>
      </c>
      <c r="O673" s="81" t="s">
        <v>2551</v>
      </c>
      <c r="P673" s="64">
        <v>1996</v>
      </c>
      <c r="Q673" s="63" t="s">
        <v>1318</v>
      </c>
      <c r="R673" s="63" t="s">
        <v>138</v>
      </c>
      <c r="S673" s="65" t="s">
        <v>2552</v>
      </c>
      <c r="T673" s="63" t="s">
        <v>2553</v>
      </c>
      <c r="U673" s="63" t="s">
        <v>1486</v>
      </c>
      <c r="V673" s="66">
        <v>4873</v>
      </c>
      <c r="W673" s="67">
        <v>4873</v>
      </c>
      <c r="X673" s="67">
        <v>1671</v>
      </c>
      <c r="Y673" s="68">
        <v>6544</v>
      </c>
      <c r="Z673" s="82">
        <v>7638.6105160026127</v>
      </c>
    </row>
    <row r="674" spans="2:26" x14ac:dyDescent="0.25">
      <c r="B674" s="81" t="s">
        <v>3143</v>
      </c>
      <c r="C674" s="64">
        <v>1999</v>
      </c>
      <c r="D674" s="63" t="s">
        <v>1318</v>
      </c>
      <c r="E674" s="63" t="s">
        <v>2250</v>
      </c>
      <c r="F674" s="65" t="s">
        <v>3144</v>
      </c>
      <c r="G674" s="63" t="s">
        <v>3145</v>
      </c>
      <c r="H674" s="63" t="s">
        <v>3146</v>
      </c>
      <c r="I674" s="66">
        <v>50292</v>
      </c>
      <c r="J674" s="67">
        <v>50292</v>
      </c>
      <c r="K674" s="67">
        <v>16765</v>
      </c>
      <c r="L674" s="68">
        <v>67057</v>
      </c>
      <c r="M674" s="82">
        <v>72446.441056422569</v>
      </c>
      <c r="O674" s="81" t="s">
        <v>2554</v>
      </c>
      <c r="P674" s="64">
        <v>1996</v>
      </c>
      <c r="Q674" s="63" t="s">
        <v>1318</v>
      </c>
      <c r="R674" s="63" t="s">
        <v>138</v>
      </c>
      <c r="S674" s="65" t="s">
        <v>1744</v>
      </c>
      <c r="T674" s="63" t="s">
        <v>2555</v>
      </c>
      <c r="U674" s="63" t="s">
        <v>1486</v>
      </c>
      <c r="V674" s="66">
        <v>4500</v>
      </c>
      <c r="W674" s="67">
        <v>4500</v>
      </c>
      <c r="X674" s="67">
        <v>2264</v>
      </c>
      <c r="Y674" s="68">
        <v>6764</v>
      </c>
      <c r="Z674" s="82">
        <v>7053.919007184847</v>
      </c>
    </row>
    <row r="675" spans="2:26" x14ac:dyDescent="0.25">
      <c r="B675" s="81" t="s">
        <v>3256</v>
      </c>
      <c r="C675" s="64">
        <v>1999</v>
      </c>
      <c r="D675" s="63" t="s">
        <v>1318</v>
      </c>
      <c r="E675" s="63" t="s">
        <v>73</v>
      </c>
      <c r="F675" s="65" t="s">
        <v>3257</v>
      </c>
      <c r="G675" s="63" t="s">
        <v>3258</v>
      </c>
      <c r="H675" s="63" t="s">
        <v>73</v>
      </c>
      <c r="I675" s="66">
        <v>300000</v>
      </c>
      <c r="J675" s="67">
        <v>300000</v>
      </c>
      <c r="K675" s="67">
        <v>150000</v>
      </c>
      <c r="L675" s="68">
        <v>450000</v>
      </c>
      <c r="M675" s="82">
        <v>432154.86194477795</v>
      </c>
      <c r="O675" s="81" t="s">
        <v>2242</v>
      </c>
      <c r="P675" s="64">
        <v>1996</v>
      </c>
      <c r="Q675" s="63" t="s">
        <v>1318</v>
      </c>
      <c r="R675" s="63" t="s">
        <v>2243</v>
      </c>
      <c r="S675" s="65" t="s">
        <v>2244</v>
      </c>
      <c r="T675" s="63" t="s">
        <v>2245</v>
      </c>
      <c r="U675" s="63" t="s">
        <v>2246</v>
      </c>
      <c r="V675" s="66">
        <v>52400</v>
      </c>
      <c r="W675" s="67">
        <v>52400</v>
      </c>
      <c r="X675" s="67">
        <v>15638</v>
      </c>
      <c r="Y675" s="68">
        <v>68038</v>
      </c>
      <c r="Z675" s="82">
        <v>82138.967994774663</v>
      </c>
    </row>
    <row r="676" spans="2:26" x14ac:dyDescent="0.25">
      <c r="B676" s="81" t="s">
        <v>3007</v>
      </c>
      <c r="C676" s="64">
        <v>1999</v>
      </c>
      <c r="D676" s="63" t="s">
        <v>1318</v>
      </c>
      <c r="E676" s="63" t="s">
        <v>73</v>
      </c>
      <c r="F676" s="65" t="s">
        <v>3008</v>
      </c>
      <c r="G676" s="63" t="s">
        <v>3009</v>
      </c>
      <c r="H676" s="63" t="s">
        <v>73</v>
      </c>
      <c r="I676" s="66">
        <v>150000</v>
      </c>
      <c r="J676" s="67">
        <v>150000</v>
      </c>
      <c r="K676" s="67">
        <v>3300841</v>
      </c>
      <c r="L676" s="68">
        <v>3450841</v>
      </c>
      <c r="M676" s="82">
        <v>216077.43097238897</v>
      </c>
      <c r="O676" s="81" t="s">
        <v>2460</v>
      </c>
      <c r="P676" s="64">
        <v>1996</v>
      </c>
      <c r="Q676" s="63" t="s">
        <v>1318</v>
      </c>
      <c r="R676" s="63" t="s">
        <v>677</v>
      </c>
      <c r="S676" s="65" t="s">
        <v>2461</v>
      </c>
      <c r="T676" s="63" t="s">
        <v>2462</v>
      </c>
      <c r="U676" s="63" t="s">
        <v>679</v>
      </c>
      <c r="V676" s="66">
        <v>100000</v>
      </c>
      <c r="W676" s="67">
        <v>100000</v>
      </c>
      <c r="X676" s="67">
        <v>260495</v>
      </c>
      <c r="Y676" s="68">
        <v>360495</v>
      </c>
      <c r="Z676" s="82">
        <v>156753.75571521881</v>
      </c>
    </row>
    <row r="677" spans="2:26" x14ac:dyDescent="0.25">
      <c r="B677" s="81" t="s">
        <v>3157</v>
      </c>
      <c r="C677" s="64">
        <v>1999</v>
      </c>
      <c r="D677" s="63" t="s">
        <v>1318</v>
      </c>
      <c r="E677" s="63" t="s">
        <v>73</v>
      </c>
      <c r="F677" s="65" t="s">
        <v>3158</v>
      </c>
      <c r="G677" s="63" t="s">
        <v>3159</v>
      </c>
      <c r="H677" s="63" t="s">
        <v>73</v>
      </c>
      <c r="I677" s="66">
        <v>145394</v>
      </c>
      <c r="J677" s="67">
        <v>145394</v>
      </c>
      <c r="K677" s="67">
        <v>71800</v>
      </c>
      <c r="L677" s="68">
        <v>217194</v>
      </c>
      <c r="M677" s="82">
        <v>209442.41332533016</v>
      </c>
      <c r="O677" s="81" t="s">
        <v>2300</v>
      </c>
      <c r="P677" s="64">
        <v>1996</v>
      </c>
      <c r="Q677" s="63" t="s">
        <v>1318</v>
      </c>
      <c r="R677" s="63" t="s">
        <v>677</v>
      </c>
      <c r="S677" s="65" t="s">
        <v>1391</v>
      </c>
      <c r="T677" s="63" t="s">
        <v>2301</v>
      </c>
      <c r="U677" s="63" t="s">
        <v>2302</v>
      </c>
      <c r="V677" s="66">
        <v>60428</v>
      </c>
      <c r="W677" s="67">
        <v>60428</v>
      </c>
      <c r="X677" s="67">
        <v>18918</v>
      </c>
      <c r="Y677" s="68">
        <v>79346</v>
      </c>
      <c r="Z677" s="82">
        <v>94723.159503592426</v>
      </c>
    </row>
    <row r="678" spans="2:26" x14ac:dyDescent="0.25">
      <c r="B678" s="81" t="s">
        <v>3040</v>
      </c>
      <c r="C678" s="64">
        <v>1999</v>
      </c>
      <c r="D678" s="63" t="s">
        <v>1318</v>
      </c>
      <c r="E678" s="63" t="s">
        <v>73</v>
      </c>
      <c r="F678" s="65" t="s">
        <v>3041</v>
      </c>
      <c r="G678" s="63" t="s">
        <v>3042</v>
      </c>
      <c r="H678" s="63" t="s">
        <v>73</v>
      </c>
      <c r="I678" s="66">
        <v>100775</v>
      </c>
      <c r="J678" s="67">
        <v>100775</v>
      </c>
      <c r="K678" s="67">
        <v>37095</v>
      </c>
      <c r="L678" s="68">
        <v>137870</v>
      </c>
      <c r="M678" s="82">
        <v>145168.02070828332</v>
      </c>
      <c r="O678" s="81" t="s">
        <v>2458</v>
      </c>
      <c r="P678" s="64">
        <v>1996</v>
      </c>
      <c r="Q678" s="63" t="s">
        <v>1318</v>
      </c>
      <c r="R678" s="63" t="s">
        <v>677</v>
      </c>
      <c r="S678" s="65" t="s">
        <v>2028</v>
      </c>
      <c r="T678" s="63" t="s">
        <v>2459</v>
      </c>
      <c r="U678" s="63" t="s">
        <v>679</v>
      </c>
      <c r="V678" s="66">
        <v>89060</v>
      </c>
      <c r="W678" s="67">
        <v>55060</v>
      </c>
      <c r="X678" s="67">
        <v>25000</v>
      </c>
      <c r="Y678" s="68">
        <v>80060</v>
      </c>
      <c r="Z678" s="82">
        <v>86308.617896799478</v>
      </c>
    </row>
    <row r="679" spans="2:26" x14ac:dyDescent="0.25">
      <c r="B679" s="81" t="s">
        <v>2992</v>
      </c>
      <c r="C679" s="64">
        <v>1999</v>
      </c>
      <c r="D679" s="63" t="s">
        <v>1318</v>
      </c>
      <c r="E679" s="63" t="s">
        <v>73</v>
      </c>
      <c r="F679" s="65" t="s">
        <v>2654</v>
      </c>
      <c r="G679" s="63" t="s">
        <v>2993</v>
      </c>
      <c r="H679" s="63" t="s">
        <v>73</v>
      </c>
      <c r="I679" s="66">
        <v>81375</v>
      </c>
      <c r="J679" s="67">
        <v>81375</v>
      </c>
      <c r="K679" s="67">
        <v>27125</v>
      </c>
      <c r="L679" s="68">
        <v>108500</v>
      </c>
      <c r="M679" s="82">
        <v>117222.00630252101</v>
      </c>
      <c r="O679" s="81" t="s">
        <v>6878</v>
      </c>
      <c r="P679" s="64">
        <v>1996</v>
      </c>
      <c r="Q679" s="63" t="s">
        <v>6081</v>
      </c>
      <c r="R679" s="63" t="s">
        <v>677</v>
      </c>
      <c r="S679" s="65" t="s">
        <v>1859</v>
      </c>
      <c r="T679" s="63" t="s">
        <v>6879</v>
      </c>
      <c r="U679" s="63" t="s">
        <v>679</v>
      </c>
      <c r="V679" s="66">
        <v>5000</v>
      </c>
      <c r="W679" s="67">
        <v>5000</v>
      </c>
      <c r="X679" s="67">
        <v>9275</v>
      </c>
      <c r="Y679" s="68">
        <v>14275</v>
      </c>
      <c r="Z679" s="82">
        <v>7837.6877857609406</v>
      </c>
    </row>
    <row r="680" spans="2:26" x14ac:dyDescent="0.25">
      <c r="B680" s="81" t="s">
        <v>3219</v>
      </c>
      <c r="C680" s="64">
        <v>1999</v>
      </c>
      <c r="D680" s="63" t="s">
        <v>1318</v>
      </c>
      <c r="E680" s="63" t="s">
        <v>73</v>
      </c>
      <c r="F680" s="65" t="s">
        <v>2505</v>
      </c>
      <c r="G680" s="63" t="s">
        <v>3220</v>
      </c>
      <c r="H680" s="63" t="s">
        <v>73</v>
      </c>
      <c r="I680" s="66">
        <v>10000</v>
      </c>
      <c r="J680" s="67">
        <v>10000</v>
      </c>
      <c r="K680" s="67">
        <v>3451</v>
      </c>
      <c r="L680" s="68">
        <v>13451</v>
      </c>
      <c r="M680" s="82">
        <v>14405.16206482593</v>
      </c>
      <c r="O680" s="81" t="s">
        <v>6771</v>
      </c>
      <c r="P680" s="64">
        <v>1996</v>
      </c>
      <c r="Q680" s="63" t="s">
        <v>6081</v>
      </c>
      <c r="R680" s="63" t="s">
        <v>177</v>
      </c>
      <c r="S680" s="65" t="s">
        <v>6772</v>
      </c>
      <c r="T680" s="63" t="s">
        <v>6773</v>
      </c>
      <c r="U680" s="63" t="s">
        <v>179</v>
      </c>
      <c r="V680" s="66">
        <v>31820</v>
      </c>
      <c r="W680" s="67">
        <v>31820</v>
      </c>
      <c r="X680" s="67">
        <v>7475</v>
      </c>
      <c r="Y680" s="68">
        <v>39295</v>
      </c>
      <c r="Z680" s="82">
        <v>49879.045068582629</v>
      </c>
    </row>
    <row r="681" spans="2:26" x14ac:dyDescent="0.25">
      <c r="B681" s="81" t="s">
        <v>3254</v>
      </c>
      <c r="C681" s="64">
        <v>1999</v>
      </c>
      <c r="D681" s="63" t="s">
        <v>1318</v>
      </c>
      <c r="E681" s="63" t="s">
        <v>1828</v>
      </c>
      <c r="F681" s="65" t="s">
        <v>2483</v>
      </c>
      <c r="G681" s="63" t="s">
        <v>3255</v>
      </c>
      <c r="H681" s="63" t="s">
        <v>1831</v>
      </c>
      <c r="I681" s="66">
        <v>166250</v>
      </c>
      <c r="J681" s="67">
        <v>166250</v>
      </c>
      <c r="K681" s="67">
        <v>56250</v>
      </c>
      <c r="L681" s="68">
        <v>222500</v>
      </c>
      <c r="M681" s="82">
        <v>239485.81932773109</v>
      </c>
      <c r="O681" s="81" t="s">
        <v>6930</v>
      </c>
      <c r="P681" s="64">
        <v>1996</v>
      </c>
      <c r="Q681" s="63" t="s">
        <v>6081</v>
      </c>
      <c r="R681" s="63" t="s">
        <v>177</v>
      </c>
      <c r="S681" s="65" t="s">
        <v>1859</v>
      </c>
      <c r="T681" s="63" t="s">
        <v>6931</v>
      </c>
      <c r="U681" s="63" t="s">
        <v>179</v>
      </c>
      <c r="V681" s="66">
        <v>5000</v>
      </c>
      <c r="W681" s="67">
        <v>5000</v>
      </c>
      <c r="X681" s="67">
        <v>6720</v>
      </c>
      <c r="Y681" s="68">
        <v>11720</v>
      </c>
      <c r="Z681" s="82">
        <v>7837.6877857609406</v>
      </c>
    </row>
    <row r="682" spans="2:26" x14ac:dyDescent="0.25">
      <c r="B682" s="81" t="s">
        <v>3098</v>
      </c>
      <c r="C682" s="64">
        <v>1999</v>
      </c>
      <c r="D682" s="63" t="s">
        <v>1318</v>
      </c>
      <c r="E682" s="63" t="s">
        <v>544</v>
      </c>
      <c r="F682" s="65" t="s">
        <v>3099</v>
      </c>
      <c r="G682" s="63" t="s">
        <v>3100</v>
      </c>
      <c r="H682" s="63" t="s">
        <v>886</v>
      </c>
      <c r="I682" s="66">
        <v>70000</v>
      </c>
      <c r="J682" s="67">
        <v>70000</v>
      </c>
      <c r="K682" s="67">
        <v>33200</v>
      </c>
      <c r="L682" s="68">
        <v>103200</v>
      </c>
      <c r="M682" s="82">
        <v>100836.13445378152</v>
      </c>
      <c r="O682" s="81" t="s">
        <v>2425</v>
      </c>
      <c r="P682" s="64">
        <v>1996</v>
      </c>
      <c r="Q682" s="63" t="s">
        <v>1318</v>
      </c>
      <c r="R682" s="63" t="s">
        <v>40</v>
      </c>
      <c r="S682" s="65" t="s">
        <v>2016</v>
      </c>
      <c r="T682" s="63" t="s">
        <v>2426</v>
      </c>
      <c r="U682" s="63" t="s">
        <v>42</v>
      </c>
      <c r="V682" s="66">
        <v>100000</v>
      </c>
      <c r="W682" s="67">
        <v>100000</v>
      </c>
      <c r="X682" s="67">
        <v>29520</v>
      </c>
      <c r="Y682" s="68">
        <v>129520</v>
      </c>
      <c r="Z682" s="82">
        <v>156753.75571521881</v>
      </c>
    </row>
    <row r="683" spans="2:26" x14ac:dyDescent="0.25">
      <c r="B683" s="81" t="s">
        <v>3172</v>
      </c>
      <c r="C683" s="64">
        <v>1999</v>
      </c>
      <c r="D683" s="63" t="s">
        <v>1318</v>
      </c>
      <c r="E683" s="63" t="s">
        <v>1286</v>
      </c>
      <c r="F683" s="65" t="s">
        <v>3173</v>
      </c>
      <c r="G683" s="63" t="s">
        <v>3174</v>
      </c>
      <c r="H683" s="63" t="s">
        <v>1286</v>
      </c>
      <c r="I683" s="66">
        <v>5450</v>
      </c>
      <c r="J683" s="67">
        <v>5450</v>
      </c>
      <c r="K683" s="67">
        <v>2000</v>
      </c>
      <c r="L683" s="68">
        <v>7450</v>
      </c>
      <c r="M683" s="82">
        <v>7850.8133253301321</v>
      </c>
      <c r="O683" s="81" t="s">
        <v>2314</v>
      </c>
      <c r="P683" s="64">
        <v>1996</v>
      </c>
      <c r="Q683" s="63" t="s">
        <v>1318</v>
      </c>
      <c r="R683" s="63" t="s">
        <v>40</v>
      </c>
      <c r="S683" s="65" t="s">
        <v>2016</v>
      </c>
      <c r="T683" s="63" t="s">
        <v>2315</v>
      </c>
      <c r="U683" s="63" t="s">
        <v>42</v>
      </c>
      <c r="V683" s="66">
        <v>71340</v>
      </c>
      <c r="W683" s="67">
        <v>71340</v>
      </c>
      <c r="X683" s="67">
        <v>25060</v>
      </c>
      <c r="Y683" s="68">
        <v>96400</v>
      </c>
      <c r="Z683" s="82">
        <v>111828.12932723711</v>
      </c>
    </row>
    <row r="684" spans="2:26" x14ac:dyDescent="0.25">
      <c r="B684" s="81" t="s">
        <v>3052</v>
      </c>
      <c r="C684" s="64">
        <v>1999</v>
      </c>
      <c r="D684" s="63" t="s">
        <v>1318</v>
      </c>
      <c r="E684" s="63" t="s">
        <v>1444</v>
      </c>
      <c r="F684" s="65" t="s">
        <v>3053</v>
      </c>
      <c r="G684" s="63" t="s">
        <v>3054</v>
      </c>
      <c r="H684" s="63" t="s">
        <v>1447</v>
      </c>
      <c r="I684" s="66">
        <v>133000</v>
      </c>
      <c r="J684" s="67">
        <v>133000</v>
      </c>
      <c r="K684" s="67">
        <v>57000</v>
      </c>
      <c r="L684" s="68">
        <v>190000</v>
      </c>
      <c r="M684" s="82">
        <v>191588.65546218489</v>
      </c>
      <c r="O684" s="81" t="s">
        <v>6751</v>
      </c>
      <c r="P684" s="64">
        <v>1996</v>
      </c>
      <c r="Q684" s="63" t="s">
        <v>6084</v>
      </c>
      <c r="R684" s="63" t="s">
        <v>40</v>
      </c>
      <c r="S684" s="65" t="s">
        <v>1859</v>
      </c>
      <c r="T684" s="63" t="s">
        <v>6752</v>
      </c>
      <c r="U684" s="63"/>
      <c r="V684" s="66">
        <v>9150</v>
      </c>
      <c r="W684" s="67">
        <v>9150</v>
      </c>
      <c r="X684" s="67">
        <v>14050</v>
      </c>
      <c r="Y684" s="68">
        <v>23200</v>
      </c>
      <c r="Z684" s="82">
        <v>14342.968647942522</v>
      </c>
    </row>
    <row r="685" spans="2:26" x14ac:dyDescent="0.25">
      <c r="B685" s="81" t="s">
        <v>3076</v>
      </c>
      <c r="C685" s="64">
        <v>1999</v>
      </c>
      <c r="D685" s="63" t="s">
        <v>1318</v>
      </c>
      <c r="E685" s="63" t="s">
        <v>1444</v>
      </c>
      <c r="F685" s="65" t="s">
        <v>3077</v>
      </c>
      <c r="G685" s="63" t="s">
        <v>3078</v>
      </c>
      <c r="H685" s="63" t="s">
        <v>3079</v>
      </c>
      <c r="I685" s="66">
        <v>49800</v>
      </c>
      <c r="J685" s="67">
        <v>49800</v>
      </c>
      <c r="K685" s="67">
        <v>18500</v>
      </c>
      <c r="L685" s="68">
        <v>68300</v>
      </c>
      <c r="M685" s="82">
        <v>71737.707082833134</v>
      </c>
      <c r="O685" s="81" t="s">
        <v>2568</v>
      </c>
      <c r="P685" s="64">
        <v>1996</v>
      </c>
      <c r="Q685" s="63" t="s">
        <v>1318</v>
      </c>
      <c r="R685" s="63" t="s">
        <v>40</v>
      </c>
      <c r="S685" s="65" t="s">
        <v>2569</v>
      </c>
      <c r="T685" s="63" t="s">
        <v>2570</v>
      </c>
      <c r="U685" s="63" t="s">
        <v>42</v>
      </c>
      <c r="V685" s="66">
        <v>4900</v>
      </c>
      <c r="W685" s="67">
        <v>4900</v>
      </c>
      <c r="X685" s="67">
        <v>2200</v>
      </c>
      <c r="Y685" s="68">
        <v>7100</v>
      </c>
      <c r="Z685" s="82">
        <v>7680.9340300457225</v>
      </c>
    </row>
    <row r="686" spans="2:26" x14ac:dyDescent="0.25">
      <c r="B686" s="81" t="s">
        <v>3101</v>
      </c>
      <c r="C686" s="64">
        <v>1999</v>
      </c>
      <c r="D686" s="63" t="s">
        <v>1318</v>
      </c>
      <c r="E686" s="63" t="s">
        <v>1444</v>
      </c>
      <c r="F686" s="65" t="s">
        <v>3102</v>
      </c>
      <c r="G686" s="63" t="s">
        <v>3103</v>
      </c>
      <c r="H686" s="63" t="s">
        <v>57</v>
      </c>
      <c r="I686" s="66">
        <v>45000</v>
      </c>
      <c r="J686" s="67">
        <v>45000</v>
      </c>
      <c r="K686" s="67">
        <v>45000</v>
      </c>
      <c r="L686" s="68">
        <v>90000</v>
      </c>
      <c r="M686" s="82">
        <v>64823.229291716692</v>
      </c>
      <c r="O686" s="81" t="s">
        <v>6911</v>
      </c>
      <c r="P686" s="64">
        <v>1996</v>
      </c>
      <c r="Q686" s="63" t="s">
        <v>6081</v>
      </c>
      <c r="R686" s="63" t="s">
        <v>40</v>
      </c>
      <c r="S686" s="65" t="s">
        <v>6912</v>
      </c>
      <c r="T686" s="63" t="s">
        <v>6913</v>
      </c>
      <c r="U686" s="63" t="s">
        <v>542</v>
      </c>
      <c r="V686" s="66">
        <v>3500</v>
      </c>
      <c r="W686" s="67">
        <v>3500</v>
      </c>
      <c r="X686" s="67">
        <v>500</v>
      </c>
      <c r="Y686" s="68">
        <v>4000</v>
      </c>
      <c r="Z686" s="82">
        <v>5486.3814500326589</v>
      </c>
    </row>
    <row r="687" spans="2:26" x14ac:dyDescent="0.25">
      <c r="B687" s="81" t="s">
        <v>3170</v>
      </c>
      <c r="C687" s="64">
        <v>1999</v>
      </c>
      <c r="D687" s="63" t="s">
        <v>1318</v>
      </c>
      <c r="E687" s="63" t="s">
        <v>1444</v>
      </c>
      <c r="F687" s="65" t="s">
        <v>3077</v>
      </c>
      <c r="G687" s="63" t="s">
        <v>3171</v>
      </c>
      <c r="H687" s="63" t="s">
        <v>3079</v>
      </c>
      <c r="I687" s="66">
        <v>7000</v>
      </c>
      <c r="J687" s="67">
        <v>7000</v>
      </c>
      <c r="K687" s="67">
        <v>3000</v>
      </c>
      <c r="L687" s="68">
        <v>10000</v>
      </c>
      <c r="M687" s="82">
        <v>10083.613445378152</v>
      </c>
      <c r="O687" s="81" t="s">
        <v>6812</v>
      </c>
      <c r="P687" s="64">
        <v>1996</v>
      </c>
      <c r="Q687" s="63" t="s">
        <v>6081</v>
      </c>
      <c r="R687" s="63" t="s">
        <v>1605</v>
      </c>
      <c r="S687" s="65" t="s">
        <v>6813</v>
      </c>
      <c r="T687" s="63" t="s">
        <v>6814</v>
      </c>
      <c r="U687" s="63" t="s">
        <v>6815</v>
      </c>
      <c r="V687" s="66">
        <v>52770</v>
      </c>
      <c r="W687" s="67">
        <v>52770</v>
      </c>
      <c r="X687" s="67">
        <v>19985</v>
      </c>
      <c r="Y687" s="68">
        <v>72755</v>
      </c>
      <c r="Z687" s="82">
        <v>82718.956890920977</v>
      </c>
    </row>
    <row r="688" spans="2:26" x14ac:dyDescent="0.25">
      <c r="B688" s="81" t="s">
        <v>3067</v>
      </c>
      <c r="C688" s="64">
        <v>1999</v>
      </c>
      <c r="D688" s="63" t="s">
        <v>1318</v>
      </c>
      <c r="E688" s="63" t="s">
        <v>112</v>
      </c>
      <c r="F688" s="65" t="s">
        <v>2696</v>
      </c>
      <c r="G688" s="63" t="s">
        <v>3068</v>
      </c>
      <c r="H688" s="63" t="s">
        <v>114</v>
      </c>
      <c r="I688" s="66">
        <v>102000</v>
      </c>
      <c r="J688" s="67">
        <v>102000</v>
      </c>
      <c r="K688" s="67">
        <v>144200</v>
      </c>
      <c r="L688" s="68">
        <v>246200</v>
      </c>
      <c r="M688" s="82">
        <v>146932.6530612245</v>
      </c>
      <c r="O688" s="81" t="s">
        <v>6962</v>
      </c>
      <c r="P688" s="64">
        <v>1996</v>
      </c>
      <c r="Q688" s="63" t="s">
        <v>6081</v>
      </c>
      <c r="R688" s="63" t="s">
        <v>1605</v>
      </c>
      <c r="S688" s="65" t="s">
        <v>1859</v>
      </c>
      <c r="T688" s="63" t="s">
        <v>6963</v>
      </c>
      <c r="U688" s="63" t="s">
        <v>6964</v>
      </c>
      <c r="V688" s="66">
        <v>5000</v>
      </c>
      <c r="W688" s="67">
        <v>5000</v>
      </c>
      <c r="X688" s="67">
        <v>3500</v>
      </c>
      <c r="Y688" s="68">
        <v>8500</v>
      </c>
      <c r="Z688" s="82">
        <v>7837.6877857609406</v>
      </c>
    </row>
    <row r="689" spans="2:26" x14ac:dyDescent="0.25">
      <c r="B689" s="81" t="s">
        <v>3069</v>
      </c>
      <c r="C689" s="64">
        <v>1999</v>
      </c>
      <c r="D689" s="63" t="s">
        <v>1318</v>
      </c>
      <c r="E689" s="63" t="s">
        <v>112</v>
      </c>
      <c r="F689" s="65" t="s">
        <v>3070</v>
      </c>
      <c r="G689" s="63" t="s">
        <v>3071</v>
      </c>
      <c r="H689" s="63" t="s">
        <v>114</v>
      </c>
      <c r="I689" s="66">
        <v>13285</v>
      </c>
      <c r="J689" s="67">
        <v>13285</v>
      </c>
      <c r="K689" s="67">
        <v>4475</v>
      </c>
      <c r="L689" s="68">
        <v>17760</v>
      </c>
      <c r="M689" s="82">
        <v>19137.257803121247</v>
      </c>
      <c r="O689" s="81" t="s">
        <v>2518</v>
      </c>
      <c r="P689" s="64">
        <v>1996</v>
      </c>
      <c r="Q689" s="63" t="s">
        <v>1318</v>
      </c>
      <c r="R689" s="63" t="s">
        <v>81</v>
      </c>
      <c r="S689" s="65" t="s">
        <v>1855</v>
      </c>
      <c r="T689" s="63" t="s">
        <v>2519</v>
      </c>
      <c r="U689" s="63" t="s">
        <v>81</v>
      </c>
      <c r="V689" s="66">
        <v>97590</v>
      </c>
      <c r="W689" s="67">
        <v>97590</v>
      </c>
      <c r="X689" s="67">
        <v>78909</v>
      </c>
      <c r="Y689" s="68">
        <v>176499</v>
      </c>
      <c r="Z689" s="82">
        <v>152975.99020248206</v>
      </c>
    </row>
    <row r="690" spans="2:26" x14ac:dyDescent="0.25">
      <c r="B690" s="81" t="s">
        <v>3165</v>
      </c>
      <c r="C690" s="64">
        <v>1999</v>
      </c>
      <c r="D690" s="63" t="s">
        <v>1318</v>
      </c>
      <c r="E690" s="63" t="s">
        <v>3166</v>
      </c>
      <c r="F690" s="65" t="s">
        <v>3166</v>
      </c>
      <c r="G690" s="63" t="s">
        <v>3167</v>
      </c>
      <c r="H690" s="63" t="s">
        <v>27</v>
      </c>
      <c r="I690" s="66">
        <v>130200</v>
      </c>
      <c r="J690" s="67">
        <v>130200</v>
      </c>
      <c r="K690" s="67">
        <v>0</v>
      </c>
      <c r="L690" s="68">
        <v>130200</v>
      </c>
      <c r="M690" s="82">
        <v>187555.21008403361</v>
      </c>
      <c r="O690" s="81" t="s">
        <v>2268</v>
      </c>
      <c r="P690" s="64">
        <v>1996</v>
      </c>
      <c r="Q690" s="63" t="s">
        <v>1318</v>
      </c>
      <c r="R690" s="63" t="s">
        <v>81</v>
      </c>
      <c r="S690" s="65" t="s">
        <v>2269</v>
      </c>
      <c r="T690" s="63" t="s">
        <v>2270</v>
      </c>
      <c r="U690" s="63" t="s">
        <v>2271</v>
      </c>
      <c r="V690" s="66">
        <v>85500</v>
      </c>
      <c r="W690" s="67">
        <v>85500</v>
      </c>
      <c r="X690" s="67">
        <v>121800</v>
      </c>
      <c r="Y690" s="68">
        <v>207300</v>
      </c>
      <c r="Z690" s="82">
        <v>134024.46113651208</v>
      </c>
    </row>
    <row r="691" spans="2:26" x14ac:dyDescent="0.25">
      <c r="B691" s="81" t="s">
        <v>3104</v>
      </c>
      <c r="C691" s="64">
        <v>1999</v>
      </c>
      <c r="D691" s="63" t="s">
        <v>1318</v>
      </c>
      <c r="E691" s="63" t="s">
        <v>574</v>
      </c>
      <c r="F691" s="65" t="s">
        <v>3105</v>
      </c>
      <c r="G691" s="63" t="s">
        <v>3106</v>
      </c>
      <c r="H691" s="63" t="s">
        <v>576</v>
      </c>
      <c r="I691" s="66">
        <v>18000</v>
      </c>
      <c r="J691" s="67">
        <v>18000</v>
      </c>
      <c r="K691" s="67">
        <v>12170</v>
      </c>
      <c r="L691" s="68">
        <v>30170</v>
      </c>
      <c r="M691" s="82">
        <v>25929.291716686675</v>
      </c>
      <c r="O691" s="81" t="s">
        <v>2363</v>
      </c>
      <c r="P691" s="64">
        <v>1996</v>
      </c>
      <c r="Q691" s="63" t="s">
        <v>1318</v>
      </c>
      <c r="R691" s="63" t="s">
        <v>81</v>
      </c>
      <c r="S691" s="65" t="s">
        <v>1825</v>
      </c>
      <c r="T691" s="63" t="s">
        <v>2364</v>
      </c>
      <c r="U691" s="63" t="s">
        <v>31</v>
      </c>
      <c r="V691" s="66">
        <v>50125</v>
      </c>
      <c r="W691" s="67">
        <v>50125</v>
      </c>
      <c r="X691" s="67">
        <v>12000</v>
      </c>
      <c r="Y691" s="68">
        <v>62125</v>
      </c>
      <c r="Z691" s="82">
        <v>78572.820052253432</v>
      </c>
    </row>
    <row r="692" spans="2:26" x14ac:dyDescent="0.25">
      <c r="B692" s="81" t="s">
        <v>3030</v>
      </c>
      <c r="C692" s="64">
        <v>1999</v>
      </c>
      <c r="D692" s="63" t="s">
        <v>1318</v>
      </c>
      <c r="E692" s="63" t="s">
        <v>182</v>
      </c>
      <c r="F692" s="65" t="s">
        <v>2650</v>
      </c>
      <c r="G692" s="63" t="s">
        <v>2650</v>
      </c>
      <c r="H692" s="63" t="s">
        <v>184</v>
      </c>
      <c r="I692" s="66">
        <v>86828</v>
      </c>
      <c r="J692" s="67">
        <v>86828</v>
      </c>
      <c r="K692" s="67">
        <v>41357</v>
      </c>
      <c r="L692" s="68">
        <v>128185</v>
      </c>
      <c r="M692" s="82">
        <v>125077.14117647061</v>
      </c>
      <c r="O692" s="81" t="s">
        <v>2583</v>
      </c>
      <c r="P692" s="64">
        <v>1996</v>
      </c>
      <c r="Q692" s="63" t="s">
        <v>1318</v>
      </c>
      <c r="R692" s="63" t="s">
        <v>81</v>
      </c>
      <c r="S692" s="65" t="s">
        <v>2584</v>
      </c>
      <c r="T692" s="63" t="s">
        <v>2585</v>
      </c>
      <c r="U692" s="63" t="s">
        <v>81</v>
      </c>
      <c r="V692" s="66">
        <v>3900</v>
      </c>
      <c r="W692" s="67">
        <v>3900</v>
      </c>
      <c r="X692" s="67">
        <v>4704</v>
      </c>
      <c r="Y692" s="68">
        <v>8604</v>
      </c>
      <c r="Z692" s="82">
        <v>6113.3964728935334</v>
      </c>
    </row>
    <row r="693" spans="2:26" x14ac:dyDescent="0.25">
      <c r="B693" s="81" t="s">
        <v>3215</v>
      </c>
      <c r="C693" s="64">
        <v>1999</v>
      </c>
      <c r="D693" s="63" t="s">
        <v>1318</v>
      </c>
      <c r="E693" s="63" t="s">
        <v>182</v>
      </c>
      <c r="F693" s="65" t="s">
        <v>1931</v>
      </c>
      <c r="G693" s="63" t="s">
        <v>3216</v>
      </c>
      <c r="H693" s="63" t="s">
        <v>516</v>
      </c>
      <c r="I693" s="66">
        <v>4349</v>
      </c>
      <c r="J693" s="67">
        <v>4349</v>
      </c>
      <c r="K693" s="67">
        <v>1490</v>
      </c>
      <c r="L693" s="68">
        <v>5839</v>
      </c>
      <c r="M693" s="82">
        <v>6264.8049819927974</v>
      </c>
      <c r="O693" s="81" t="s">
        <v>6978</v>
      </c>
      <c r="P693" s="64">
        <v>1996</v>
      </c>
      <c r="Q693" s="63" t="s">
        <v>6081</v>
      </c>
      <c r="R693" s="63" t="s">
        <v>1163</v>
      </c>
      <c r="S693" s="65" t="s">
        <v>1776</v>
      </c>
      <c r="T693" s="63" t="s">
        <v>6979</v>
      </c>
      <c r="U693" s="63" t="s">
        <v>1165</v>
      </c>
      <c r="V693" s="66">
        <v>3200</v>
      </c>
      <c r="W693" s="67">
        <v>3200</v>
      </c>
      <c r="X693" s="67">
        <v>942.5</v>
      </c>
      <c r="Y693" s="68">
        <v>4142.5</v>
      </c>
      <c r="Z693" s="82">
        <v>5016.1201828870026</v>
      </c>
    </row>
    <row r="694" spans="2:26" x14ac:dyDescent="0.25">
      <c r="B694" s="81" t="s">
        <v>3130</v>
      </c>
      <c r="C694" s="64">
        <v>1999</v>
      </c>
      <c r="D694" s="63" t="s">
        <v>1318</v>
      </c>
      <c r="E694" s="63" t="s">
        <v>2145</v>
      </c>
      <c r="F694" s="65" t="s">
        <v>3131</v>
      </c>
      <c r="G694" s="63" t="s">
        <v>3132</v>
      </c>
      <c r="H694" s="63" t="s">
        <v>3133</v>
      </c>
      <c r="I694" s="66">
        <v>100000</v>
      </c>
      <c r="J694" s="67">
        <v>100000</v>
      </c>
      <c r="K694" s="67">
        <v>33000</v>
      </c>
      <c r="L694" s="68">
        <v>133000</v>
      </c>
      <c r="M694" s="82">
        <v>144051.6206482593</v>
      </c>
      <c r="O694" s="81" t="s">
        <v>2532</v>
      </c>
      <c r="P694" s="64">
        <v>1996</v>
      </c>
      <c r="Q694" s="63" t="s">
        <v>1318</v>
      </c>
      <c r="R694" s="63" t="s">
        <v>1271</v>
      </c>
      <c r="S694" s="65" t="s">
        <v>2085</v>
      </c>
      <c r="T694" s="63" t="s">
        <v>2533</v>
      </c>
      <c r="U694" s="63" t="s">
        <v>1547</v>
      </c>
      <c r="V694" s="66">
        <v>49450</v>
      </c>
      <c r="W694" s="67">
        <v>49450</v>
      </c>
      <c r="X694" s="67">
        <v>2170</v>
      </c>
      <c r="Y694" s="68">
        <v>51620</v>
      </c>
      <c r="Z694" s="82">
        <v>77514.732201175706</v>
      </c>
    </row>
    <row r="695" spans="2:26" x14ac:dyDescent="0.25">
      <c r="B695" s="81" t="s">
        <v>3072</v>
      </c>
      <c r="C695" s="64">
        <v>1999</v>
      </c>
      <c r="D695" s="63" t="s">
        <v>1318</v>
      </c>
      <c r="E695" s="63" t="s">
        <v>2145</v>
      </c>
      <c r="F695" s="65" t="s">
        <v>2146</v>
      </c>
      <c r="G695" s="63" t="s">
        <v>2147</v>
      </c>
      <c r="H695" s="63" t="s">
        <v>2148</v>
      </c>
      <c r="I695" s="66">
        <v>51167</v>
      </c>
      <c r="J695" s="67">
        <v>51167</v>
      </c>
      <c r="K695" s="67">
        <v>16439</v>
      </c>
      <c r="L695" s="68">
        <v>67606</v>
      </c>
      <c r="M695" s="82">
        <v>73706.892737094837</v>
      </c>
      <c r="O695" s="81" t="s">
        <v>6855</v>
      </c>
      <c r="P695" s="64">
        <v>1996</v>
      </c>
      <c r="Q695" s="63" t="s">
        <v>6081</v>
      </c>
      <c r="R695" s="63" t="s">
        <v>1271</v>
      </c>
      <c r="S695" s="65" t="s">
        <v>6856</v>
      </c>
      <c r="T695" s="63" t="s">
        <v>6857</v>
      </c>
      <c r="U695" s="63" t="s">
        <v>3083</v>
      </c>
      <c r="V695" s="66">
        <v>4200</v>
      </c>
      <c r="W695" s="67">
        <v>4200</v>
      </c>
      <c r="X695" s="67">
        <v>1026</v>
      </c>
      <c r="Y695" s="68">
        <v>5226</v>
      </c>
      <c r="Z695" s="82">
        <v>6583.6577400391907</v>
      </c>
    </row>
    <row r="696" spans="2:26" x14ac:dyDescent="0.25">
      <c r="B696" s="81" t="s">
        <v>3246</v>
      </c>
      <c r="C696" s="64">
        <v>1999</v>
      </c>
      <c r="D696" s="63" t="s">
        <v>1318</v>
      </c>
      <c r="E696" s="63" t="s">
        <v>580</v>
      </c>
      <c r="F696" s="65" t="s">
        <v>3247</v>
      </c>
      <c r="G696" s="63" t="s">
        <v>3248</v>
      </c>
      <c r="H696" s="63" t="s">
        <v>3249</v>
      </c>
      <c r="I696" s="66">
        <v>193829</v>
      </c>
      <c r="J696" s="67">
        <v>193829</v>
      </c>
      <c r="K696" s="67">
        <v>104371</v>
      </c>
      <c r="L696" s="68">
        <v>298200</v>
      </c>
      <c r="M696" s="82">
        <v>279213.81578631455</v>
      </c>
      <c r="O696" s="81" t="s">
        <v>2283</v>
      </c>
      <c r="P696" s="64">
        <v>1996</v>
      </c>
      <c r="Q696" s="63" t="s">
        <v>1318</v>
      </c>
      <c r="R696" s="63" t="s">
        <v>361</v>
      </c>
      <c r="S696" s="65" t="s">
        <v>2284</v>
      </c>
      <c r="T696" s="63" t="s">
        <v>2285</v>
      </c>
      <c r="U696" s="63" t="s">
        <v>2286</v>
      </c>
      <c r="V696" s="66">
        <v>69950</v>
      </c>
      <c r="W696" s="67">
        <v>69950</v>
      </c>
      <c r="X696" s="67">
        <v>10700</v>
      </c>
      <c r="Y696" s="68">
        <v>80650</v>
      </c>
      <c r="Z696" s="82">
        <v>109649.25212279556</v>
      </c>
    </row>
    <row r="697" spans="2:26" x14ac:dyDescent="0.25">
      <c r="B697" s="81" t="s">
        <v>2968</v>
      </c>
      <c r="C697" s="64">
        <v>1999</v>
      </c>
      <c r="D697" s="63" t="s">
        <v>1318</v>
      </c>
      <c r="E697" s="63" t="s">
        <v>580</v>
      </c>
      <c r="F697" s="65" t="s">
        <v>2969</v>
      </c>
      <c r="G697" s="63" t="s">
        <v>2970</v>
      </c>
      <c r="H697" s="63" t="s">
        <v>2401</v>
      </c>
      <c r="I697" s="66">
        <v>65930</v>
      </c>
      <c r="J697" s="67">
        <v>65930</v>
      </c>
      <c r="K697" s="67">
        <v>24070</v>
      </c>
      <c r="L697" s="68">
        <v>90000</v>
      </c>
      <c r="M697" s="82">
        <v>94973.233493397376</v>
      </c>
      <c r="O697" s="81" t="s">
        <v>7000</v>
      </c>
      <c r="P697" s="64">
        <v>1996</v>
      </c>
      <c r="Q697" s="63" t="s">
        <v>6081</v>
      </c>
      <c r="R697" s="63" t="s">
        <v>361</v>
      </c>
      <c r="S697" s="65" t="s">
        <v>7001</v>
      </c>
      <c r="T697" s="63" t="s">
        <v>7002</v>
      </c>
      <c r="U697" s="63" t="s">
        <v>6319</v>
      </c>
      <c r="V697" s="66">
        <v>5000</v>
      </c>
      <c r="W697" s="67">
        <v>5000</v>
      </c>
      <c r="X697" s="67">
        <v>1200</v>
      </c>
      <c r="Y697" s="68">
        <v>6200</v>
      </c>
      <c r="Z697" s="82">
        <v>7837.6877857609406</v>
      </c>
    </row>
    <row r="698" spans="2:26" x14ac:dyDescent="0.25">
      <c r="B698" s="81" t="s">
        <v>2977</v>
      </c>
      <c r="C698" s="64">
        <v>1999</v>
      </c>
      <c r="D698" s="63" t="s">
        <v>1318</v>
      </c>
      <c r="E698" s="63" t="s">
        <v>580</v>
      </c>
      <c r="F698" s="65" t="s">
        <v>2978</v>
      </c>
      <c r="G698" s="63" t="s">
        <v>2979</v>
      </c>
      <c r="H698" s="63" t="s">
        <v>582</v>
      </c>
      <c r="I698" s="66">
        <v>55000</v>
      </c>
      <c r="J698" s="67">
        <v>55000</v>
      </c>
      <c r="K698" s="67">
        <v>30000</v>
      </c>
      <c r="L698" s="68">
        <v>85000</v>
      </c>
      <c r="M698" s="82">
        <v>79228.391356542619</v>
      </c>
      <c r="O698" s="81" t="s">
        <v>6853</v>
      </c>
      <c r="P698" s="64">
        <v>1996</v>
      </c>
      <c r="Q698" s="63" t="s">
        <v>6081</v>
      </c>
      <c r="R698" s="63" t="s">
        <v>361</v>
      </c>
      <c r="S698" s="65" t="s">
        <v>1859</v>
      </c>
      <c r="T698" s="63" t="s">
        <v>6854</v>
      </c>
      <c r="U698" s="63" t="s">
        <v>363</v>
      </c>
      <c r="V698" s="66">
        <v>4912</v>
      </c>
      <c r="W698" s="67">
        <v>4912</v>
      </c>
      <c r="X698" s="67">
        <v>1723</v>
      </c>
      <c r="Y698" s="68">
        <v>6635</v>
      </c>
      <c r="Z698" s="82">
        <v>7699.7444807315487</v>
      </c>
    </row>
    <row r="699" spans="2:26" x14ac:dyDescent="0.25">
      <c r="B699" s="81" t="s">
        <v>3168</v>
      </c>
      <c r="C699" s="64">
        <v>1999</v>
      </c>
      <c r="D699" s="63" t="s">
        <v>1318</v>
      </c>
      <c r="E699" s="63" t="s">
        <v>580</v>
      </c>
      <c r="F699" s="65" t="s">
        <v>2196</v>
      </c>
      <c r="G699" s="63" t="s">
        <v>3169</v>
      </c>
      <c r="H699" s="63" t="s">
        <v>2198</v>
      </c>
      <c r="I699" s="66">
        <v>3562</v>
      </c>
      <c r="J699" s="67">
        <v>5000</v>
      </c>
      <c r="K699" s="67">
        <v>0</v>
      </c>
      <c r="L699" s="68">
        <v>5000</v>
      </c>
      <c r="M699" s="82">
        <v>7202.5810324129652</v>
      </c>
      <c r="O699" s="81" t="s">
        <v>2395</v>
      </c>
      <c r="P699" s="64">
        <v>1996</v>
      </c>
      <c r="Q699" s="63" t="s">
        <v>1318</v>
      </c>
      <c r="R699" s="63" t="s">
        <v>85</v>
      </c>
      <c r="S699" s="65" t="s">
        <v>2396</v>
      </c>
      <c r="T699" s="63" t="s">
        <v>2397</v>
      </c>
      <c r="U699" s="63" t="s">
        <v>542</v>
      </c>
      <c r="V699" s="66">
        <v>100000</v>
      </c>
      <c r="W699" s="67">
        <v>100000</v>
      </c>
      <c r="X699" s="67">
        <v>25000</v>
      </c>
      <c r="Y699" s="68">
        <v>125000</v>
      </c>
      <c r="Z699" s="82">
        <v>156753.75571521881</v>
      </c>
    </row>
    <row r="700" spans="2:26" x14ac:dyDescent="0.25">
      <c r="B700" s="81" t="s">
        <v>3594</v>
      </c>
      <c r="C700" s="64">
        <v>2000</v>
      </c>
      <c r="D700" s="63" t="s">
        <v>1318</v>
      </c>
      <c r="E700" s="63" t="s">
        <v>1247</v>
      </c>
      <c r="F700" s="65" t="s">
        <v>3595</v>
      </c>
      <c r="G700" s="63" t="s">
        <v>3596</v>
      </c>
      <c r="H700" s="63" t="s">
        <v>3597</v>
      </c>
      <c r="I700" s="66">
        <v>51397</v>
      </c>
      <c r="J700" s="67">
        <v>51397</v>
      </c>
      <c r="K700" s="67">
        <v>17142</v>
      </c>
      <c r="L700" s="68">
        <v>68539</v>
      </c>
      <c r="M700" s="82">
        <v>71216.89393764436</v>
      </c>
      <c r="O700" s="81" t="s">
        <v>2415</v>
      </c>
      <c r="P700" s="64">
        <v>1996</v>
      </c>
      <c r="Q700" s="63" t="s">
        <v>1318</v>
      </c>
      <c r="R700" s="63" t="s">
        <v>85</v>
      </c>
      <c r="S700" s="65" t="s">
        <v>2139</v>
      </c>
      <c r="T700" s="63" t="s">
        <v>2140</v>
      </c>
      <c r="U700" s="63" t="s">
        <v>1167</v>
      </c>
      <c r="V700" s="66">
        <v>100000</v>
      </c>
      <c r="W700" s="67">
        <v>100000</v>
      </c>
      <c r="X700" s="67">
        <v>47780</v>
      </c>
      <c r="Y700" s="68">
        <v>147780</v>
      </c>
      <c r="Z700" s="82">
        <v>156753.75571521881</v>
      </c>
    </row>
    <row r="701" spans="2:26" x14ac:dyDescent="0.25">
      <c r="B701" s="83" t="s">
        <v>3598</v>
      </c>
      <c r="C701" s="71">
        <v>2000</v>
      </c>
      <c r="D701" s="70" t="s">
        <v>1318</v>
      </c>
      <c r="E701" s="70" t="s">
        <v>1247</v>
      </c>
      <c r="F701" s="70" t="s">
        <v>3595</v>
      </c>
      <c r="G701" s="70" t="s">
        <v>3599</v>
      </c>
      <c r="H701" s="70" t="s">
        <v>3597</v>
      </c>
      <c r="I701" s="72">
        <v>20213</v>
      </c>
      <c r="J701" s="72">
        <v>20213</v>
      </c>
      <c r="K701" s="72">
        <v>0</v>
      </c>
      <c r="L701" s="72">
        <v>0</v>
      </c>
      <c r="M701" s="82">
        <v>28007.60894919169</v>
      </c>
      <c r="O701" s="81" t="s">
        <v>2264</v>
      </c>
      <c r="P701" s="64">
        <v>1996</v>
      </c>
      <c r="Q701" s="63" t="s">
        <v>1318</v>
      </c>
      <c r="R701" s="63" t="s">
        <v>85</v>
      </c>
      <c r="S701" s="65" t="s">
        <v>1771</v>
      </c>
      <c r="T701" s="63" t="s">
        <v>2265</v>
      </c>
      <c r="U701" s="63" t="s">
        <v>542</v>
      </c>
      <c r="V701" s="66">
        <v>99949</v>
      </c>
      <c r="W701" s="67">
        <v>99949</v>
      </c>
      <c r="X701" s="67">
        <v>23954</v>
      </c>
      <c r="Y701" s="68">
        <v>123903</v>
      </c>
      <c r="Z701" s="82">
        <v>156673.81129980407</v>
      </c>
    </row>
    <row r="702" spans="2:26" x14ac:dyDescent="0.25">
      <c r="B702" s="83" t="s">
        <v>3340</v>
      </c>
      <c r="C702" s="71">
        <v>2000</v>
      </c>
      <c r="D702" s="70" t="s">
        <v>1318</v>
      </c>
      <c r="E702" s="70" t="s">
        <v>1247</v>
      </c>
      <c r="F702" s="70" t="s">
        <v>3341</v>
      </c>
      <c r="G702" s="70" t="s">
        <v>3342</v>
      </c>
      <c r="H702" s="70" t="s">
        <v>1474</v>
      </c>
      <c r="I702" s="72">
        <v>6000</v>
      </c>
      <c r="J702" s="72">
        <v>6000</v>
      </c>
      <c r="K702" s="72">
        <v>0</v>
      </c>
      <c r="L702" s="72">
        <v>0</v>
      </c>
      <c r="M702" s="82">
        <v>8313.7413394919167</v>
      </c>
      <c r="O702" s="81" t="s">
        <v>6739</v>
      </c>
      <c r="P702" s="64">
        <v>1996</v>
      </c>
      <c r="Q702" s="63" t="s">
        <v>6081</v>
      </c>
      <c r="R702" s="63" t="s">
        <v>85</v>
      </c>
      <c r="S702" s="65" t="s">
        <v>6740</v>
      </c>
      <c r="T702" s="63" t="s">
        <v>6741</v>
      </c>
      <c r="U702" s="63" t="s">
        <v>27</v>
      </c>
      <c r="V702" s="66">
        <v>97756</v>
      </c>
      <c r="W702" s="67">
        <v>97756</v>
      </c>
      <c r="X702" s="67">
        <v>54195</v>
      </c>
      <c r="Y702" s="68">
        <v>151951</v>
      </c>
      <c r="Z702" s="82">
        <v>153236.20143696931</v>
      </c>
    </row>
    <row r="703" spans="2:26" x14ac:dyDescent="0.25">
      <c r="B703" s="81" t="s">
        <v>3369</v>
      </c>
      <c r="C703" s="64">
        <v>2000</v>
      </c>
      <c r="D703" s="63" t="s">
        <v>1318</v>
      </c>
      <c r="E703" s="63" t="s">
        <v>1239</v>
      </c>
      <c r="F703" s="65" t="s">
        <v>3370</v>
      </c>
      <c r="G703" s="63" t="s">
        <v>3371</v>
      </c>
      <c r="H703" s="63" t="s">
        <v>1239</v>
      </c>
      <c r="I703" s="66">
        <v>137000</v>
      </c>
      <c r="J703" s="67">
        <v>137000</v>
      </c>
      <c r="K703" s="67">
        <v>50000</v>
      </c>
      <c r="L703" s="68">
        <v>187000</v>
      </c>
      <c r="M703" s="82">
        <v>189830.42725173212</v>
      </c>
      <c r="O703" s="81" t="s">
        <v>6797</v>
      </c>
      <c r="P703" s="64">
        <v>1996</v>
      </c>
      <c r="Q703" s="63" t="s">
        <v>6081</v>
      </c>
      <c r="R703" s="63" t="s">
        <v>85</v>
      </c>
      <c r="S703" s="65" t="s">
        <v>1859</v>
      </c>
      <c r="T703" s="63" t="s">
        <v>6798</v>
      </c>
      <c r="U703" s="63" t="s">
        <v>511</v>
      </c>
      <c r="V703" s="66">
        <v>55500</v>
      </c>
      <c r="W703" s="67">
        <v>55500</v>
      </c>
      <c r="X703" s="67">
        <v>34375</v>
      </c>
      <c r="Y703" s="68">
        <v>89875</v>
      </c>
      <c r="Z703" s="82">
        <v>86998.334421946449</v>
      </c>
    </row>
    <row r="704" spans="2:26" x14ac:dyDescent="0.25">
      <c r="B704" s="83" t="s">
        <v>3481</v>
      </c>
      <c r="C704" s="71">
        <v>2000</v>
      </c>
      <c r="D704" s="70" t="s">
        <v>1318</v>
      </c>
      <c r="E704" s="70" t="s">
        <v>1239</v>
      </c>
      <c r="F704" s="70" t="s">
        <v>3482</v>
      </c>
      <c r="G704" s="70" t="s">
        <v>3484</v>
      </c>
      <c r="H704" s="70" t="s">
        <v>1239</v>
      </c>
      <c r="I704" s="72">
        <v>99803</v>
      </c>
      <c r="J704" s="72">
        <v>99803</v>
      </c>
      <c r="K704" s="72">
        <v>34603.96</v>
      </c>
      <c r="L704" s="72">
        <v>0</v>
      </c>
      <c r="M704" s="82">
        <v>138289.38781755199</v>
      </c>
      <c r="O704" s="81" t="s">
        <v>2371</v>
      </c>
      <c r="P704" s="64">
        <v>1996</v>
      </c>
      <c r="Q704" s="63" t="s">
        <v>1318</v>
      </c>
      <c r="R704" s="63" t="s">
        <v>85</v>
      </c>
      <c r="S704" s="65" t="s">
        <v>2372</v>
      </c>
      <c r="T704" s="63" t="s">
        <v>2373</v>
      </c>
      <c r="U704" s="63" t="s">
        <v>1469</v>
      </c>
      <c r="V704" s="66">
        <v>20000</v>
      </c>
      <c r="W704" s="67">
        <v>20000</v>
      </c>
      <c r="X704" s="67">
        <v>11317</v>
      </c>
      <c r="Y704" s="68">
        <v>31317</v>
      </c>
      <c r="Z704" s="82">
        <v>31350.751143043763</v>
      </c>
    </row>
    <row r="705" spans="2:26" x14ac:dyDescent="0.25">
      <c r="B705" s="83" t="s">
        <v>3481</v>
      </c>
      <c r="C705" s="71">
        <v>2000</v>
      </c>
      <c r="D705" s="70" t="s">
        <v>1318</v>
      </c>
      <c r="E705" s="70" t="s">
        <v>1239</v>
      </c>
      <c r="F705" s="70" t="s">
        <v>3482</v>
      </c>
      <c r="G705" s="70" t="s">
        <v>3483</v>
      </c>
      <c r="H705" s="70" t="s">
        <v>1239</v>
      </c>
      <c r="I705" s="72">
        <v>194792</v>
      </c>
      <c r="J705" s="72">
        <v>94989</v>
      </c>
      <c r="K705" s="72">
        <v>14811</v>
      </c>
      <c r="L705" s="72">
        <v>428677</v>
      </c>
      <c r="M705" s="82">
        <v>131618.99601616629</v>
      </c>
      <c r="O705" s="81" t="s">
        <v>6735</v>
      </c>
      <c r="P705" s="64">
        <v>1996</v>
      </c>
      <c r="Q705" s="63" t="s">
        <v>6084</v>
      </c>
      <c r="R705" s="63" t="s">
        <v>85</v>
      </c>
      <c r="S705" s="65" t="s">
        <v>1859</v>
      </c>
      <c r="T705" s="63" t="s">
        <v>6736</v>
      </c>
      <c r="U705" s="63" t="s">
        <v>542</v>
      </c>
      <c r="V705" s="66">
        <v>18500</v>
      </c>
      <c r="W705" s="67">
        <v>18500</v>
      </c>
      <c r="X705" s="67">
        <v>5900</v>
      </c>
      <c r="Y705" s="68">
        <v>24400</v>
      </c>
      <c r="Z705" s="82">
        <v>28999.444807315482</v>
      </c>
    </row>
    <row r="706" spans="2:26" x14ac:dyDescent="0.25">
      <c r="B706" s="84" t="s">
        <v>3285</v>
      </c>
      <c r="C706" s="73">
        <v>2000</v>
      </c>
      <c r="D706" s="63" t="s">
        <v>1318</v>
      </c>
      <c r="E706" s="63" t="s">
        <v>147</v>
      </c>
      <c r="F706" s="65" t="s">
        <v>3286</v>
      </c>
      <c r="G706" s="63" t="s">
        <v>3287</v>
      </c>
      <c r="H706" s="63" t="s">
        <v>149</v>
      </c>
      <c r="I706" s="66">
        <v>98970</v>
      </c>
      <c r="J706" s="74">
        <v>98970</v>
      </c>
      <c r="K706" s="69">
        <v>45000</v>
      </c>
      <c r="L706" s="68">
        <v>143970</v>
      </c>
      <c r="M706" s="82">
        <v>137135.16339491919</v>
      </c>
      <c r="O706" s="81" t="s">
        <v>6787</v>
      </c>
      <c r="P706" s="64">
        <v>1996</v>
      </c>
      <c r="Q706" s="63" t="s">
        <v>6084</v>
      </c>
      <c r="R706" s="63" t="s">
        <v>85</v>
      </c>
      <c r="S706" s="65" t="s">
        <v>1859</v>
      </c>
      <c r="T706" s="63" t="s">
        <v>6788</v>
      </c>
      <c r="U706" s="63" t="s">
        <v>542</v>
      </c>
      <c r="V706" s="66">
        <v>10973</v>
      </c>
      <c r="W706" s="67">
        <v>10973</v>
      </c>
      <c r="X706" s="67">
        <v>3520</v>
      </c>
      <c r="Y706" s="68">
        <v>14493</v>
      </c>
      <c r="Z706" s="82">
        <v>17200.589614630961</v>
      </c>
    </row>
    <row r="707" spans="2:26" x14ac:dyDescent="0.25">
      <c r="B707" s="81" t="s">
        <v>3337</v>
      </c>
      <c r="C707" s="64">
        <v>2000</v>
      </c>
      <c r="D707" s="63" t="s">
        <v>1318</v>
      </c>
      <c r="E707" s="63" t="s">
        <v>147</v>
      </c>
      <c r="F707" s="65" t="s">
        <v>3338</v>
      </c>
      <c r="G707" s="63" t="s">
        <v>3339</v>
      </c>
      <c r="H707" s="63" t="s">
        <v>1474</v>
      </c>
      <c r="I707" s="66">
        <v>61100</v>
      </c>
      <c r="J707" s="67">
        <v>61100</v>
      </c>
      <c r="K707" s="67">
        <v>31000</v>
      </c>
      <c r="L707" s="68">
        <v>92100</v>
      </c>
      <c r="M707" s="82">
        <v>84661.599307159355</v>
      </c>
      <c r="O707" s="81" t="s">
        <v>6883</v>
      </c>
      <c r="P707" s="64">
        <v>1996</v>
      </c>
      <c r="Q707" s="63" t="s">
        <v>6084</v>
      </c>
      <c r="R707" s="63" t="s">
        <v>85</v>
      </c>
      <c r="S707" s="65" t="s">
        <v>1816</v>
      </c>
      <c r="T707" s="63" t="s">
        <v>6884</v>
      </c>
      <c r="U707" s="63" t="s">
        <v>1809</v>
      </c>
      <c r="V707" s="66">
        <v>5000</v>
      </c>
      <c r="W707" s="67">
        <v>5000</v>
      </c>
      <c r="X707" s="67">
        <v>1100</v>
      </c>
      <c r="Y707" s="68">
        <v>6100</v>
      </c>
      <c r="Z707" s="82">
        <v>7837.6877857609406</v>
      </c>
    </row>
    <row r="708" spans="2:26" x14ac:dyDescent="0.25">
      <c r="B708" s="81" t="s">
        <v>3577</v>
      </c>
      <c r="C708" s="64">
        <v>2000</v>
      </c>
      <c r="D708" s="63" t="s">
        <v>1318</v>
      </c>
      <c r="E708" s="63" t="s">
        <v>147</v>
      </c>
      <c r="F708" s="65" t="s">
        <v>3578</v>
      </c>
      <c r="G708" s="63" t="s">
        <v>3579</v>
      </c>
      <c r="H708" s="63" t="s">
        <v>743</v>
      </c>
      <c r="I708" s="66">
        <v>58500</v>
      </c>
      <c r="J708" s="67">
        <v>58500</v>
      </c>
      <c r="K708" s="67">
        <v>21000</v>
      </c>
      <c r="L708" s="68">
        <v>79500</v>
      </c>
      <c r="M708" s="82">
        <v>81058.978060046196</v>
      </c>
      <c r="O708" s="81" t="s">
        <v>6914</v>
      </c>
      <c r="P708" s="64">
        <v>1996</v>
      </c>
      <c r="Q708" s="63" t="s">
        <v>6081</v>
      </c>
      <c r="R708" s="63" t="s">
        <v>85</v>
      </c>
      <c r="S708" s="65" t="s">
        <v>6915</v>
      </c>
      <c r="T708" s="63" t="s">
        <v>6916</v>
      </c>
      <c r="U708" s="63" t="s">
        <v>542</v>
      </c>
      <c r="V708" s="66">
        <v>5000</v>
      </c>
      <c r="W708" s="67">
        <v>5000</v>
      </c>
      <c r="X708" s="67">
        <v>8255</v>
      </c>
      <c r="Y708" s="68">
        <v>13255</v>
      </c>
      <c r="Z708" s="82">
        <v>7837.6877857609406</v>
      </c>
    </row>
    <row r="709" spans="2:26" x14ac:dyDescent="0.25">
      <c r="B709" s="83" t="s">
        <v>3580</v>
      </c>
      <c r="C709" s="71">
        <v>2000</v>
      </c>
      <c r="D709" s="70" t="s">
        <v>1318</v>
      </c>
      <c r="E709" s="70" t="s">
        <v>147</v>
      </c>
      <c r="F709" s="70" t="s">
        <v>3581</v>
      </c>
      <c r="G709" s="70" t="s">
        <v>3582</v>
      </c>
      <c r="H709" s="70" t="s">
        <v>743</v>
      </c>
      <c r="I709" s="72">
        <v>14000</v>
      </c>
      <c r="J709" s="72">
        <v>14000</v>
      </c>
      <c r="K709" s="72">
        <v>0</v>
      </c>
      <c r="L709" s="72">
        <v>0</v>
      </c>
      <c r="M709" s="82">
        <v>19398.729792147806</v>
      </c>
      <c r="O709" s="81" t="s">
        <v>6917</v>
      </c>
      <c r="P709" s="64">
        <v>1996</v>
      </c>
      <c r="Q709" s="63" t="s">
        <v>6081</v>
      </c>
      <c r="R709" s="63" t="s">
        <v>85</v>
      </c>
      <c r="S709" s="65" t="s">
        <v>6918</v>
      </c>
      <c r="T709" s="63" t="s">
        <v>6919</v>
      </c>
      <c r="U709" s="63" t="s">
        <v>149</v>
      </c>
      <c r="V709" s="66">
        <v>5000</v>
      </c>
      <c r="W709" s="67">
        <v>5000</v>
      </c>
      <c r="X709" s="67">
        <v>3250</v>
      </c>
      <c r="Y709" s="68">
        <v>8250</v>
      </c>
      <c r="Z709" s="82">
        <v>7837.6877857609406</v>
      </c>
    </row>
    <row r="710" spans="2:26" x14ac:dyDescent="0.25">
      <c r="B710" s="81" t="s">
        <v>3522</v>
      </c>
      <c r="C710" s="64">
        <v>2000</v>
      </c>
      <c r="D710" s="63" t="s">
        <v>1318</v>
      </c>
      <c r="E710" s="63" t="s">
        <v>147</v>
      </c>
      <c r="F710" s="65" t="s">
        <v>3523</v>
      </c>
      <c r="G710" s="63" t="s">
        <v>3524</v>
      </c>
      <c r="H710" s="63" t="s">
        <v>743</v>
      </c>
      <c r="I710" s="66">
        <v>7219</v>
      </c>
      <c r="J710" s="67">
        <v>7219</v>
      </c>
      <c r="K710" s="67">
        <v>2407</v>
      </c>
      <c r="L710" s="68">
        <v>9626</v>
      </c>
      <c r="M710" s="82">
        <v>10002.816454965359</v>
      </c>
      <c r="O710" s="81" t="s">
        <v>6965</v>
      </c>
      <c r="P710" s="64">
        <v>1996</v>
      </c>
      <c r="Q710" s="63" t="s">
        <v>6081</v>
      </c>
      <c r="R710" s="63" t="s">
        <v>85</v>
      </c>
      <c r="S710" s="65" t="s">
        <v>2572</v>
      </c>
      <c r="T710" s="63" t="s">
        <v>6966</v>
      </c>
      <c r="U710" s="63" t="s">
        <v>27</v>
      </c>
      <c r="V710" s="66">
        <v>5000</v>
      </c>
      <c r="W710" s="67">
        <v>5000</v>
      </c>
      <c r="X710" s="67">
        <v>5760</v>
      </c>
      <c r="Y710" s="68">
        <v>10760</v>
      </c>
      <c r="Z710" s="82">
        <v>7837.6877857609406</v>
      </c>
    </row>
    <row r="711" spans="2:26" x14ac:dyDescent="0.25">
      <c r="B711" s="84" t="s">
        <v>3282</v>
      </c>
      <c r="C711" s="73">
        <v>2000</v>
      </c>
      <c r="D711" s="63" t="s">
        <v>1318</v>
      </c>
      <c r="E711" s="63" t="s">
        <v>1345</v>
      </c>
      <c r="F711" s="65" t="s">
        <v>3283</v>
      </c>
      <c r="G711" s="63" t="s">
        <v>3284</v>
      </c>
      <c r="H711" s="63" t="s">
        <v>1078</v>
      </c>
      <c r="I711" s="66"/>
      <c r="J711" s="74">
        <v>75775</v>
      </c>
      <c r="K711" s="69">
        <v>25325</v>
      </c>
      <c r="L711" s="68">
        <v>101100</v>
      </c>
      <c r="M711" s="82">
        <v>104995.625</v>
      </c>
      <c r="O711" s="81" t="s">
        <v>2571</v>
      </c>
      <c r="P711" s="64">
        <v>1996</v>
      </c>
      <c r="Q711" s="63" t="s">
        <v>1318</v>
      </c>
      <c r="R711" s="63" t="s">
        <v>85</v>
      </c>
      <c r="S711" s="65" t="s">
        <v>2572</v>
      </c>
      <c r="T711" s="63" t="s">
        <v>2573</v>
      </c>
      <c r="U711" s="63" t="s">
        <v>1809</v>
      </c>
      <c r="V711" s="66">
        <v>5000</v>
      </c>
      <c r="W711" s="67">
        <v>5000</v>
      </c>
      <c r="X711" s="67">
        <v>16400</v>
      </c>
      <c r="Y711" s="68">
        <v>21400</v>
      </c>
      <c r="Z711" s="82">
        <v>7837.6877857609406</v>
      </c>
    </row>
    <row r="712" spans="2:26" x14ac:dyDescent="0.25">
      <c r="B712" s="81" t="s">
        <v>3670</v>
      </c>
      <c r="C712" s="64">
        <v>2000</v>
      </c>
      <c r="D712" s="63" t="s">
        <v>1318</v>
      </c>
      <c r="E712" s="63" t="s">
        <v>76</v>
      </c>
      <c r="F712" s="65" t="s">
        <v>2813</v>
      </c>
      <c r="G712" s="63" t="s">
        <v>3671</v>
      </c>
      <c r="H712" s="63" t="s">
        <v>76</v>
      </c>
      <c r="I712" s="66">
        <v>193312</v>
      </c>
      <c r="J712" s="67">
        <v>193312</v>
      </c>
      <c r="K712" s="67">
        <v>66200</v>
      </c>
      <c r="L712" s="68">
        <v>259512</v>
      </c>
      <c r="M712" s="82">
        <v>267857.66096997692</v>
      </c>
      <c r="O712" s="81" t="s">
        <v>6873</v>
      </c>
      <c r="P712" s="64">
        <v>1996</v>
      </c>
      <c r="Q712" s="63" t="s">
        <v>6081</v>
      </c>
      <c r="R712" s="63" t="s">
        <v>85</v>
      </c>
      <c r="S712" s="65" t="s">
        <v>3726</v>
      </c>
      <c r="T712" s="63" t="s">
        <v>6874</v>
      </c>
      <c r="U712" s="63" t="s">
        <v>542</v>
      </c>
      <c r="V712" s="66">
        <v>4800</v>
      </c>
      <c r="W712" s="67">
        <v>4800</v>
      </c>
      <c r="X712" s="67">
        <v>700</v>
      </c>
      <c r="Y712" s="68">
        <v>5500</v>
      </c>
      <c r="Z712" s="82">
        <v>7524.1802743305034</v>
      </c>
    </row>
    <row r="713" spans="2:26" x14ac:dyDescent="0.25">
      <c r="B713" s="81" t="s">
        <v>3334</v>
      </c>
      <c r="C713" s="64">
        <v>2000</v>
      </c>
      <c r="D713" s="63" t="s">
        <v>1318</v>
      </c>
      <c r="E713" s="63" t="s">
        <v>76</v>
      </c>
      <c r="F713" s="65" t="s">
        <v>3335</v>
      </c>
      <c r="G713" s="63" t="s">
        <v>3336</v>
      </c>
      <c r="H713" s="63" t="s">
        <v>76</v>
      </c>
      <c r="I713" s="66">
        <v>135000</v>
      </c>
      <c r="J713" s="67">
        <v>135000</v>
      </c>
      <c r="K713" s="67">
        <v>82000</v>
      </c>
      <c r="L713" s="68">
        <v>217000</v>
      </c>
      <c r="M713" s="82">
        <v>187059.18013856813</v>
      </c>
      <c r="O713" s="81" t="s">
        <v>6955</v>
      </c>
      <c r="P713" s="64">
        <v>1996</v>
      </c>
      <c r="Q713" s="63" t="s">
        <v>6084</v>
      </c>
      <c r="R713" s="63" t="s">
        <v>85</v>
      </c>
      <c r="S713" s="65" t="s">
        <v>6234</v>
      </c>
      <c r="T713" s="63" t="s">
        <v>6956</v>
      </c>
      <c r="U713" s="63" t="s">
        <v>149</v>
      </c>
      <c r="V713" s="66">
        <v>3800</v>
      </c>
      <c r="W713" s="67">
        <v>3800</v>
      </c>
      <c r="X713" s="67">
        <v>2974</v>
      </c>
      <c r="Y713" s="68">
        <v>6774</v>
      </c>
      <c r="Z713" s="82">
        <v>5956.6427171783153</v>
      </c>
    </row>
    <row r="714" spans="2:26" x14ac:dyDescent="0.25">
      <c r="B714" s="83" t="s">
        <v>3672</v>
      </c>
      <c r="C714" s="71">
        <v>2000</v>
      </c>
      <c r="D714" s="70" t="s">
        <v>1318</v>
      </c>
      <c r="E714" s="70" t="s">
        <v>76</v>
      </c>
      <c r="F714" s="70" t="s">
        <v>3673</v>
      </c>
      <c r="G714" s="70" t="s">
        <v>3674</v>
      </c>
      <c r="H714" s="70" t="s">
        <v>76</v>
      </c>
      <c r="I714" s="72">
        <v>55062</v>
      </c>
      <c r="J714" s="72">
        <v>55062</v>
      </c>
      <c r="K714" s="72">
        <v>5254</v>
      </c>
      <c r="L714" s="72">
        <v>0</v>
      </c>
      <c r="M714" s="82">
        <v>76295.204272517338</v>
      </c>
      <c r="O714" s="81" t="s">
        <v>6875</v>
      </c>
      <c r="P714" s="64">
        <v>1996</v>
      </c>
      <c r="Q714" s="63" t="s">
        <v>6081</v>
      </c>
      <c r="R714" s="63" t="s">
        <v>85</v>
      </c>
      <c r="S714" s="65" t="s">
        <v>6876</v>
      </c>
      <c r="T714" s="63" t="s">
        <v>6877</v>
      </c>
      <c r="U714" s="63" t="s">
        <v>1167</v>
      </c>
      <c r="V714" s="66">
        <v>3500</v>
      </c>
      <c r="W714" s="67">
        <v>3500</v>
      </c>
      <c r="X714" s="67">
        <v>1000</v>
      </c>
      <c r="Y714" s="68">
        <v>4500</v>
      </c>
      <c r="Z714" s="82">
        <v>5486.3814500326589</v>
      </c>
    </row>
    <row r="715" spans="2:26" x14ac:dyDescent="0.25">
      <c r="B715" s="81" t="s">
        <v>3421</v>
      </c>
      <c r="C715" s="64">
        <v>2000</v>
      </c>
      <c r="D715" s="63" t="s">
        <v>1318</v>
      </c>
      <c r="E715" s="63" t="s">
        <v>76</v>
      </c>
      <c r="F715" s="65" t="s">
        <v>3422</v>
      </c>
      <c r="G715" s="63" t="s">
        <v>3423</v>
      </c>
      <c r="H715" s="63" t="s">
        <v>76</v>
      </c>
      <c r="I715" s="66">
        <v>50725</v>
      </c>
      <c r="J715" s="67">
        <v>50725</v>
      </c>
      <c r="K715" s="67">
        <v>32300</v>
      </c>
      <c r="L715" s="68">
        <v>83025</v>
      </c>
      <c r="M715" s="82">
        <v>70285.754907621245</v>
      </c>
      <c r="O715" s="81" t="s">
        <v>6851</v>
      </c>
      <c r="P715" s="64">
        <v>1996</v>
      </c>
      <c r="Q715" s="63" t="s">
        <v>6081</v>
      </c>
      <c r="R715" s="63" t="s">
        <v>85</v>
      </c>
      <c r="S715" s="65" t="s">
        <v>1859</v>
      </c>
      <c r="T715" s="63" t="s">
        <v>6852</v>
      </c>
      <c r="U715" s="63" t="s">
        <v>1167</v>
      </c>
      <c r="V715" s="66">
        <v>2500</v>
      </c>
      <c r="W715" s="67">
        <v>2500</v>
      </c>
      <c r="X715" s="67">
        <v>853</v>
      </c>
      <c r="Y715" s="68">
        <v>3353</v>
      </c>
      <c r="Z715" s="82">
        <v>3918.8438928804703</v>
      </c>
    </row>
    <row r="716" spans="2:26" x14ac:dyDescent="0.25">
      <c r="B716" s="81" t="s">
        <v>3359</v>
      </c>
      <c r="C716" s="64">
        <v>2000</v>
      </c>
      <c r="D716" s="63" t="s">
        <v>1318</v>
      </c>
      <c r="E716" s="63" t="s">
        <v>76</v>
      </c>
      <c r="F716" s="65" t="s">
        <v>3360</v>
      </c>
      <c r="G716" s="63" t="s">
        <v>3361</v>
      </c>
      <c r="H716" s="63" t="s">
        <v>3362</v>
      </c>
      <c r="I716" s="66">
        <v>40000</v>
      </c>
      <c r="J716" s="67">
        <v>40000</v>
      </c>
      <c r="K716" s="67">
        <v>31000</v>
      </c>
      <c r="L716" s="68">
        <v>71000</v>
      </c>
      <c r="M716" s="82">
        <v>55424.942263279452</v>
      </c>
      <c r="O716" s="81" t="s">
        <v>6759</v>
      </c>
      <c r="P716" s="64">
        <v>1996</v>
      </c>
      <c r="Q716" s="63" t="s">
        <v>6081</v>
      </c>
      <c r="R716" s="63" t="s">
        <v>1269</v>
      </c>
      <c r="S716" s="65" t="s">
        <v>6470</v>
      </c>
      <c r="T716" s="63" t="s">
        <v>6471</v>
      </c>
      <c r="U716" s="63" t="s">
        <v>57</v>
      </c>
      <c r="V716" s="66">
        <v>95340</v>
      </c>
      <c r="W716" s="67">
        <v>95340</v>
      </c>
      <c r="X716" s="67">
        <v>156680</v>
      </c>
      <c r="Y716" s="68">
        <v>252020</v>
      </c>
      <c r="Z716" s="82">
        <v>149449.03069888963</v>
      </c>
    </row>
    <row r="717" spans="2:26" x14ac:dyDescent="0.25">
      <c r="B717" s="81" t="s">
        <v>3317</v>
      </c>
      <c r="C717" s="64">
        <v>2000</v>
      </c>
      <c r="D717" s="63" t="s">
        <v>1318</v>
      </c>
      <c r="E717" s="63" t="s">
        <v>76</v>
      </c>
      <c r="F717" s="65" t="s">
        <v>3318</v>
      </c>
      <c r="G717" s="63" t="s">
        <v>3319</v>
      </c>
      <c r="H717" s="63" t="s">
        <v>76</v>
      </c>
      <c r="I717" s="66">
        <v>30848</v>
      </c>
      <c r="J717" s="67">
        <v>30848</v>
      </c>
      <c r="K717" s="67">
        <v>22513</v>
      </c>
      <c r="L717" s="68">
        <v>53361</v>
      </c>
      <c r="M717" s="82">
        <v>42743.715473441116</v>
      </c>
      <c r="O717" s="81" t="s">
        <v>6832</v>
      </c>
      <c r="P717" s="64">
        <v>1996</v>
      </c>
      <c r="Q717" s="63" t="s">
        <v>6081</v>
      </c>
      <c r="R717" s="63" t="s">
        <v>1269</v>
      </c>
      <c r="S717" s="65" t="s">
        <v>2902</v>
      </c>
      <c r="T717" s="63" t="s">
        <v>6833</v>
      </c>
      <c r="U717" s="63" t="s">
        <v>2904</v>
      </c>
      <c r="V717" s="66">
        <v>11200</v>
      </c>
      <c r="W717" s="67">
        <v>11200</v>
      </c>
      <c r="X717" s="67">
        <v>2800</v>
      </c>
      <c r="Y717" s="68">
        <v>14000</v>
      </c>
      <c r="Z717" s="82">
        <v>17556.420640104508</v>
      </c>
    </row>
    <row r="718" spans="2:26" x14ac:dyDescent="0.25">
      <c r="B718" s="81" t="s">
        <v>3493</v>
      </c>
      <c r="C718" s="64">
        <v>2000</v>
      </c>
      <c r="D718" s="63" t="s">
        <v>1318</v>
      </c>
      <c r="E718" s="63" t="s">
        <v>76</v>
      </c>
      <c r="F718" s="65" t="s">
        <v>3494</v>
      </c>
      <c r="G718" s="63" t="s">
        <v>3495</v>
      </c>
      <c r="H718" s="63" t="s">
        <v>76</v>
      </c>
      <c r="I718" s="66">
        <v>9100</v>
      </c>
      <c r="J718" s="67">
        <v>9100</v>
      </c>
      <c r="K718" s="67">
        <v>4200</v>
      </c>
      <c r="L718" s="68">
        <v>13300</v>
      </c>
      <c r="M718" s="82">
        <v>12609.174364896075</v>
      </c>
      <c r="O718" s="81" t="s">
        <v>6838</v>
      </c>
      <c r="P718" s="64">
        <v>1996</v>
      </c>
      <c r="Q718" s="63" t="s">
        <v>6084</v>
      </c>
      <c r="R718" s="63" t="s">
        <v>55</v>
      </c>
      <c r="S718" s="65" t="s">
        <v>6839</v>
      </c>
      <c r="T718" s="63" t="s">
        <v>6840</v>
      </c>
      <c r="U718" s="63" t="s">
        <v>57</v>
      </c>
      <c r="V718" s="66">
        <v>61500</v>
      </c>
      <c r="W718" s="67">
        <v>61500</v>
      </c>
      <c r="X718" s="67">
        <v>28600</v>
      </c>
      <c r="Y718" s="68">
        <v>90100</v>
      </c>
      <c r="Z718" s="82">
        <v>96403.559764859572</v>
      </c>
    </row>
    <row r="719" spans="2:26" x14ac:dyDescent="0.25">
      <c r="B719" s="81" t="s">
        <v>3309</v>
      </c>
      <c r="C719" s="64">
        <v>2000</v>
      </c>
      <c r="D719" s="63" t="s">
        <v>1318</v>
      </c>
      <c r="E719" s="63" t="s">
        <v>444</v>
      </c>
      <c r="F719" s="65" t="s">
        <v>1435</v>
      </c>
      <c r="G719" s="63" t="s">
        <v>3310</v>
      </c>
      <c r="H719" s="63" t="s">
        <v>446</v>
      </c>
      <c r="I719" s="66">
        <v>137000</v>
      </c>
      <c r="J719" s="67">
        <v>137000</v>
      </c>
      <c r="K719" s="67">
        <v>75000</v>
      </c>
      <c r="L719" s="68">
        <v>212000</v>
      </c>
      <c r="M719" s="82">
        <v>189830.42725173212</v>
      </c>
      <c r="O719" s="81" t="s">
        <v>6768</v>
      </c>
      <c r="P719" s="64">
        <v>1996</v>
      </c>
      <c r="Q719" s="63" t="s">
        <v>6081</v>
      </c>
      <c r="R719" s="63" t="s">
        <v>55</v>
      </c>
      <c r="S719" s="65" t="s">
        <v>6769</v>
      </c>
      <c r="T719" s="63" t="s">
        <v>6770</v>
      </c>
      <c r="U719" s="63"/>
      <c r="V719" s="66">
        <v>42894</v>
      </c>
      <c r="W719" s="67">
        <v>42894</v>
      </c>
      <c r="X719" s="67">
        <v>37563</v>
      </c>
      <c r="Y719" s="68">
        <v>80457</v>
      </c>
      <c r="Z719" s="82">
        <v>67237.955976485959</v>
      </c>
    </row>
    <row r="720" spans="2:26" x14ac:dyDescent="0.25">
      <c r="B720" s="81" t="s">
        <v>3375</v>
      </c>
      <c r="C720" s="64">
        <v>2000</v>
      </c>
      <c r="D720" s="63" t="s">
        <v>1318</v>
      </c>
      <c r="E720" s="63" t="s">
        <v>444</v>
      </c>
      <c r="F720" s="65" t="s">
        <v>3376</v>
      </c>
      <c r="G720" s="63" t="s">
        <v>3377</v>
      </c>
      <c r="H720" s="63" t="s">
        <v>584</v>
      </c>
      <c r="I720" s="66">
        <v>37021</v>
      </c>
      <c r="J720" s="67">
        <v>42021</v>
      </c>
      <c r="K720" s="67">
        <v>12341</v>
      </c>
      <c r="L720" s="68">
        <v>54362</v>
      </c>
      <c r="M720" s="82">
        <v>58225.287471131647</v>
      </c>
      <c r="O720" s="81" t="s">
        <v>2561</v>
      </c>
      <c r="P720" s="64">
        <v>1996</v>
      </c>
      <c r="Q720" s="63" t="s">
        <v>1318</v>
      </c>
      <c r="R720" s="63" t="s">
        <v>55</v>
      </c>
      <c r="S720" s="65" t="s">
        <v>1400</v>
      </c>
      <c r="T720" s="63" t="s">
        <v>2562</v>
      </c>
      <c r="U720" s="63" t="s">
        <v>57</v>
      </c>
      <c r="V720" s="66">
        <v>5000</v>
      </c>
      <c r="W720" s="67">
        <v>5000</v>
      </c>
      <c r="X720" s="67">
        <v>3150</v>
      </c>
      <c r="Y720" s="68">
        <v>8150</v>
      </c>
      <c r="Z720" s="82">
        <v>7837.6877857609406</v>
      </c>
    </row>
    <row r="721" spans="2:26" x14ac:dyDescent="0.25">
      <c r="B721" s="81" t="s">
        <v>3550</v>
      </c>
      <c r="C721" s="64">
        <v>2000</v>
      </c>
      <c r="D721" s="63" t="s">
        <v>1318</v>
      </c>
      <c r="E721" s="63" t="s">
        <v>44</v>
      </c>
      <c r="F721" s="65" t="s">
        <v>3551</v>
      </c>
      <c r="G721" s="63" t="s">
        <v>3552</v>
      </c>
      <c r="H721" s="63" t="s">
        <v>49</v>
      </c>
      <c r="I721" s="66">
        <v>195000</v>
      </c>
      <c r="J721" s="67">
        <v>195000</v>
      </c>
      <c r="K721" s="67">
        <v>126000</v>
      </c>
      <c r="L721" s="68">
        <v>321000</v>
      </c>
      <c r="M721" s="82">
        <v>270196.59353348729</v>
      </c>
      <c r="O721" s="81" t="s">
        <v>2491</v>
      </c>
      <c r="P721" s="64">
        <v>1996</v>
      </c>
      <c r="Q721" s="63" t="s">
        <v>1318</v>
      </c>
      <c r="R721" s="63" t="s">
        <v>59</v>
      </c>
      <c r="S721" s="65" t="s">
        <v>2175</v>
      </c>
      <c r="T721" s="63" t="s">
        <v>2299</v>
      </c>
      <c r="U721" s="63" t="s">
        <v>61</v>
      </c>
      <c r="V721" s="66">
        <v>100000</v>
      </c>
      <c r="W721" s="67">
        <v>200000</v>
      </c>
      <c r="X721" s="67">
        <v>15000</v>
      </c>
      <c r="Y721" s="68">
        <v>215000</v>
      </c>
      <c r="Z721" s="82">
        <v>313507.51143043762</v>
      </c>
    </row>
    <row r="722" spans="2:26" x14ac:dyDescent="0.25">
      <c r="B722" s="81" t="s">
        <v>3323</v>
      </c>
      <c r="C722" s="64">
        <v>2000</v>
      </c>
      <c r="D722" s="63" t="s">
        <v>1318</v>
      </c>
      <c r="E722" s="63" t="s">
        <v>44</v>
      </c>
      <c r="F722" s="65" t="s">
        <v>3324</v>
      </c>
      <c r="G722" s="63" t="s">
        <v>3325</v>
      </c>
      <c r="H722" s="63" t="s">
        <v>2202</v>
      </c>
      <c r="I722" s="66">
        <v>99035</v>
      </c>
      <c r="J722" s="67">
        <v>99035</v>
      </c>
      <c r="K722" s="67">
        <v>33012</v>
      </c>
      <c r="L722" s="68">
        <v>132047</v>
      </c>
      <c r="M722" s="82">
        <v>137225.22892609701</v>
      </c>
      <c r="O722" s="81" t="s">
        <v>2298</v>
      </c>
      <c r="P722" s="64">
        <v>1996</v>
      </c>
      <c r="Q722" s="63" t="s">
        <v>1318</v>
      </c>
      <c r="R722" s="63" t="s">
        <v>59</v>
      </c>
      <c r="S722" s="65" t="s">
        <v>2175</v>
      </c>
      <c r="T722" s="63" t="s">
        <v>2299</v>
      </c>
      <c r="U722" s="63" t="s">
        <v>61</v>
      </c>
      <c r="V722" s="66">
        <v>100000</v>
      </c>
      <c r="W722" s="67">
        <v>100000</v>
      </c>
      <c r="X722" s="67">
        <v>17167</v>
      </c>
      <c r="Y722" s="68">
        <v>117167</v>
      </c>
      <c r="Z722" s="82">
        <v>156753.75571521881</v>
      </c>
    </row>
    <row r="723" spans="2:26" x14ac:dyDescent="0.25">
      <c r="B723" s="81" t="s">
        <v>3566</v>
      </c>
      <c r="C723" s="64">
        <v>2000</v>
      </c>
      <c r="D723" s="63" t="s">
        <v>1318</v>
      </c>
      <c r="E723" s="63" t="s">
        <v>44</v>
      </c>
      <c r="F723" s="65" t="s">
        <v>3567</v>
      </c>
      <c r="G723" s="63" t="s">
        <v>3568</v>
      </c>
      <c r="H723" s="63" t="s">
        <v>1615</v>
      </c>
      <c r="I723" s="66">
        <v>87500</v>
      </c>
      <c r="J723" s="67">
        <v>87500</v>
      </c>
      <c r="K723" s="67">
        <v>37500</v>
      </c>
      <c r="L723" s="68">
        <v>125000</v>
      </c>
      <c r="M723" s="82">
        <v>121242.0612009238</v>
      </c>
      <c r="O723" s="81" t="s">
        <v>2465</v>
      </c>
      <c r="P723" s="64">
        <v>1996</v>
      </c>
      <c r="Q723" s="63" t="s">
        <v>1318</v>
      </c>
      <c r="R723" s="63" t="s">
        <v>59</v>
      </c>
      <c r="S723" s="65" t="s">
        <v>1859</v>
      </c>
      <c r="T723" s="63" t="s">
        <v>2466</v>
      </c>
      <c r="U723" s="63" t="s">
        <v>61</v>
      </c>
      <c r="V723" s="66">
        <v>100000</v>
      </c>
      <c r="W723" s="67">
        <v>100000</v>
      </c>
      <c r="X723" s="67">
        <v>37600</v>
      </c>
      <c r="Y723" s="68">
        <v>137600</v>
      </c>
      <c r="Z723" s="82">
        <v>156753.75571521881</v>
      </c>
    </row>
    <row r="724" spans="2:26" x14ac:dyDescent="0.25">
      <c r="B724" s="83" t="s">
        <v>3553</v>
      </c>
      <c r="C724" s="71">
        <v>2000</v>
      </c>
      <c r="D724" s="70" t="s">
        <v>1318</v>
      </c>
      <c r="E724" s="70" t="s">
        <v>44</v>
      </c>
      <c r="F724" s="70" t="s">
        <v>3554</v>
      </c>
      <c r="G724" s="70" t="s">
        <v>3555</v>
      </c>
      <c r="H724" s="70" t="s">
        <v>49</v>
      </c>
      <c r="I724" s="72">
        <v>78000</v>
      </c>
      <c r="J724" s="72">
        <v>78000</v>
      </c>
      <c r="K724" s="72">
        <v>56244</v>
      </c>
      <c r="L724" s="72">
        <v>0</v>
      </c>
      <c r="M724" s="82">
        <v>108078.63741339493</v>
      </c>
      <c r="O724" s="81" t="s">
        <v>2494</v>
      </c>
      <c r="P724" s="64">
        <v>1996</v>
      </c>
      <c r="Q724" s="63" t="s">
        <v>1318</v>
      </c>
      <c r="R724" s="63" t="s">
        <v>59</v>
      </c>
      <c r="S724" s="65" t="s">
        <v>2495</v>
      </c>
      <c r="T724" s="63" t="s">
        <v>2496</v>
      </c>
      <c r="U724" s="63" t="s">
        <v>61</v>
      </c>
      <c r="V724" s="66">
        <v>92000</v>
      </c>
      <c r="W724" s="67">
        <v>92000</v>
      </c>
      <c r="X724" s="67">
        <v>22129</v>
      </c>
      <c r="Y724" s="68">
        <v>114129</v>
      </c>
      <c r="Z724" s="82">
        <v>144213.45525800131</v>
      </c>
    </row>
    <row r="725" spans="2:26" x14ac:dyDescent="0.25">
      <c r="B725" s="83" t="s">
        <v>3556</v>
      </c>
      <c r="C725" s="71">
        <v>2000</v>
      </c>
      <c r="D725" s="70" t="s">
        <v>1318</v>
      </c>
      <c r="E725" s="70" t="s">
        <v>44</v>
      </c>
      <c r="F725" s="70" t="s">
        <v>3554</v>
      </c>
      <c r="G725" s="70" t="s">
        <v>3557</v>
      </c>
      <c r="H725" s="70" t="s">
        <v>49</v>
      </c>
      <c r="I725" s="72">
        <v>58500</v>
      </c>
      <c r="J725" s="72">
        <v>58500</v>
      </c>
      <c r="K725" s="72">
        <v>72418.36</v>
      </c>
      <c r="L725" s="72">
        <v>122150</v>
      </c>
      <c r="M725" s="82">
        <v>81058.978060046196</v>
      </c>
      <c r="O725" s="81" t="s">
        <v>6997</v>
      </c>
      <c r="P725" s="64">
        <v>1996</v>
      </c>
      <c r="Q725" s="63" t="s">
        <v>6084</v>
      </c>
      <c r="R725" s="63" t="s">
        <v>59</v>
      </c>
      <c r="S725" s="65" t="s">
        <v>6998</v>
      </c>
      <c r="T725" s="63" t="s">
        <v>6999</v>
      </c>
      <c r="U725" s="63"/>
      <c r="V725" s="66">
        <v>4000</v>
      </c>
      <c r="W725" s="67">
        <v>4000</v>
      </c>
      <c r="X725" s="67">
        <v>3250</v>
      </c>
      <c r="Y725" s="68">
        <v>7250</v>
      </c>
      <c r="Z725" s="82">
        <v>6270.1502286087525</v>
      </c>
    </row>
    <row r="726" spans="2:26" x14ac:dyDescent="0.25">
      <c r="B726" s="83" t="s">
        <v>3569</v>
      </c>
      <c r="C726" s="71">
        <v>2000</v>
      </c>
      <c r="D726" s="70" t="s">
        <v>1318</v>
      </c>
      <c r="E726" s="70" t="s">
        <v>44</v>
      </c>
      <c r="F726" s="70" t="s">
        <v>3570</v>
      </c>
      <c r="G726" s="70" t="s">
        <v>3571</v>
      </c>
      <c r="H726" s="70" t="s">
        <v>1615</v>
      </c>
      <c r="I726" s="72">
        <v>45500</v>
      </c>
      <c r="J726" s="72">
        <v>45500</v>
      </c>
      <c r="K726" s="72">
        <v>21127.52</v>
      </c>
      <c r="L726" s="72">
        <v>45500</v>
      </c>
      <c r="M726" s="82">
        <v>63045.871824480375</v>
      </c>
      <c r="O726" s="81" t="s">
        <v>2586</v>
      </c>
      <c r="P726" s="64">
        <v>1996</v>
      </c>
      <c r="Q726" s="63" t="s">
        <v>1318</v>
      </c>
      <c r="R726" s="63" t="s">
        <v>59</v>
      </c>
      <c r="S726" s="65" t="s">
        <v>2587</v>
      </c>
      <c r="T726" s="63" t="s">
        <v>2588</v>
      </c>
      <c r="U726" s="63" t="s">
        <v>61</v>
      </c>
      <c r="V726" s="66">
        <v>3795</v>
      </c>
      <c r="W726" s="67">
        <v>3795</v>
      </c>
      <c r="X726" s="67">
        <v>625</v>
      </c>
      <c r="Y726" s="68">
        <v>4420</v>
      </c>
      <c r="Z726" s="82">
        <v>5948.8050293925544</v>
      </c>
    </row>
    <row r="727" spans="2:26" x14ac:dyDescent="0.25">
      <c r="B727" s="84" t="s">
        <v>3306</v>
      </c>
      <c r="C727" s="73">
        <v>2000</v>
      </c>
      <c r="D727" s="63" t="s">
        <v>1318</v>
      </c>
      <c r="E727" s="63" t="s">
        <v>44</v>
      </c>
      <c r="F727" s="65" t="s">
        <v>3307</v>
      </c>
      <c r="G727" s="63" t="s">
        <v>3308</v>
      </c>
      <c r="H727" s="63" t="s">
        <v>1615</v>
      </c>
      <c r="I727" s="66">
        <v>21356</v>
      </c>
      <c r="J727" s="74">
        <v>21356</v>
      </c>
      <c r="K727" s="69">
        <v>22228</v>
      </c>
      <c r="L727" s="68">
        <v>43584</v>
      </c>
      <c r="M727" s="82">
        <v>29591.376674364899</v>
      </c>
      <c r="O727" s="81" t="s">
        <v>2231</v>
      </c>
      <c r="P727" s="64">
        <v>1996</v>
      </c>
      <c r="Q727" s="63" t="s">
        <v>1318</v>
      </c>
      <c r="R727" s="63" t="s">
        <v>63</v>
      </c>
      <c r="S727" s="65" t="s">
        <v>2232</v>
      </c>
      <c r="T727" s="63" t="s">
        <v>2233</v>
      </c>
      <c r="U727" s="63" t="s">
        <v>1478</v>
      </c>
      <c r="V727" s="66">
        <v>100000</v>
      </c>
      <c r="W727" s="67">
        <v>100000</v>
      </c>
      <c r="X727" s="67">
        <v>67500</v>
      </c>
      <c r="Y727" s="68">
        <v>167500</v>
      </c>
      <c r="Z727" s="82">
        <v>156753.75571521881</v>
      </c>
    </row>
    <row r="728" spans="2:26" x14ac:dyDescent="0.25">
      <c r="B728" s="83" t="s">
        <v>3447</v>
      </c>
      <c r="C728" s="71">
        <v>2000</v>
      </c>
      <c r="D728" s="70" t="s">
        <v>1318</v>
      </c>
      <c r="E728" s="70" t="s">
        <v>2128</v>
      </c>
      <c r="F728" s="70" t="s">
        <v>3448</v>
      </c>
      <c r="G728" s="70" t="s">
        <v>3449</v>
      </c>
      <c r="H728" s="70" t="s">
        <v>3450</v>
      </c>
      <c r="I728" s="72">
        <v>10000</v>
      </c>
      <c r="J728" s="72">
        <v>10000</v>
      </c>
      <c r="K728" s="72">
        <v>10640.36</v>
      </c>
      <c r="L728" s="72">
        <v>18000</v>
      </c>
      <c r="M728" s="82">
        <v>13856.235565819863</v>
      </c>
      <c r="O728" s="81" t="s">
        <v>2392</v>
      </c>
      <c r="P728" s="64">
        <v>1996</v>
      </c>
      <c r="Q728" s="63" t="s">
        <v>1318</v>
      </c>
      <c r="R728" s="63" t="s">
        <v>63</v>
      </c>
      <c r="S728" s="65" t="s">
        <v>2393</v>
      </c>
      <c r="T728" s="63" t="s">
        <v>2394</v>
      </c>
      <c r="U728" s="63" t="s">
        <v>65</v>
      </c>
      <c r="V728" s="66">
        <v>100000</v>
      </c>
      <c r="W728" s="67">
        <v>100000</v>
      </c>
      <c r="X728" s="67">
        <v>366900</v>
      </c>
      <c r="Y728" s="68">
        <v>466900</v>
      </c>
      <c r="Z728" s="82">
        <v>156753.75571521881</v>
      </c>
    </row>
    <row r="729" spans="2:26" x14ac:dyDescent="0.25">
      <c r="B729" s="81" t="s">
        <v>3536</v>
      </c>
      <c r="C729" s="64">
        <v>2000</v>
      </c>
      <c r="D729" s="63" t="s">
        <v>1318</v>
      </c>
      <c r="E729" s="63" t="s">
        <v>2128</v>
      </c>
      <c r="F729" s="65" t="s">
        <v>3448</v>
      </c>
      <c r="G729" s="63" t="s">
        <v>3537</v>
      </c>
      <c r="H729" s="63" t="s">
        <v>3450</v>
      </c>
      <c r="I729" s="66">
        <v>10000</v>
      </c>
      <c r="J729" s="67">
        <v>10000</v>
      </c>
      <c r="K729" s="67">
        <v>8000</v>
      </c>
      <c r="L729" s="68">
        <v>18000</v>
      </c>
      <c r="M729" s="82">
        <v>13856.235565819863</v>
      </c>
      <c r="O729" s="81" t="s">
        <v>2237</v>
      </c>
      <c r="P729" s="64">
        <v>1996</v>
      </c>
      <c r="Q729" s="63" t="s">
        <v>1318</v>
      </c>
      <c r="R729" s="63" t="s">
        <v>63</v>
      </c>
      <c r="S729" s="65" t="s">
        <v>2238</v>
      </c>
      <c r="T729" s="63" t="s">
        <v>2239</v>
      </c>
      <c r="U729" s="63" t="s">
        <v>65</v>
      </c>
      <c r="V729" s="66">
        <v>99506</v>
      </c>
      <c r="W729" s="67">
        <v>99506</v>
      </c>
      <c r="X729" s="67">
        <v>113645</v>
      </c>
      <c r="Y729" s="68">
        <v>213151</v>
      </c>
      <c r="Z729" s="82">
        <v>155979.39216198566</v>
      </c>
    </row>
    <row r="730" spans="2:26" x14ac:dyDescent="0.25">
      <c r="B730" s="81" t="s">
        <v>3600</v>
      </c>
      <c r="C730" s="64">
        <v>2000</v>
      </c>
      <c r="D730" s="63" t="s">
        <v>1318</v>
      </c>
      <c r="E730" s="63" t="s">
        <v>1050</v>
      </c>
      <c r="F730" s="65" t="s">
        <v>3601</v>
      </c>
      <c r="G730" s="63" t="s">
        <v>3602</v>
      </c>
      <c r="H730" s="63" t="s">
        <v>1321</v>
      </c>
      <c r="I730" s="66">
        <v>236183</v>
      </c>
      <c r="J730" s="67">
        <v>146233</v>
      </c>
      <c r="K730" s="67">
        <v>144781</v>
      </c>
      <c r="L730" s="68">
        <v>291014</v>
      </c>
      <c r="M730" s="82">
        <v>202623.8895496536</v>
      </c>
      <c r="O730" s="81" t="s">
        <v>2485</v>
      </c>
      <c r="P730" s="64">
        <v>1996</v>
      </c>
      <c r="Q730" s="63" t="s">
        <v>1318</v>
      </c>
      <c r="R730" s="63" t="s">
        <v>63</v>
      </c>
      <c r="S730" s="65" t="s">
        <v>2486</v>
      </c>
      <c r="T730" s="63" t="s">
        <v>2487</v>
      </c>
      <c r="U730" s="63" t="s">
        <v>65</v>
      </c>
      <c r="V730" s="66">
        <v>100000</v>
      </c>
      <c r="W730" s="67">
        <v>97000</v>
      </c>
      <c r="X730" s="67">
        <v>1623000</v>
      </c>
      <c r="Y730" s="68">
        <v>1720000</v>
      </c>
      <c r="Z730" s="82">
        <v>152051.14304376225</v>
      </c>
    </row>
    <row r="731" spans="2:26" x14ac:dyDescent="0.25">
      <c r="B731" s="81" t="s">
        <v>3372</v>
      </c>
      <c r="C731" s="64">
        <v>2000</v>
      </c>
      <c r="D731" s="63" t="s">
        <v>1318</v>
      </c>
      <c r="E731" s="63" t="s">
        <v>1050</v>
      </c>
      <c r="F731" s="65" t="s">
        <v>3373</v>
      </c>
      <c r="G731" s="63" t="s">
        <v>3374</v>
      </c>
      <c r="H731" s="63" t="s">
        <v>1321</v>
      </c>
      <c r="I731" s="66">
        <v>137400</v>
      </c>
      <c r="J731" s="67">
        <v>137400</v>
      </c>
      <c r="K731" s="67">
        <v>52000</v>
      </c>
      <c r="L731" s="68">
        <v>189400</v>
      </c>
      <c r="M731" s="82">
        <v>190384.67667436492</v>
      </c>
      <c r="O731" s="81" t="s">
        <v>2287</v>
      </c>
      <c r="P731" s="64">
        <v>1996</v>
      </c>
      <c r="Q731" s="63" t="s">
        <v>1318</v>
      </c>
      <c r="R731" s="63" t="s">
        <v>63</v>
      </c>
      <c r="S731" s="65" t="s">
        <v>2288</v>
      </c>
      <c r="T731" s="63" t="s">
        <v>2289</v>
      </c>
      <c r="U731" s="63" t="s">
        <v>1478</v>
      </c>
      <c r="V731" s="66">
        <v>67578</v>
      </c>
      <c r="W731" s="67">
        <v>67578</v>
      </c>
      <c r="X731" s="67">
        <v>27055</v>
      </c>
      <c r="Y731" s="68">
        <v>94633</v>
      </c>
      <c r="Z731" s="82">
        <v>105931.05303723058</v>
      </c>
    </row>
    <row r="732" spans="2:26" x14ac:dyDescent="0.25">
      <c r="B732" s="83" t="s">
        <v>3603</v>
      </c>
      <c r="C732" s="71">
        <v>2000</v>
      </c>
      <c r="D732" s="70" t="s">
        <v>1318</v>
      </c>
      <c r="E732" s="70" t="s">
        <v>1050</v>
      </c>
      <c r="F732" s="70" t="s">
        <v>3604</v>
      </c>
      <c r="G732" s="70" t="s">
        <v>3484</v>
      </c>
      <c r="H732" s="70" t="s">
        <v>1321</v>
      </c>
      <c r="I732" s="72">
        <v>68000</v>
      </c>
      <c r="J732" s="72">
        <v>68000</v>
      </c>
      <c r="K732" s="72">
        <v>5131.21</v>
      </c>
      <c r="L732" s="72">
        <v>0</v>
      </c>
      <c r="M732" s="82">
        <v>94222.401847575064</v>
      </c>
      <c r="O732" s="81" t="s">
        <v>2443</v>
      </c>
      <c r="P732" s="64">
        <v>1996</v>
      </c>
      <c r="Q732" s="63" t="s">
        <v>1318</v>
      </c>
      <c r="R732" s="63" t="s">
        <v>63</v>
      </c>
      <c r="S732" s="65" t="s">
        <v>2444</v>
      </c>
      <c r="T732" s="63" t="s">
        <v>2445</v>
      </c>
      <c r="U732" s="63" t="s">
        <v>1478</v>
      </c>
      <c r="V732" s="66">
        <v>66626</v>
      </c>
      <c r="W732" s="67">
        <v>66626</v>
      </c>
      <c r="X732" s="67">
        <v>17090</v>
      </c>
      <c r="Y732" s="68">
        <v>83716</v>
      </c>
      <c r="Z732" s="82">
        <v>104438.75728282169</v>
      </c>
    </row>
    <row r="733" spans="2:26" x14ac:dyDescent="0.25">
      <c r="B733" s="81" t="s">
        <v>3487</v>
      </c>
      <c r="C733" s="64">
        <v>2000</v>
      </c>
      <c r="D733" s="63" t="s">
        <v>1318</v>
      </c>
      <c r="E733" s="63" t="s">
        <v>1050</v>
      </c>
      <c r="F733" s="65" t="s">
        <v>3488</v>
      </c>
      <c r="G733" s="63" t="s">
        <v>3489</v>
      </c>
      <c r="H733" s="63" t="s">
        <v>1321</v>
      </c>
      <c r="I733" s="66">
        <v>7500</v>
      </c>
      <c r="J733" s="67">
        <v>7500</v>
      </c>
      <c r="K733" s="67">
        <v>2500</v>
      </c>
      <c r="L733" s="68">
        <v>10000</v>
      </c>
      <c r="M733" s="82">
        <v>10392.176674364897</v>
      </c>
      <c r="O733" s="81" t="s">
        <v>6810</v>
      </c>
      <c r="P733" s="64">
        <v>1996</v>
      </c>
      <c r="Q733" s="63" t="s">
        <v>6081</v>
      </c>
      <c r="R733" s="63" t="s">
        <v>63</v>
      </c>
      <c r="S733" s="65" t="s">
        <v>1859</v>
      </c>
      <c r="T733" s="63" t="s">
        <v>6811</v>
      </c>
      <c r="U733" s="63" t="s">
        <v>6319</v>
      </c>
      <c r="V733" s="66">
        <v>35000</v>
      </c>
      <c r="W733" s="67">
        <v>35000</v>
      </c>
      <c r="X733" s="67">
        <v>40000</v>
      </c>
      <c r="Y733" s="68">
        <v>75000</v>
      </c>
      <c r="Z733" s="82">
        <v>54863.814500326589</v>
      </c>
    </row>
    <row r="734" spans="2:26" x14ac:dyDescent="0.25">
      <c r="B734" s="81" t="s">
        <v>3538</v>
      </c>
      <c r="C734" s="64">
        <v>2000</v>
      </c>
      <c r="D734" s="63" t="s">
        <v>1318</v>
      </c>
      <c r="E734" s="63" t="s">
        <v>27</v>
      </c>
      <c r="F734" s="65" t="s">
        <v>3539</v>
      </c>
      <c r="G734" s="63" t="s">
        <v>3540</v>
      </c>
      <c r="H734" s="63" t="s">
        <v>27</v>
      </c>
      <c r="I734" s="66">
        <v>423800</v>
      </c>
      <c r="J734" s="67">
        <v>423800</v>
      </c>
      <c r="K734" s="67">
        <v>420296</v>
      </c>
      <c r="L734" s="68">
        <v>844096</v>
      </c>
      <c r="M734" s="82">
        <v>587227.26327944582</v>
      </c>
      <c r="O734" s="81" t="s">
        <v>6717</v>
      </c>
      <c r="P734" s="64">
        <v>1996</v>
      </c>
      <c r="Q734" s="63" t="s">
        <v>6081</v>
      </c>
      <c r="R734" s="63" t="s">
        <v>63</v>
      </c>
      <c r="S734" s="65" t="s">
        <v>6718</v>
      </c>
      <c r="T734" s="63" t="s">
        <v>6719</v>
      </c>
      <c r="U734" s="63" t="s">
        <v>6319</v>
      </c>
      <c r="V734" s="66">
        <v>34840</v>
      </c>
      <c r="W734" s="67">
        <v>34840</v>
      </c>
      <c r="X734" s="67">
        <v>23580</v>
      </c>
      <c r="Y734" s="68">
        <v>58420</v>
      </c>
      <c r="Z734" s="82">
        <v>54613.008491182241</v>
      </c>
    </row>
    <row r="735" spans="2:26" x14ac:dyDescent="0.25">
      <c r="B735" s="81" t="s">
        <v>3623</v>
      </c>
      <c r="C735" s="64">
        <v>2000</v>
      </c>
      <c r="D735" s="63" t="s">
        <v>1318</v>
      </c>
      <c r="E735" s="63" t="s">
        <v>27</v>
      </c>
      <c r="F735" s="65" t="s">
        <v>3624</v>
      </c>
      <c r="G735" s="63" t="s">
        <v>3625</v>
      </c>
      <c r="H735" s="63" t="s">
        <v>27</v>
      </c>
      <c r="I735" s="66">
        <v>457335</v>
      </c>
      <c r="J735" s="67">
        <v>355335</v>
      </c>
      <c r="K735" s="67">
        <v>152445</v>
      </c>
      <c r="L735" s="68">
        <v>507780</v>
      </c>
      <c r="M735" s="82">
        <v>492360.54647806013</v>
      </c>
      <c r="O735" s="81" t="s">
        <v>2335</v>
      </c>
      <c r="P735" s="64">
        <v>1996</v>
      </c>
      <c r="Q735" s="63" t="s">
        <v>1318</v>
      </c>
      <c r="R735" s="63" t="s">
        <v>63</v>
      </c>
      <c r="S735" s="65" t="s">
        <v>2336</v>
      </c>
      <c r="T735" s="63" t="s">
        <v>2337</v>
      </c>
      <c r="U735" s="63" t="s">
        <v>2338</v>
      </c>
      <c r="V735" s="66">
        <v>30224</v>
      </c>
      <c r="W735" s="67">
        <v>30224</v>
      </c>
      <c r="X735" s="67">
        <v>3730</v>
      </c>
      <c r="Y735" s="68">
        <v>33954</v>
      </c>
      <c r="Z735" s="82">
        <v>47377.255127367738</v>
      </c>
    </row>
    <row r="736" spans="2:26" x14ac:dyDescent="0.25">
      <c r="B736" s="83" t="s">
        <v>3541</v>
      </c>
      <c r="C736" s="71">
        <v>2000</v>
      </c>
      <c r="D736" s="70" t="s">
        <v>1318</v>
      </c>
      <c r="E736" s="70" t="s">
        <v>27</v>
      </c>
      <c r="F736" s="70" t="s">
        <v>3542</v>
      </c>
      <c r="G736" s="70" t="s">
        <v>3543</v>
      </c>
      <c r="H736" s="70" t="s">
        <v>27</v>
      </c>
      <c r="I736" s="72">
        <v>241097</v>
      </c>
      <c r="J736" s="72">
        <v>241097</v>
      </c>
      <c r="K736" s="72">
        <v>451581</v>
      </c>
      <c r="L736" s="72">
        <v>0</v>
      </c>
      <c r="M736" s="82">
        <v>334069.68262124714</v>
      </c>
      <c r="O736" s="81" t="s">
        <v>2556</v>
      </c>
      <c r="P736" s="64">
        <v>1996</v>
      </c>
      <c r="Q736" s="63" t="s">
        <v>1318</v>
      </c>
      <c r="R736" s="63" t="s">
        <v>63</v>
      </c>
      <c r="S736" s="65" t="s">
        <v>2557</v>
      </c>
      <c r="T736" s="63" t="s">
        <v>2558</v>
      </c>
      <c r="U736" s="63" t="s">
        <v>65</v>
      </c>
      <c r="V736" s="66">
        <v>5000</v>
      </c>
      <c r="W736" s="67">
        <v>5000</v>
      </c>
      <c r="X736" s="67">
        <v>69921</v>
      </c>
      <c r="Y736" s="68">
        <v>74921</v>
      </c>
      <c r="Z736" s="82">
        <v>7837.6877857609406</v>
      </c>
    </row>
    <row r="737" spans="2:26" x14ac:dyDescent="0.25">
      <c r="B737" s="81" t="s">
        <v>3546</v>
      </c>
      <c r="C737" s="64">
        <v>2000</v>
      </c>
      <c r="D737" s="63" t="s">
        <v>1318</v>
      </c>
      <c r="E737" s="63" t="s">
        <v>27</v>
      </c>
      <c r="F737" s="65" t="s">
        <v>1754</v>
      </c>
      <c r="G737" s="63" t="s">
        <v>3549</v>
      </c>
      <c r="H737" s="63" t="s">
        <v>27</v>
      </c>
      <c r="I737" s="66">
        <v>191499</v>
      </c>
      <c r="J737" s="67">
        <v>191499</v>
      </c>
      <c r="K737" s="67">
        <v>65167</v>
      </c>
      <c r="L737" s="68">
        <v>256666</v>
      </c>
      <c r="M737" s="82">
        <v>265345.52546189382</v>
      </c>
      <c r="O737" s="81" t="s">
        <v>6992</v>
      </c>
      <c r="P737" s="64">
        <v>1996</v>
      </c>
      <c r="Q737" s="63" t="s">
        <v>6084</v>
      </c>
      <c r="R737" s="63" t="s">
        <v>63</v>
      </c>
      <c r="S737" s="65" t="s">
        <v>1859</v>
      </c>
      <c r="T737" s="63" t="s">
        <v>6993</v>
      </c>
      <c r="U737" s="63"/>
      <c r="V737" s="66">
        <v>5000</v>
      </c>
      <c r="W737" s="67">
        <v>5000</v>
      </c>
      <c r="X737" s="67">
        <v>6275</v>
      </c>
      <c r="Y737" s="68">
        <v>11275</v>
      </c>
      <c r="Z737" s="82">
        <v>7837.6877857609406</v>
      </c>
    </row>
    <row r="738" spans="2:26" x14ac:dyDescent="0.25">
      <c r="B738" s="81" t="s">
        <v>3346</v>
      </c>
      <c r="C738" s="64">
        <v>2000</v>
      </c>
      <c r="D738" s="63" t="s">
        <v>1318</v>
      </c>
      <c r="E738" s="63" t="s">
        <v>27</v>
      </c>
      <c r="F738" s="65" t="s">
        <v>3347</v>
      </c>
      <c r="G738" s="63" t="s">
        <v>3348</v>
      </c>
      <c r="H738" s="63" t="s">
        <v>27</v>
      </c>
      <c r="I738" s="66">
        <v>177000</v>
      </c>
      <c r="J738" s="67">
        <v>177000</v>
      </c>
      <c r="K738" s="67">
        <v>435500</v>
      </c>
      <c r="L738" s="68">
        <v>612500</v>
      </c>
      <c r="M738" s="82">
        <v>245255.36951501155</v>
      </c>
      <c r="O738" s="81" t="s">
        <v>6975</v>
      </c>
      <c r="P738" s="64">
        <v>1996</v>
      </c>
      <c r="Q738" s="63" t="s">
        <v>6084</v>
      </c>
      <c r="R738" s="63" t="s">
        <v>63</v>
      </c>
      <c r="S738" s="65" t="s">
        <v>6976</v>
      </c>
      <c r="T738" s="63" t="s">
        <v>6977</v>
      </c>
      <c r="U738" s="63" t="s">
        <v>6319</v>
      </c>
      <c r="V738" s="66">
        <v>2601</v>
      </c>
      <c r="W738" s="67">
        <v>2601</v>
      </c>
      <c r="X738" s="67">
        <v>1228</v>
      </c>
      <c r="Y738" s="68">
        <v>3829</v>
      </c>
      <c r="Z738" s="82">
        <v>4077.1651861528412</v>
      </c>
    </row>
    <row r="739" spans="2:26" x14ac:dyDescent="0.25">
      <c r="B739" s="84" t="s">
        <v>3294</v>
      </c>
      <c r="C739" s="73">
        <v>2000</v>
      </c>
      <c r="D739" s="63" t="s">
        <v>1318</v>
      </c>
      <c r="E739" s="63" t="s">
        <v>27</v>
      </c>
      <c r="F739" s="65" t="s">
        <v>3295</v>
      </c>
      <c r="G739" s="63" t="s">
        <v>3296</v>
      </c>
      <c r="H739" s="63" t="s">
        <v>27</v>
      </c>
      <c r="I739" s="66">
        <v>129317</v>
      </c>
      <c r="J739" s="74">
        <v>129317</v>
      </c>
      <c r="K739" s="69">
        <v>84848</v>
      </c>
      <c r="L739" s="68">
        <v>214165</v>
      </c>
      <c r="M739" s="82">
        <v>179184.68146651273</v>
      </c>
      <c r="O739" s="81" t="s">
        <v>2247</v>
      </c>
      <c r="P739" s="64">
        <v>1996</v>
      </c>
      <c r="Q739" s="63" t="s">
        <v>1318</v>
      </c>
      <c r="R739" s="63" t="s">
        <v>1078</v>
      </c>
      <c r="S739" s="65" t="s">
        <v>1441</v>
      </c>
      <c r="T739" s="63" t="s">
        <v>2248</v>
      </c>
      <c r="U739" s="63" t="s">
        <v>1080</v>
      </c>
      <c r="V739" s="66">
        <v>100000</v>
      </c>
      <c r="W739" s="67">
        <v>100000</v>
      </c>
      <c r="X739" s="67">
        <v>26000</v>
      </c>
      <c r="Y739" s="68">
        <v>126000</v>
      </c>
      <c r="Z739" s="82">
        <v>156753.75571521881</v>
      </c>
    </row>
    <row r="740" spans="2:26" x14ac:dyDescent="0.25">
      <c r="B740" s="83" t="s">
        <v>3626</v>
      </c>
      <c r="C740" s="71">
        <v>2000</v>
      </c>
      <c r="D740" s="70" t="s">
        <v>1318</v>
      </c>
      <c r="E740" s="70" t="s">
        <v>27</v>
      </c>
      <c r="F740" s="70" t="s">
        <v>3627</v>
      </c>
      <c r="G740" s="70" t="s">
        <v>3616</v>
      </c>
      <c r="H740" s="70" t="s">
        <v>27</v>
      </c>
      <c r="I740" s="72">
        <v>109376</v>
      </c>
      <c r="J740" s="72">
        <v>109376</v>
      </c>
      <c r="K740" s="72">
        <v>65485.1</v>
      </c>
      <c r="L740" s="72">
        <v>0</v>
      </c>
      <c r="M740" s="82">
        <v>151553.96212471134</v>
      </c>
      <c r="O740" s="81" t="s">
        <v>2324</v>
      </c>
      <c r="P740" s="64">
        <v>1996</v>
      </c>
      <c r="Q740" s="63" t="s">
        <v>1318</v>
      </c>
      <c r="R740" s="63" t="s">
        <v>1078</v>
      </c>
      <c r="S740" s="65" t="s">
        <v>2325</v>
      </c>
      <c r="T740" s="63" t="s">
        <v>2326</v>
      </c>
      <c r="U740" s="63" t="s">
        <v>1080</v>
      </c>
      <c r="V740" s="66">
        <v>95650</v>
      </c>
      <c r="W740" s="67">
        <v>95650</v>
      </c>
      <c r="X740" s="67">
        <v>33550</v>
      </c>
      <c r="Y740" s="68">
        <v>129200</v>
      </c>
      <c r="Z740" s="82">
        <v>149934.9673416068</v>
      </c>
    </row>
    <row r="741" spans="2:26" x14ac:dyDescent="0.25">
      <c r="B741" s="81" t="s">
        <v>3583</v>
      </c>
      <c r="C741" s="64">
        <v>2000</v>
      </c>
      <c r="D741" s="63" t="s">
        <v>1318</v>
      </c>
      <c r="E741" s="63" t="s">
        <v>27</v>
      </c>
      <c r="F741" s="65" t="s">
        <v>1726</v>
      </c>
      <c r="G741" s="63" t="s">
        <v>3584</v>
      </c>
      <c r="H741" s="63" t="s">
        <v>27</v>
      </c>
      <c r="I741" s="66">
        <v>183400</v>
      </c>
      <c r="J741" s="67">
        <v>100241</v>
      </c>
      <c r="K741" s="67">
        <v>61131</v>
      </c>
      <c r="L741" s="68">
        <v>161372</v>
      </c>
      <c r="M741" s="82">
        <v>138896.2909353349</v>
      </c>
      <c r="O741" s="81" t="s">
        <v>2418</v>
      </c>
      <c r="P741" s="64">
        <v>1996</v>
      </c>
      <c r="Q741" s="63" t="s">
        <v>1318</v>
      </c>
      <c r="R741" s="63" t="s">
        <v>1078</v>
      </c>
      <c r="S741" s="65" t="s">
        <v>2419</v>
      </c>
      <c r="T741" s="63" t="s">
        <v>2420</v>
      </c>
      <c r="U741" s="63" t="s">
        <v>1080</v>
      </c>
      <c r="V741" s="66">
        <v>100000</v>
      </c>
      <c r="W741" s="67">
        <v>72000</v>
      </c>
      <c r="X741" s="67">
        <v>56500</v>
      </c>
      <c r="Y741" s="68">
        <v>128500</v>
      </c>
      <c r="Z741" s="82">
        <v>112862.70411495755</v>
      </c>
    </row>
    <row r="742" spans="2:26" x14ac:dyDescent="0.25">
      <c r="B742" s="81" t="s">
        <v>3428</v>
      </c>
      <c r="C742" s="64">
        <v>2000</v>
      </c>
      <c r="D742" s="63" t="s">
        <v>1318</v>
      </c>
      <c r="E742" s="63" t="s">
        <v>27</v>
      </c>
      <c r="F742" s="65" t="s">
        <v>3429</v>
      </c>
      <c r="G742" s="63" t="s">
        <v>3430</v>
      </c>
      <c r="H742" s="63" t="s">
        <v>27</v>
      </c>
      <c r="I742" s="66">
        <v>237732</v>
      </c>
      <c r="J742" s="67">
        <v>100000</v>
      </c>
      <c r="K742" s="67">
        <v>217140</v>
      </c>
      <c r="L742" s="68">
        <v>317140</v>
      </c>
      <c r="M742" s="82">
        <v>138562.35565819862</v>
      </c>
      <c r="O742" s="81" t="s">
        <v>2500</v>
      </c>
      <c r="P742" s="64">
        <v>1996</v>
      </c>
      <c r="Q742" s="63" t="s">
        <v>1318</v>
      </c>
      <c r="R742" s="63" t="s">
        <v>1078</v>
      </c>
      <c r="S742" s="65" t="s">
        <v>2002</v>
      </c>
      <c r="T742" s="63" t="s">
        <v>2501</v>
      </c>
      <c r="U742" s="63" t="s">
        <v>1080</v>
      </c>
      <c r="V742" s="66">
        <v>33850</v>
      </c>
      <c r="W742" s="67">
        <v>59350</v>
      </c>
      <c r="X742" s="67">
        <v>79940</v>
      </c>
      <c r="Y742" s="68">
        <v>139290</v>
      </c>
      <c r="Z742" s="82">
        <v>93033.354016982368</v>
      </c>
    </row>
    <row r="743" spans="2:26" x14ac:dyDescent="0.25">
      <c r="B743" s="81" t="s">
        <v>3343</v>
      </c>
      <c r="C743" s="64">
        <v>2000</v>
      </c>
      <c r="D743" s="63" t="s">
        <v>1318</v>
      </c>
      <c r="E743" s="63" t="s">
        <v>27</v>
      </c>
      <c r="F743" s="65" t="s">
        <v>3344</v>
      </c>
      <c r="G743" s="63" t="s">
        <v>3345</v>
      </c>
      <c r="H743" s="63" t="s">
        <v>27</v>
      </c>
      <c r="I743" s="66">
        <v>93000</v>
      </c>
      <c r="J743" s="67">
        <v>93000</v>
      </c>
      <c r="K743" s="67">
        <v>93800</v>
      </c>
      <c r="L743" s="68">
        <v>186800</v>
      </c>
      <c r="M743" s="82">
        <v>128862.99076212473</v>
      </c>
      <c r="O743" s="81" t="s">
        <v>2540</v>
      </c>
      <c r="P743" s="64">
        <v>1996</v>
      </c>
      <c r="Q743" s="63" t="s">
        <v>1318</v>
      </c>
      <c r="R743" s="63" t="s">
        <v>1078</v>
      </c>
      <c r="S743" s="65" t="s">
        <v>2541</v>
      </c>
      <c r="T743" s="63" t="s">
        <v>2542</v>
      </c>
      <c r="U743" s="63" t="s">
        <v>1080</v>
      </c>
      <c r="V743" s="66">
        <v>20400</v>
      </c>
      <c r="W743" s="67">
        <v>20400</v>
      </c>
      <c r="X743" s="67">
        <v>21600</v>
      </c>
      <c r="Y743" s="68">
        <v>42000</v>
      </c>
      <c r="Z743" s="82">
        <v>31977.766165904639</v>
      </c>
    </row>
    <row r="744" spans="2:26" x14ac:dyDescent="0.25">
      <c r="B744" s="83" t="s">
        <v>3628</v>
      </c>
      <c r="C744" s="71">
        <v>2000</v>
      </c>
      <c r="D744" s="70" t="s">
        <v>1318</v>
      </c>
      <c r="E744" s="70" t="s">
        <v>27</v>
      </c>
      <c r="F744" s="70" t="s">
        <v>3627</v>
      </c>
      <c r="G744" s="70" t="s">
        <v>3618</v>
      </c>
      <c r="H744" s="70" t="s">
        <v>27</v>
      </c>
      <c r="I744" s="72">
        <v>89121</v>
      </c>
      <c r="J744" s="72">
        <v>89121</v>
      </c>
      <c r="K744" s="72">
        <v>13329</v>
      </c>
      <c r="L744" s="72">
        <v>0</v>
      </c>
      <c r="M744" s="82">
        <v>123488.15698614319</v>
      </c>
      <c r="O744" s="81" t="s">
        <v>2473</v>
      </c>
      <c r="P744" s="64">
        <v>1996</v>
      </c>
      <c r="Q744" s="63" t="s">
        <v>1318</v>
      </c>
      <c r="R744" s="63" t="s">
        <v>1078</v>
      </c>
      <c r="S744" s="65" t="s">
        <v>2474</v>
      </c>
      <c r="T744" s="63" t="s">
        <v>2475</v>
      </c>
      <c r="U744" s="63" t="s">
        <v>1080</v>
      </c>
      <c r="V744" s="66">
        <v>8000</v>
      </c>
      <c r="W744" s="67">
        <v>8000</v>
      </c>
      <c r="X744" s="67">
        <v>5000</v>
      </c>
      <c r="Y744" s="68">
        <v>13000</v>
      </c>
      <c r="Z744" s="82">
        <v>12540.300457217505</v>
      </c>
    </row>
    <row r="745" spans="2:26" x14ac:dyDescent="0.25">
      <c r="B745" s="84" t="s">
        <v>3288</v>
      </c>
      <c r="C745" s="73">
        <v>2000</v>
      </c>
      <c r="D745" s="63" t="s">
        <v>1318</v>
      </c>
      <c r="E745" s="63" t="s">
        <v>27</v>
      </c>
      <c r="F745" s="65" t="s">
        <v>3289</v>
      </c>
      <c r="G745" s="63" t="s">
        <v>3290</v>
      </c>
      <c r="H745" s="63" t="s">
        <v>27</v>
      </c>
      <c r="I745" s="66">
        <v>72020</v>
      </c>
      <c r="J745" s="74">
        <v>72020</v>
      </c>
      <c r="K745" s="69">
        <v>50000</v>
      </c>
      <c r="L745" s="68">
        <v>122020</v>
      </c>
      <c r="M745" s="82">
        <v>99792.608545034658</v>
      </c>
      <c r="O745" s="81" t="s">
        <v>6945</v>
      </c>
      <c r="P745" s="64">
        <v>1996</v>
      </c>
      <c r="Q745" s="63" t="s">
        <v>6084</v>
      </c>
      <c r="R745" s="63" t="s">
        <v>1078</v>
      </c>
      <c r="S745" s="65" t="s">
        <v>6865</v>
      </c>
      <c r="T745" s="63" t="s">
        <v>6946</v>
      </c>
      <c r="U745" s="63" t="s">
        <v>71</v>
      </c>
      <c r="V745" s="66">
        <v>4150</v>
      </c>
      <c r="W745" s="67">
        <v>4150</v>
      </c>
      <c r="X745" s="67">
        <v>1619</v>
      </c>
      <c r="Y745" s="68">
        <v>5769</v>
      </c>
      <c r="Z745" s="82">
        <v>6505.2808621815811</v>
      </c>
    </row>
    <row r="746" spans="2:26" x14ac:dyDescent="0.25">
      <c r="B746" s="84" t="s">
        <v>3276</v>
      </c>
      <c r="C746" s="73">
        <v>2000</v>
      </c>
      <c r="D746" s="63" t="s">
        <v>1318</v>
      </c>
      <c r="E746" s="63" t="s">
        <v>27</v>
      </c>
      <c r="F746" s="65" t="s">
        <v>3277</v>
      </c>
      <c r="G746" s="63" t="s">
        <v>3278</v>
      </c>
      <c r="H746" s="63" t="s">
        <v>27</v>
      </c>
      <c r="I746" s="66">
        <v>70125</v>
      </c>
      <c r="J746" s="74">
        <v>70125</v>
      </c>
      <c r="K746" s="69">
        <v>23475</v>
      </c>
      <c r="L746" s="68">
        <v>93600</v>
      </c>
      <c r="M746" s="82">
        <v>97166.851905311778</v>
      </c>
      <c r="O746" s="81" t="s">
        <v>6864</v>
      </c>
      <c r="P746" s="64">
        <v>1996</v>
      </c>
      <c r="Q746" s="63" t="s">
        <v>6084</v>
      </c>
      <c r="R746" s="63" t="s">
        <v>1078</v>
      </c>
      <c r="S746" s="65" t="s">
        <v>6865</v>
      </c>
      <c r="T746" s="63" t="s">
        <v>6866</v>
      </c>
      <c r="U746" s="63" t="s">
        <v>71</v>
      </c>
      <c r="V746" s="66">
        <v>2630</v>
      </c>
      <c r="W746" s="67">
        <v>2630</v>
      </c>
      <c r="X746" s="67">
        <v>7092</v>
      </c>
      <c r="Y746" s="68">
        <v>9722</v>
      </c>
      <c r="Z746" s="82">
        <v>4122.623775310255</v>
      </c>
    </row>
    <row r="747" spans="2:26" x14ac:dyDescent="0.25">
      <c r="B747" s="81" t="s">
        <v>3332</v>
      </c>
      <c r="C747" s="64">
        <v>2000</v>
      </c>
      <c r="D747" s="63" t="s">
        <v>1318</v>
      </c>
      <c r="E747" s="63" t="s">
        <v>27</v>
      </c>
      <c r="F747" s="65" t="s">
        <v>3333</v>
      </c>
      <c r="G747" s="63" t="s">
        <v>3333</v>
      </c>
      <c r="H747" s="63" t="s">
        <v>27</v>
      </c>
      <c r="I747" s="66">
        <v>64690</v>
      </c>
      <c r="J747" s="67">
        <v>64690</v>
      </c>
      <c r="K747" s="67">
        <v>125576</v>
      </c>
      <c r="L747" s="68">
        <v>190266</v>
      </c>
      <c r="M747" s="82">
        <v>89635.987875288702</v>
      </c>
      <c r="O747" s="81" t="s">
        <v>6936</v>
      </c>
      <c r="P747" s="64">
        <v>1996</v>
      </c>
      <c r="Q747" s="63" t="s">
        <v>6084</v>
      </c>
      <c r="R747" s="63" t="s">
        <v>3182</v>
      </c>
      <c r="S747" s="65" t="s">
        <v>1859</v>
      </c>
      <c r="T747" s="63" t="s">
        <v>6937</v>
      </c>
      <c r="U747" s="63" t="s">
        <v>3185</v>
      </c>
      <c r="V747" s="66">
        <v>5000</v>
      </c>
      <c r="W747" s="67">
        <v>5000</v>
      </c>
      <c r="X747" s="67">
        <v>3731</v>
      </c>
      <c r="Y747" s="68">
        <v>8731</v>
      </c>
      <c r="Z747" s="82">
        <v>7837.6877857609406</v>
      </c>
    </row>
    <row r="748" spans="2:26" x14ac:dyDescent="0.25">
      <c r="B748" s="81" t="s">
        <v>3465</v>
      </c>
      <c r="C748" s="64">
        <v>2000</v>
      </c>
      <c r="D748" s="63" t="s">
        <v>1318</v>
      </c>
      <c r="E748" s="63" t="s">
        <v>27</v>
      </c>
      <c r="F748" s="65" t="s">
        <v>3466</v>
      </c>
      <c r="G748" s="63" t="s">
        <v>3467</v>
      </c>
      <c r="H748" s="63" t="s">
        <v>27</v>
      </c>
      <c r="I748" s="66">
        <v>50000</v>
      </c>
      <c r="J748" s="67">
        <v>50000</v>
      </c>
      <c r="K748" s="67">
        <v>100000</v>
      </c>
      <c r="L748" s="68">
        <v>150000</v>
      </c>
      <c r="M748" s="82">
        <v>69281.17782909931</v>
      </c>
      <c r="O748" s="81" t="s">
        <v>2409</v>
      </c>
      <c r="P748" s="64">
        <v>1996</v>
      </c>
      <c r="Q748" s="63" t="s">
        <v>1318</v>
      </c>
      <c r="R748" s="63" t="s">
        <v>1684</v>
      </c>
      <c r="S748" s="65" t="s">
        <v>2410</v>
      </c>
      <c r="T748" s="63" t="s">
        <v>2411</v>
      </c>
      <c r="U748" s="63" t="s">
        <v>1687</v>
      </c>
      <c r="V748" s="66">
        <v>59632</v>
      </c>
      <c r="W748" s="67">
        <v>59632</v>
      </c>
      <c r="X748" s="67">
        <v>21000</v>
      </c>
      <c r="Y748" s="68">
        <v>80632</v>
      </c>
      <c r="Z748" s="82">
        <v>93475.39960809928</v>
      </c>
    </row>
    <row r="749" spans="2:26" x14ac:dyDescent="0.25">
      <c r="B749" s="83" t="s">
        <v>3546</v>
      </c>
      <c r="C749" s="71">
        <v>2000</v>
      </c>
      <c r="D749" s="70" t="s">
        <v>1318</v>
      </c>
      <c r="E749" s="70" t="s">
        <v>27</v>
      </c>
      <c r="F749" s="70" t="s">
        <v>3547</v>
      </c>
      <c r="G749" s="70" t="s">
        <v>3548</v>
      </c>
      <c r="H749" s="70" t="s">
        <v>27</v>
      </c>
      <c r="I749" s="72">
        <v>43481</v>
      </c>
      <c r="J749" s="72">
        <v>43481</v>
      </c>
      <c r="K749" s="72">
        <v>40903.4</v>
      </c>
      <c r="L749" s="72">
        <v>0</v>
      </c>
      <c r="M749" s="82">
        <v>60248.29786374134</v>
      </c>
      <c r="O749" s="81" t="s">
        <v>2319</v>
      </c>
      <c r="P749" s="64">
        <v>1996</v>
      </c>
      <c r="Q749" s="63" t="s">
        <v>1318</v>
      </c>
      <c r="R749" s="63" t="s">
        <v>1420</v>
      </c>
      <c r="S749" s="65" t="s">
        <v>2031</v>
      </c>
      <c r="T749" s="63" t="s">
        <v>2320</v>
      </c>
      <c r="U749" s="63" t="s">
        <v>1423</v>
      </c>
      <c r="V749" s="66">
        <v>100000</v>
      </c>
      <c r="W749" s="67">
        <v>100000</v>
      </c>
      <c r="X749" s="67">
        <v>64736</v>
      </c>
      <c r="Y749" s="68">
        <v>164736</v>
      </c>
      <c r="Z749" s="82">
        <v>156753.75571521881</v>
      </c>
    </row>
    <row r="750" spans="2:26" ht="22.5" x14ac:dyDescent="0.25">
      <c r="B750" s="83" t="s">
        <v>3431</v>
      </c>
      <c r="C750" s="71">
        <v>2000</v>
      </c>
      <c r="D750" s="70" t="s">
        <v>1318</v>
      </c>
      <c r="E750" s="70" t="s">
        <v>27</v>
      </c>
      <c r="F750" s="70" t="s">
        <v>3432</v>
      </c>
      <c r="G750" s="70" t="s">
        <v>3433</v>
      </c>
      <c r="H750" s="70" t="s">
        <v>27</v>
      </c>
      <c r="I750" s="72">
        <v>28000</v>
      </c>
      <c r="J750" s="72">
        <v>28000</v>
      </c>
      <c r="K750" s="72">
        <v>0</v>
      </c>
      <c r="L750" s="72">
        <v>0</v>
      </c>
      <c r="M750" s="82">
        <v>38797.459584295611</v>
      </c>
      <c r="O750" s="81" t="s">
        <v>2502</v>
      </c>
      <c r="P750" s="64">
        <v>1996</v>
      </c>
      <c r="Q750" s="63" t="s">
        <v>1318</v>
      </c>
      <c r="R750" s="63" t="s">
        <v>1420</v>
      </c>
      <c r="S750" s="65" t="s">
        <v>1421</v>
      </c>
      <c r="T750" s="63" t="s">
        <v>2503</v>
      </c>
      <c r="U750" s="63" t="s">
        <v>1423</v>
      </c>
      <c r="V750" s="66">
        <v>100000</v>
      </c>
      <c r="W750" s="67">
        <v>100000</v>
      </c>
      <c r="X750" s="67">
        <v>90750</v>
      </c>
      <c r="Y750" s="68">
        <v>190750</v>
      </c>
      <c r="Z750" s="82">
        <v>156753.75571521881</v>
      </c>
    </row>
    <row r="751" spans="2:26" x14ac:dyDescent="0.25">
      <c r="B751" s="83" t="s">
        <v>3544</v>
      </c>
      <c r="C751" s="71">
        <v>2000</v>
      </c>
      <c r="D751" s="70" t="s">
        <v>1318</v>
      </c>
      <c r="E751" s="70" t="s">
        <v>27</v>
      </c>
      <c r="F751" s="70" t="s">
        <v>3542</v>
      </c>
      <c r="G751" s="70" t="s">
        <v>3545</v>
      </c>
      <c r="H751" s="70" t="s">
        <v>27</v>
      </c>
      <c r="I751" s="72">
        <v>24110</v>
      </c>
      <c r="J751" s="72">
        <v>24110</v>
      </c>
      <c r="K751" s="72">
        <v>451581</v>
      </c>
      <c r="L751" s="72">
        <v>0</v>
      </c>
      <c r="M751" s="82">
        <v>33407.383949191688</v>
      </c>
      <c r="O751" s="81" t="s">
        <v>6762</v>
      </c>
      <c r="P751" s="64">
        <v>1996</v>
      </c>
      <c r="Q751" s="63" t="s">
        <v>6081</v>
      </c>
      <c r="R751" s="63" t="s">
        <v>1420</v>
      </c>
      <c r="S751" s="65" t="s">
        <v>1859</v>
      </c>
      <c r="T751" s="63" t="s">
        <v>6763</v>
      </c>
      <c r="U751" s="63" t="s">
        <v>1423</v>
      </c>
      <c r="V751" s="66">
        <v>11000</v>
      </c>
      <c r="W751" s="67">
        <v>11000</v>
      </c>
      <c r="X751" s="67">
        <v>10000</v>
      </c>
      <c r="Y751" s="68">
        <v>21000</v>
      </c>
      <c r="Z751" s="82">
        <v>17242.91312867407</v>
      </c>
    </row>
    <row r="752" spans="2:26" x14ac:dyDescent="0.25">
      <c r="B752" s="84" t="s">
        <v>3267</v>
      </c>
      <c r="C752" s="73">
        <v>2000</v>
      </c>
      <c r="D752" s="63" t="s">
        <v>1318</v>
      </c>
      <c r="E752" s="63" t="s">
        <v>27</v>
      </c>
      <c r="F752" s="65" t="s">
        <v>2975</v>
      </c>
      <c r="G752" s="63" t="s">
        <v>3268</v>
      </c>
      <c r="H752" s="63" t="s">
        <v>27</v>
      </c>
      <c r="I752" s="66">
        <v>13164</v>
      </c>
      <c r="J752" s="74">
        <v>13164</v>
      </c>
      <c r="K752" s="69">
        <v>3291</v>
      </c>
      <c r="L752" s="68">
        <v>16455</v>
      </c>
      <c r="M752" s="82">
        <v>18240.348498845269</v>
      </c>
      <c r="O752" s="81" t="s">
        <v>6972</v>
      </c>
      <c r="P752" s="64">
        <v>1996</v>
      </c>
      <c r="Q752" s="63" t="s">
        <v>6081</v>
      </c>
      <c r="R752" s="63" t="s">
        <v>1420</v>
      </c>
      <c r="S752" s="65" t="s">
        <v>6973</v>
      </c>
      <c r="T752" s="63" t="s">
        <v>6974</v>
      </c>
      <c r="U752" s="63" t="s">
        <v>1423</v>
      </c>
      <c r="V752" s="66">
        <v>5000</v>
      </c>
      <c r="W752" s="67">
        <v>5000</v>
      </c>
      <c r="X752" s="67">
        <v>6500</v>
      </c>
      <c r="Y752" s="68">
        <v>11500</v>
      </c>
      <c r="Z752" s="82">
        <v>7837.6877857609406</v>
      </c>
    </row>
    <row r="753" spans="2:26" x14ac:dyDescent="0.25">
      <c r="B753" s="81" t="s">
        <v>3451</v>
      </c>
      <c r="C753" s="64">
        <v>2000</v>
      </c>
      <c r="D753" s="63" t="s">
        <v>1318</v>
      </c>
      <c r="E753" s="63" t="s">
        <v>27</v>
      </c>
      <c r="F753" s="65" t="s">
        <v>3452</v>
      </c>
      <c r="G753" s="63" t="s">
        <v>3453</v>
      </c>
      <c r="H753" s="63" t="s">
        <v>27</v>
      </c>
      <c r="I753" s="66">
        <v>10000</v>
      </c>
      <c r="J753" s="67">
        <v>10000</v>
      </c>
      <c r="K753" s="69">
        <v>0</v>
      </c>
      <c r="L753" s="68">
        <v>10000</v>
      </c>
      <c r="M753" s="82">
        <v>13856.235565819863</v>
      </c>
      <c r="O753" s="81" t="s">
        <v>6893</v>
      </c>
      <c r="P753" s="64">
        <v>1996</v>
      </c>
      <c r="Q753" s="63" t="s">
        <v>6081</v>
      </c>
      <c r="R753" s="63" t="s">
        <v>1420</v>
      </c>
      <c r="S753" s="65" t="s">
        <v>6894</v>
      </c>
      <c r="T753" s="63" t="s">
        <v>6895</v>
      </c>
      <c r="U753" s="63" t="s">
        <v>2102</v>
      </c>
      <c r="V753" s="66">
        <v>4995</v>
      </c>
      <c r="W753" s="67">
        <v>4995</v>
      </c>
      <c r="X753" s="67">
        <v>6647</v>
      </c>
      <c r="Y753" s="68">
        <v>11642</v>
      </c>
      <c r="Z753" s="82">
        <v>7829.8500979751798</v>
      </c>
    </row>
    <row r="754" spans="2:26" x14ac:dyDescent="0.25">
      <c r="B754" s="81" t="s">
        <v>3516</v>
      </c>
      <c r="C754" s="64">
        <v>2000</v>
      </c>
      <c r="D754" s="63" t="s">
        <v>1318</v>
      </c>
      <c r="E754" s="63" t="s">
        <v>27</v>
      </c>
      <c r="F754" s="65" t="s">
        <v>3517</v>
      </c>
      <c r="G754" s="63" t="s">
        <v>3518</v>
      </c>
      <c r="H754" s="63" t="s">
        <v>27</v>
      </c>
      <c r="I754" s="66">
        <v>5626</v>
      </c>
      <c r="J754" s="67">
        <v>5626</v>
      </c>
      <c r="K754" s="67">
        <v>1876</v>
      </c>
      <c r="L754" s="68">
        <v>7502</v>
      </c>
      <c r="M754" s="82">
        <v>7795.5181293302549</v>
      </c>
      <c r="O754" s="81" t="s">
        <v>2522</v>
      </c>
      <c r="P754" s="64">
        <v>1996</v>
      </c>
      <c r="Q754" s="63" t="s">
        <v>1318</v>
      </c>
      <c r="R754" s="63" t="s">
        <v>1403</v>
      </c>
      <c r="S754" s="65" t="s">
        <v>1570</v>
      </c>
      <c r="T754" s="63" t="s">
        <v>2523</v>
      </c>
      <c r="U754" s="63" t="s">
        <v>1406</v>
      </c>
      <c r="V754" s="66">
        <v>100000</v>
      </c>
      <c r="W754" s="67">
        <v>100000</v>
      </c>
      <c r="X754" s="67">
        <v>390140</v>
      </c>
      <c r="Y754" s="68">
        <v>490140</v>
      </c>
      <c r="Z754" s="82">
        <v>156753.75571521881</v>
      </c>
    </row>
    <row r="755" spans="2:26" x14ac:dyDescent="0.25">
      <c r="B755" s="83" t="s">
        <v>3297</v>
      </c>
      <c r="C755" s="71">
        <v>2000</v>
      </c>
      <c r="D755" s="70" t="s">
        <v>1318</v>
      </c>
      <c r="E755" s="70" t="s">
        <v>27</v>
      </c>
      <c r="F755" s="70" t="s">
        <v>3298</v>
      </c>
      <c r="G755" s="70" t="s">
        <v>3299</v>
      </c>
      <c r="H755" s="70" t="s">
        <v>27</v>
      </c>
      <c r="I755" s="72">
        <v>5000</v>
      </c>
      <c r="J755" s="72">
        <v>5000</v>
      </c>
      <c r="K755" s="72">
        <v>0</v>
      </c>
      <c r="L755" s="72">
        <v>0</v>
      </c>
      <c r="M755" s="82">
        <v>6928.1177829099315</v>
      </c>
      <c r="O755" s="81" t="s">
        <v>6744</v>
      </c>
      <c r="P755" s="64">
        <v>1996</v>
      </c>
      <c r="Q755" s="63" t="s">
        <v>6081</v>
      </c>
      <c r="R755" s="63" t="s">
        <v>977</v>
      </c>
      <c r="S755" s="65" t="s">
        <v>6745</v>
      </c>
      <c r="T755" s="63" t="s">
        <v>6746</v>
      </c>
      <c r="U755" s="63"/>
      <c r="V755" s="66">
        <v>98525</v>
      </c>
      <c r="W755" s="67">
        <v>98525</v>
      </c>
      <c r="X755" s="67">
        <v>43186</v>
      </c>
      <c r="Y755" s="68">
        <v>141711</v>
      </c>
      <c r="Z755" s="82">
        <v>154441.63781841935</v>
      </c>
    </row>
    <row r="756" spans="2:26" x14ac:dyDescent="0.25">
      <c r="B756" s="81" t="s">
        <v>3528</v>
      </c>
      <c r="C756" s="64">
        <v>2000</v>
      </c>
      <c r="D756" s="63" t="s">
        <v>1318</v>
      </c>
      <c r="E756" s="63" t="s">
        <v>27</v>
      </c>
      <c r="F756" s="65" t="s">
        <v>3529</v>
      </c>
      <c r="G756" s="63" t="s">
        <v>3530</v>
      </c>
      <c r="H756" s="63" t="s">
        <v>27</v>
      </c>
      <c r="I756" s="66">
        <v>2100</v>
      </c>
      <c r="J756" s="67">
        <v>2100</v>
      </c>
      <c r="K756" s="67">
        <v>2100</v>
      </c>
      <c r="L756" s="68">
        <v>4200</v>
      </c>
      <c r="M756" s="82">
        <v>2909.8094688221713</v>
      </c>
      <c r="O756" s="81" t="s">
        <v>6724</v>
      </c>
      <c r="P756" s="64">
        <v>1996</v>
      </c>
      <c r="Q756" s="63" t="s">
        <v>6084</v>
      </c>
      <c r="R756" s="63" t="s">
        <v>977</v>
      </c>
      <c r="S756" s="65" t="s">
        <v>2984</v>
      </c>
      <c r="T756" s="63" t="s">
        <v>6725</v>
      </c>
      <c r="U756" s="63" t="s">
        <v>978</v>
      </c>
      <c r="V756" s="66">
        <v>98280</v>
      </c>
      <c r="W756" s="67">
        <v>98280</v>
      </c>
      <c r="X756" s="67">
        <v>85350</v>
      </c>
      <c r="Y756" s="68">
        <v>183630</v>
      </c>
      <c r="Z756" s="82">
        <v>154057.59111691706</v>
      </c>
    </row>
    <row r="757" spans="2:26" x14ac:dyDescent="0.25">
      <c r="B757" s="81" t="s">
        <v>3440</v>
      </c>
      <c r="C757" s="64">
        <v>2000</v>
      </c>
      <c r="D757" s="63" t="s">
        <v>1318</v>
      </c>
      <c r="E757" s="63" t="s">
        <v>978</v>
      </c>
      <c r="F757" s="65" t="s">
        <v>3441</v>
      </c>
      <c r="G757" s="63" t="s">
        <v>3442</v>
      </c>
      <c r="H757" s="63" t="s">
        <v>3443</v>
      </c>
      <c r="I757" s="66">
        <v>65434</v>
      </c>
      <c r="J757" s="67">
        <v>65434</v>
      </c>
      <c r="K757" s="67">
        <v>39186</v>
      </c>
      <c r="L757" s="68">
        <v>104620</v>
      </c>
      <c r="M757" s="82">
        <v>90666.891801385689</v>
      </c>
      <c r="O757" s="81" t="s">
        <v>6805</v>
      </c>
      <c r="P757" s="64">
        <v>1996</v>
      </c>
      <c r="Q757" s="63" t="s">
        <v>6081</v>
      </c>
      <c r="R757" s="63" t="s">
        <v>977</v>
      </c>
      <c r="S757" s="65" t="s">
        <v>6806</v>
      </c>
      <c r="T757" s="63" t="s">
        <v>6807</v>
      </c>
      <c r="U757" s="63" t="s">
        <v>2579</v>
      </c>
      <c r="V757" s="66">
        <v>62809</v>
      </c>
      <c r="W757" s="67">
        <v>62809</v>
      </c>
      <c r="X757" s="67">
        <v>61397</v>
      </c>
      <c r="Y757" s="68">
        <v>124206</v>
      </c>
      <c r="Z757" s="82">
        <v>98455.466427171792</v>
      </c>
    </row>
    <row r="758" spans="2:26" x14ac:dyDescent="0.25">
      <c r="B758" s="81" t="s">
        <v>3605</v>
      </c>
      <c r="C758" s="64">
        <v>2000</v>
      </c>
      <c r="D758" s="63" t="s">
        <v>1318</v>
      </c>
      <c r="E758" s="63" t="s">
        <v>138</v>
      </c>
      <c r="F758" s="65" t="s">
        <v>3606</v>
      </c>
      <c r="G758" s="63" t="s">
        <v>3607</v>
      </c>
      <c r="H758" s="63" t="s">
        <v>1486</v>
      </c>
      <c r="I758" s="66">
        <v>625000</v>
      </c>
      <c r="J758" s="67">
        <v>625000</v>
      </c>
      <c r="K758" s="67">
        <v>312162</v>
      </c>
      <c r="L758" s="68">
        <v>937162</v>
      </c>
      <c r="M758" s="82">
        <v>866014.72286374145</v>
      </c>
      <c r="O758" s="81" t="s">
        <v>6776</v>
      </c>
      <c r="P758" s="64">
        <v>1996</v>
      </c>
      <c r="Q758" s="63" t="s">
        <v>6084</v>
      </c>
      <c r="R758" s="63" t="s">
        <v>977</v>
      </c>
      <c r="S758" s="65" t="s">
        <v>1859</v>
      </c>
      <c r="T758" s="63" t="s">
        <v>6777</v>
      </c>
      <c r="U758" s="63" t="s">
        <v>2986</v>
      </c>
      <c r="V758" s="66">
        <v>28466</v>
      </c>
      <c r="W758" s="67">
        <v>28466</v>
      </c>
      <c r="X758" s="67">
        <v>15001</v>
      </c>
      <c r="Y758" s="68">
        <v>43467</v>
      </c>
      <c r="Z758" s="82">
        <v>44621.524101894189</v>
      </c>
    </row>
    <row r="759" spans="2:26" x14ac:dyDescent="0.25">
      <c r="B759" s="81" t="s">
        <v>3654</v>
      </c>
      <c r="C759" s="64">
        <v>2000</v>
      </c>
      <c r="D759" s="63" t="s">
        <v>1318</v>
      </c>
      <c r="E759" s="63" t="s">
        <v>138</v>
      </c>
      <c r="F759" s="65" t="s">
        <v>3655</v>
      </c>
      <c r="G759" s="63" t="s">
        <v>3656</v>
      </c>
      <c r="H759" s="63" t="s">
        <v>1486</v>
      </c>
      <c r="I759" s="66">
        <v>551442</v>
      </c>
      <c r="J759" s="67">
        <v>551442</v>
      </c>
      <c r="K759" s="67">
        <v>1348374</v>
      </c>
      <c r="L759" s="68">
        <v>1899816</v>
      </c>
      <c r="M759" s="82">
        <v>764091.0252886836</v>
      </c>
      <c r="O759" s="81" t="s">
        <v>2349</v>
      </c>
      <c r="P759" s="64">
        <v>1996</v>
      </c>
      <c r="Q759" s="63" t="s">
        <v>1318</v>
      </c>
      <c r="R759" s="63" t="s">
        <v>977</v>
      </c>
      <c r="S759" s="65" t="s">
        <v>2350</v>
      </c>
      <c r="T759" s="63" t="s">
        <v>2351</v>
      </c>
      <c r="U759" s="63" t="s">
        <v>978</v>
      </c>
      <c r="V759" s="66">
        <v>28212.91</v>
      </c>
      <c r="W759" s="67">
        <v>28213</v>
      </c>
      <c r="X759" s="67">
        <v>11456</v>
      </c>
      <c r="Y759" s="68">
        <v>39669</v>
      </c>
      <c r="Z759" s="82">
        <v>44224.937099934687</v>
      </c>
    </row>
    <row r="760" spans="2:26" x14ac:dyDescent="0.25">
      <c r="B760" s="83" t="s">
        <v>3608</v>
      </c>
      <c r="C760" s="71">
        <v>2000</v>
      </c>
      <c r="D760" s="70" t="s">
        <v>1318</v>
      </c>
      <c r="E760" s="70" t="s">
        <v>138</v>
      </c>
      <c r="F760" s="70" t="s">
        <v>3609</v>
      </c>
      <c r="G760" s="70" t="s">
        <v>3610</v>
      </c>
      <c r="H760" s="70" t="s">
        <v>166</v>
      </c>
      <c r="I760" s="72">
        <v>343670</v>
      </c>
      <c r="J760" s="72">
        <v>343670</v>
      </c>
      <c r="K760" s="72">
        <v>312162</v>
      </c>
      <c r="L760" s="72">
        <v>0</v>
      </c>
      <c r="M760" s="82">
        <v>476197.24769053119</v>
      </c>
      <c r="O760" s="81" t="s">
        <v>6778</v>
      </c>
      <c r="P760" s="64">
        <v>1996</v>
      </c>
      <c r="Q760" s="63" t="s">
        <v>6081</v>
      </c>
      <c r="R760" s="63" t="s">
        <v>977</v>
      </c>
      <c r="S760" s="65" t="s">
        <v>6779</v>
      </c>
      <c r="T760" s="63" t="s">
        <v>6780</v>
      </c>
      <c r="U760" s="63" t="s">
        <v>57</v>
      </c>
      <c r="V760" s="66">
        <v>23064</v>
      </c>
      <c r="W760" s="67">
        <v>23064</v>
      </c>
      <c r="X760" s="67">
        <v>19969</v>
      </c>
      <c r="Y760" s="68">
        <v>43033</v>
      </c>
      <c r="Z760" s="82">
        <v>36153.686218158073</v>
      </c>
    </row>
    <row r="761" spans="2:26" x14ac:dyDescent="0.25">
      <c r="B761" s="83" t="s">
        <v>3657</v>
      </c>
      <c r="C761" s="71">
        <v>2000</v>
      </c>
      <c r="D761" s="70" t="s">
        <v>1318</v>
      </c>
      <c r="E761" s="70" t="s">
        <v>138</v>
      </c>
      <c r="F761" s="70" t="s">
        <v>3658</v>
      </c>
      <c r="G761" s="70" t="s">
        <v>3659</v>
      </c>
      <c r="H761" s="70" t="s">
        <v>166</v>
      </c>
      <c r="I761" s="72">
        <v>192230</v>
      </c>
      <c r="J761" s="72">
        <v>192230</v>
      </c>
      <c r="K761" s="72">
        <v>441581.63</v>
      </c>
      <c r="L761" s="72">
        <v>0</v>
      </c>
      <c r="M761" s="82">
        <v>266358.41628175526</v>
      </c>
      <c r="O761" s="81" t="s">
        <v>6799</v>
      </c>
      <c r="P761" s="64">
        <v>1996</v>
      </c>
      <c r="Q761" s="63" t="s">
        <v>6084</v>
      </c>
      <c r="R761" s="63" t="s">
        <v>977</v>
      </c>
      <c r="S761" s="65" t="s">
        <v>6800</v>
      </c>
      <c r="T761" s="63" t="s">
        <v>6801</v>
      </c>
      <c r="U761" s="63"/>
      <c r="V761" s="66">
        <v>14918</v>
      </c>
      <c r="W761" s="67">
        <v>14918</v>
      </c>
      <c r="X761" s="67">
        <v>28690</v>
      </c>
      <c r="Y761" s="68">
        <v>43608</v>
      </c>
      <c r="Z761" s="82">
        <v>23384.525277596345</v>
      </c>
    </row>
    <row r="762" spans="2:26" x14ac:dyDescent="0.25">
      <c r="B762" s="83" t="s">
        <v>3660</v>
      </c>
      <c r="C762" s="71">
        <v>2000</v>
      </c>
      <c r="D762" s="70" t="s">
        <v>1318</v>
      </c>
      <c r="E762" s="70" t="s">
        <v>138</v>
      </c>
      <c r="F762" s="70" t="s">
        <v>3658</v>
      </c>
      <c r="G762" s="70" t="s">
        <v>3661</v>
      </c>
      <c r="H762" s="70" t="s">
        <v>166</v>
      </c>
      <c r="I762" s="72">
        <v>156270</v>
      </c>
      <c r="J762" s="72">
        <v>156270</v>
      </c>
      <c r="K762" s="72">
        <v>462594.82</v>
      </c>
      <c r="L762" s="72">
        <v>170283</v>
      </c>
      <c r="M762" s="82">
        <v>216531.39318706701</v>
      </c>
      <c r="O762" s="81" t="s">
        <v>6816</v>
      </c>
      <c r="P762" s="64">
        <v>1996</v>
      </c>
      <c r="Q762" s="63" t="s">
        <v>6081</v>
      </c>
      <c r="R762" s="63" t="s">
        <v>977</v>
      </c>
      <c r="S762" s="65" t="s">
        <v>6817</v>
      </c>
      <c r="T762" s="63" t="s">
        <v>6818</v>
      </c>
      <c r="U762" s="63" t="s">
        <v>2601</v>
      </c>
      <c r="V762" s="66">
        <v>8000</v>
      </c>
      <c r="W762" s="67">
        <v>8000</v>
      </c>
      <c r="X762" s="67">
        <v>2500</v>
      </c>
      <c r="Y762" s="68">
        <v>10500</v>
      </c>
      <c r="Z762" s="82">
        <v>12540.300457217505</v>
      </c>
    </row>
    <row r="763" spans="2:26" x14ac:dyDescent="0.25">
      <c r="B763" s="81" t="s">
        <v>3418</v>
      </c>
      <c r="C763" s="64">
        <v>2000</v>
      </c>
      <c r="D763" s="63" t="s">
        <v>1318</v>
      </c>
      <c r="E763" s="63" t="s">
        <v>138</v>
      </c>
      <c r="F763" s="65" t="s">
        <v>3419</v>
      </c>
      <c r="G763" s="63" t="s">
        <v>3420</v>
      </c>
      <c r="H763" s="63" t="s">
        <v>782</v>
      </c>
      <c r="I763" s="66">
        <v>112930</v>
      </c>
      <c r="J763" s="67">
        <v>112930</v>
      </c>
      <c r="K763" s="67">
        <v>37273</v>
      </c>
      <c r="L763" s="68">
        <v>150203</v>
      </c>
      <c r="M763" s="82">
        <v>156478.46824480369</v>
      </c>
      <c r="O763" s="81" t="s">
        <v>2576</v>
      </c>
      <c r="P763" s="64">
        <v>1996</v>
      </c>
      <c r="Q763" s="63" t="s">
        <v>1318</v>
      </c>
      <c r="R763" s="63" t="s">
        <v>977</v>
      </c>
      <c r="S763" s="65" t="s">
        <v>2577</v>
      </c>
      <c r="T763" s="63" t="s">
        <v>2578</v>
      </c>
      <c r="U763" s="63" t="s">
        <v>2579</v>
      </c>
      <c r="V763" s="66">
        <v>5000</v>
      </c>
      <c r="W763" s="67">
        <v>5000</v>
      </c>
      <c r="X763" s="67">
        <v>10493</v>
      </c>
      <c r="Y763" s="68">
        <v>15493</v>
      </c>
      <c r="Z763" s="82">
        <v>7837.6877857609406</v>
      </c>
    </row>
    <row r="764" spans="2:26" x14ac:dyDescent="0.25">
      <c r="B764" s="83" t="s">
        <v>3662</v>
      </c>
      <c r="C764" s="71">
        <v>2000</v>
      </c>
      <c r="D764" s="70" t="s">
        <v>1318</v>
      </c>
      <c r="E764" s="70" t="s">
        <v>138</v>
      </c>
      <c r="F764" s="70" t="s">
        <v>3658</v>
      </c>
      <c r="G764" s="70" t="s">
        <v>3663</v>
      </c>
      <c r="H764" s="70" t="s">
        <v>166</v>
      </c>
      <c r="I764" s="72">
        <v>14013</v>
      </c>
      <c r="J764" s="72">
        <v>14013</v>
      </c>
      <c r="K764" s="72">
        <v>0</v>
      </c>
      <c r="L764" s="72">
        <v>0</v>
      </c>
      <c r="M764" s="82">
        <v>19416.742898383374</v>
      </c>
      <c r="O764" s="81" t="s">
        <v>6969</v>
      </c>
      <c r="P764" s="64">
        <v>1996</v>
      </c>
      <c r="Q764" s="63" t="s">
        <v>6081</v>
      </c>
      <c r="R764" s="63" t="s">
        <v>977</v>
      </c>
      <c r="S764" s="65" t="s">
        <v>6970</v>
      </c>
      <c r="T764" s="63" t="s">
        <v>6971</v>
      </c>
      <c r="U764" s="63" t="s">
        <v>2579</v>
      </c>
      <c r="V764" s="66">
        <v>5000</v>
      </c>
      <c r="W764" s="67">
        <v>5000</v>
      </c>
      <c r="X764" s="67">
        <v>8725</v>
      </c>
      <c r="Y764" s="68">
        <v>13725</v>
      </c>
      <c r="Z764" s="82">
        <v>7837.6877857609406</v>
      </c>
    </row>
    <row r="765" spans="2:26" x14ac:dyDescent="0.25">
      <c r="B765" s="81" t="s">
        <v>3519</v>
      </c>
      <c r="C765" s="64">
        <v>2000</v>
      </c>
      <c r="D765" s="63" t="s">
        <v>1318</v>
      </c>
      <c r="E765" s="63" t="s">
        <v>138</v>
      </c>
      <c r="F765" s="65" t="s">
        <v>3520</v>
      </c>
      <c r="G765" s="63" t="s">
        <v>3521</v>
      </c>
      <c r="H765" s="63" t="s">
        <v>782</v>
      </c>
      <c r="I765" s="66">
        <v>10000</v>
      </c>
      <c r="J765" s="67">
        <v>10000</v>
      </c>
      <c r="K765" s="67">
        <v>13344</v>
      </c>
      <c r="L765" s="68">
        <v>23344</v>
      </c>
      <c r="M765" s="82">
        <v>13856.235565819863</v>
      </c>
      <c r="O765" s="81" t="s">
        <v>6986</v>
      </c>
      <c r="P765" s="64">
        <v>1996</v>
      </c>
      <c r="Q765" s="63" t="s">
        <v>6081</v>
      </c>
      <c r="R765" s="63" t="s">
        <v>977</v>
      </c>
      <c r="S765" s="65" t="s">
        <v>6987</v>
      </c>
      <c r="T765" s="63" t="s">
        <v>6988</v>
      </c>
      <c r="U765" s="63"/>
      <c r="V765" s="66">
        <v>4744</v>
      </c>
      <c r="W765" s="67">
        <v>4744</v>
      </c>
      <c r="X765" s="67">
        <v>8263</v>
      </c>
      <c r="Y765" s="68">
        <v>13007</v>
      </c>
      <c r="Z765" s="82">
        <v>7436.3981711299812</v>
      </c>
    </row>
    <row r="766" spans="2:26" x14ac:dyDescent="0.25">
      <c r="B766" s="81" t="s">
        <v>3478</v>
      </c>
      <c r="C766" s="64">
        <v>2000</v>
      </c>
      <c r="D766" s="63" t="s">
        <v>1318</v>
      </c>
      <c r="E766" s="63" t="s">
        <v>2243</v>
      </c>
      <c r="F766" s="65" t="s">
        <v>3479</v>
      </c>
      <c r="G766" s="63" t="s">
        <v>3480</v>
      </c>
      <c r="H766" s="63" t="s">
        <v>1269</v>
      </c>
      <c r="I766" s="66">
        <v>90000</v>
      </c>
      <c r="J766" s="67">
        <v>90000</v>
      </c>
      <c r="K766" s="67">
        <v>30000</v>
      </c>
      <c r="L766" s="68">
        <v>120000</v>
      </c>
      <c r="M766" s="82">
        <v>124706.12009237875</v>
      </c>
      <c r="O766" s="81" t="s">
        <v>2310</v>
      </c>
      <c r="P766" s="64">
        <v>1996</v>
      </c>
      <c r="Q766" s="63" t="s">
        <v>1318</v>
      </c>
      <c r="R766" s="63" t="s">
        <v>1540</v>
      </c>
      <c r="S766" s="65" t="s">
        <v>2311</v>
      </c>
      <c r="T766" s="63" t="s">
        <v>2312</v>
      </c>
      <c r="U766" s="63" t="s">
        <v>2313</v>
      </c>
      <c r="V766" s="66">
        <v>97700</v>
      </c>
      <c r="W766" s="67">
        <v>97700</v>
      </c>
      <c r="X766" s="67">
        <v>125400</v>
      </c>
      <c r="Y766" s="68">
        <v>223100</v>
      </c>
      <c r="Z766" s="82">
        <v>153148.41933376878</v>
      </c>
    </row>
    <row r="767" spans="2:26" x14ac:dyDescent="0.25">
      <c r="B767" s="81" t="s">
        <v>3585</v>
      </c>
      <c r="C767" s="64">
        <v>2000</v>
      </c>
      <c r="D767" s="63" t="s">
        <v>1318</v>
      </c>
      <c r="E767" s="63" t="s">
        <v>677</v>
      </c>
      <c r="F767" s="65" t="s">
        <v>3586</v>
      </c>
      <c r="G767" s="63" t="s">
        <v>3587</v>
      </c>
      <c r="H767" s="63" t="s">
        <v>679</v>
      </c>
      <c r="I767" s="66">
        <v>450000</v>
      </c>
      <c r="J767" s="67">
        <v>450000</v>
      </c>
      <c r="K767" s="67">
        <v>1061834</v>
      </c>
      <c r="L767" s="68">
        <v>1511834</v>
      </c>
      <c r="M767" s="82">
        <v>623530.60046189383</v>
      </c>
      <c r="O767" s="81" t="s">
        <v>2331</v>
      </c>
      <c r="P767" s="64">
        <v>1996</v>
      </c>
      <c r="Q767" s="63" t="s">
        <v>1318</v>
      </c>
      <c r="R767" s="63" t="s">
        <v>1540</v>
      </c>
      <c r="S767" s="65" t="s">
        <v>2332</v>
      </c>
      <c r="T767" s="63" t="s">
        <v>2332</v>
      </c>
      <c r="U767" s="63" t="s">
        <v>1540</v>
      </c>
      <c r="V767" s="66">
        <v>78265</v>
      </c>
      <c r="W767" s="67">
        <v>78265</v>
      </c>
      <c r="X767" s="67">
        <v>36000</v>
      </c>
      <c r="Y767" s="68">
        <v>114265</v>
      </c>
      <c r="Z767" s="82">
        <v>122683.32691051601</v>
      </c>
    </row>
    <row r="768" spans="2:26" x14ac:dyDescent="0.25">
      <c r="B768" s="81" t="s">
        <v>3444</v>
      </c>
      <c r="C768" s="64">
        <v>2000</v>
      </c>
      <c r="D768" s="63" t="s">
        <v>1318</v>
      </c>
      <c r="E768" s="63" t="s">
        <v>177</v>
      </c>
      <c r="F768" s="65" t="s">
        <v>3445</v>
      </c>
      <c r="G768" s="63" t="s">
        <v>3446</v>
      </c>
      <c r="H768" s="63" t="s">
        <v>179</v>
      </c>
      <c r="I768" s="66">
        <v>34815</v>
      </c>
      <c r="J768" s="67">
        <v>34815</v>
      </c>
      <c r="K768" s="67">
        <v>14921</v>
      </c>
      <c r="L768" s="68">
        <v>49736</v>
      </c>
      <c r="M768" s="82">
        <v>48240.484122401853</v>
      </c>
      <c r="O768" s="81" t="s">
        <v>2452</v>
      </c>
      <c r="P768" s="64">
        <v>1996</v>
      </c>
      <c r="Q768" s="63" t="s">
        <v>1318</v>
      </c>
      <c r="R768" s="63" t="s">
        <v>1540</v>
      </c>
      <c r="S768" s="65" t="s">
        <v>2453</v>
      </c>
      <c r="T768" s="63" t="s">
        <v>2454</v>
      </c>
      <c r="U768" s="63" t="s">
        <v>2455</v>
      </c>
      <c r="V768" s="66">
        <v>35000</v>
      </c>
      <c r="W768" s="67">
        <v>35000</v>
      </c>
      <c r="X768" s="67">
        <v>23117</v>
      </c>
      <c r="Y768" s="68">
        <v>58117</v>
      </c>
      <c r="Z768" s="82">
        <v>54863.814500326589</v>
      </c>
    </row>
    <row r="769" spans="2:26" x14ac:dyDescent="0.25">
      <c r="B769" s="81" t="s">
        <v>3320</v>
      </c>
      <c r="C769" s="64">
        <v>2000</v>
      </c>
      <c r="D769" s="63" t="s">
        <v>1318</v>
      </c>
      <c r="E769" s="63" t="s">
        <v>40</v>
      </c>
      <c r="F769" s="65" t="s">
        <v>3321</v>
      </c>
      <c r="G769" s="63" t="s">
        <v>3322</v>
      </c>
      <c r="H769" s="63" t="s">
        <v>42</v>
      </c>
      <c r="I769" s="66">
        <v>90000</v>
      </c>
      <c r="J769" s="67">
        <v>90000</v>
      </c>
      <c r="K769" s="67">
        <v>45000</v>
      </c>
      <c r="L769" s="68">
        <v>135000</v>
      </c>
      <c r="M769" s="82">
        <v>124706.12009237875</v>
      </c>
      <c r="O769" s="81" t="s">
        <v>2431</v>
      </c>
      <c r="P769" s="64">
        <v>1996</v>
      </c>
      <c r="Q769" s="63" t="s">
        <v>1318</v>
      </c>
      <c r="R769" s="63" t="s">
        <v>1540</v>
      </c>
      <c r="S769" s="65" t="s">
        <v>2432</v>
      </c>
      <c r="T769" s="63" t="s">
        <v>2433</v>
      </c>
      <c r="U769" s="63" t="s">
        <v>1540</v>
      </c>
      <c r="V769" s="66">
        <v>29500</v>
      </c>
      <c r="W769" s="67">
        <v>29500</v>
      </c>
      <c r="X769" s="67">
        <v>37418</v>
      </c>
      <c r="Y769" s="68">
        <v>66918</v>
      </c>
      <c r="Z769" s="82">
        <v>46242.357935989552</v>
      </c>
    </row>
    <row r="770" spans="2:26" x14ac:dyDescent="0.25">
      <c r="B770" s="81" t="s">
        <v>3513</v>
      </c>
      <c r="C770" s="64">
        <v>2000</v>
      </c>
      <c r="D770" s="63" t="s">
        <v>1318</v>
      </c>
      <c r="E770" s="63" t="s">
        <v>1605</v>
      </c>
      <c r="F770" s="65" t="s">
        <v>3514</v>
      </c>
      <c r="G770" s="63" t="s">
        <v>3515</v>
      </c>
      <c r="H770" s="63" t="s">
        <v>1608</v>
      </c>
      <c r="I770" s="66">
        <v>8844</v>
      </c>
      <c r="J770" s="67">
        <v>10000</v>
      </c>
      <c r="K770" s="67">
        <v>2949</v>
      </c>
      <c r="L770" s="68">
        <v>12949</v>
      </c>
      <c r="M770" s="82">
        <v>13856.235565819863</v>
      </c>
      <c r="O770" s="81" t="s">
        <v>6887</v>
      </c>
      <c r="P770" s="64">
        <v>1996</v>
      </c>
      <c r="Q770" s="63" t="s">
        <v>6081</v>
      </c>
      <c r="R770" s="63" t="s">
        <v>1868</v>
      </c>
      <c r="S770" s="65" t="s">
        <v>6888</v>
      </c>
      <c r="T770" s="63" t="s">
        <v>6889</v>
      </c>
      <c r="U770" s="63" t="s">
        <v>3205</v>
      </c>
      <c r="V770" s="66">
        <v>5000</v>
      </c>
      <c r="W770" s="67">
        <v>5000</v>
      </c>
      <c r="X770" s="67">
        <v>8300</v>
      </c>
      <c r="Y770" s="68">
        <v>13300</v>
      </c>
      <c r="Z770" s="82">
        <v>7837.6877857609406</v>
      </c>
    </row>
    <row r="771" spans="2:26" x14ac:dyDescent="0.25">
      <c r="B771" s="81" t="s">
        <v>3392</v>
      </c>
      <c r="C771" s="64">
        <v>2000</v>
      </c>
      <c r="D771" s="63" t="s">
        <v>1318</v>
      </c>
      <c r="E771" s="63" t="s">
        <v>81</v>
      </c>
      <c r="F771" s="65" t="s">
        <v>1855</v>
      </c>
      <c r="G771" s="63" t="s">
        <v>3393</v>
      </c>
      <c r="H771" s="63" t="s">
        <v>81</v>
      </c>
      <c r="I771" s="66">
        <v>75000</v>
      </c>
      <c r="J771" s="67">
        <v>75000</v>
      </c>
      <c r="K771" s="67">
        <v>26399</v>
      </c>
      <c r="L771" s="68">
        <v>101399</v>
      </c>
      <c r="M771" s="82">
        <v>103921.76674364897</v>
      </c>
      <c r="O771" s="81" t="s">
        <v>2327</v>
      </c>
      <c r="P771" s="64">
        <v>1996</v>
      </c>
      <c r="Q771" s="63" t="s">
        <v>1318</v>
      </c>
      <c r="R771" s="63" t="s">
        <v>228</v>
      </c>
      <c r="S771" s="65" t="s">
        <v>2328</v>
      </c>
      <c r="T771" s="63" t="s">
        <v>2329</v>
      </c>
      <c r="U771" s="63" t="s">
        <v>2330</v>
      </c>
      <c r="V771" s="66">
        <v>99700</v>
      </c>
      <c r="W771" s="67">
        <v>99700</v>
      </c>
      <c r="X771" s="67">
        <v>37450</v>
      </c>
      <c r="Y771" s="68">
        <v>137150</v>
      </c>
      <c r="Z771" s="82">
        <v>156283.49444807315</v>
      </c>
    </row>
    <row r="772" spans="2:26" x14ac:dyDescent="0.25">
      <c r="B772" s="81" t="s">
        <v>3353</v>
      </c>
      <c r="C772" s="64">
        <v>2000</v>
      </c>
      <c r="D772" s="63" t="s">
        <v>1318</v>
      </c>
      <c r="E772" s="63" t="s">
        <v>81</v>
      </c>
      <c r="F772" s="65" t="s">
        <v>3354</v>
      </c>
      <c r="G772" s="63" t="s">
        <v>3355</v>
      </c>
      <c r="H772" s="63" t="s">
        <v>81</v>
      </c>
      <c r="I772" s="66">
        <v>68237</v>
      </c>
      <c r="J772" s="67">
        <v>68237</v>
      </c>
      <c r="K772" s="67">
        <v>71839</v>
      </c>
      <c r="L772" s="68">
        <v>140076</v>
      </c>
      <c r="M772" s="82">
        <v>94550.794630485005</v>
      </c>
      <c r="O772" s="81" t="s">
        <v>2470</v>
      </c>
      <c r="P772" s="64">
        <v>1996</v>
      </c>
      <c r="Q772" s="63" t="s">
        <v>1318</v>
      </c>
      <c r="R772" s="63" t="s">
        <v>228</v>
      </c>
      <c r="S772" s="65" t="s">
        <v>1915</v>
      </c>
      <c r="T772" s="63" t="s">
        <v>2471</v>
      </c>
      <c r="U772" s="63" t="s">
        <v>1540</v>
      </c>
      <c r="V772" s="66">
        <v>69820</v>
      </c>
      <c r="W772" s="67">
        <v>69820</v>
      </c>
      <c r="X772" s="67">
        <v>18557</v>
      </c>
      <c r="Y772" s="68">
        <v>88377</v>
      </c>
      <c r="Z772" s="82">
        <v>109445.47224036578</v>
      </c>
    </row>
    <row r="773" spans="2:26" x14ac:dyDescent="0.25">
      <c r="B773" s="81" t="s">
        <v>3437</v>
      </c>
      <c r="C773" s="64">
        <v>2000</v>
      </c>
      <c r="D773" s="63" t="s">
        <v>1318</v>
      </c>
      <c r="E773" s="63" t="s">
        <v>1163</v>
      </c>
      <c r="F773" s="65" t="s">
        <v>3438</v>
      </c>
      <c r="G773" s="63" t="s">
        <v>3439</v>
      </c>
      <c r="H773" s="63" t="s">
        <v>1165</v>
      </c>
      <c r="I773" s="66">
        <v>105473</v>
      </c>
      <c r="J773" s="67">
        <v>105473</v>
      </c>
      <c r="K773" s="67">
        <v>95988</v>
      </c>
      <c r="L773" s="68">
        <v>201461</v>
      </c>
      <c r="M773" s="82">
        <v>146145.87338337183</v>
      </c>
      <c r="O773" s="81" t="s">
        <v>2580</v>
      </c>
      <c r="P773" s="64">
        <v>1996</v>
      </c>
      <c r="Q773" s="63" t="s">
        <v>1318</v>
      </c>
      <c r="R773" s="63" t="s">
        <v>228</v>
      </c>
      <c r="S773" s="65" t="s">
        <v>2581</v>
      </c>
      <c r="T773" s="63" t="s">
        <v>2582</v>
      </c>
      <c r="U773" s="63" t="s">
        <v>228</v>
      </c>
      <c r="V773" s="66">
        <v>5000</v>
      </c>
      <c r="W773" s="67">
        <v>5000</v>
      </c>
      <c r="X773" s="67">
        <v>2800</v>
      </c>
      <c r="Y773" s="68">
        <v>7800</v>
      </c>
      <c r="Z773" s="82">
        <v>7837.6877857609406</v>
      </c>
    </row>
    <row r="774" spans="2:26" x14ac:dyDescent="0.25">
      <c r="B774" s="81" t="s">
        <v>3381</v>
      </c>
      <c r="C774" s="64">
        <v>2000</v>
      </c>
      <c r="D774" s="63" t="s">
        <v>1318</v>
      </c>
      <c r="E774" s="63" t="s">
        <v>1163</v>
      </c>
      <c r="F774" s="65" t="s">
        <v>2839</v>
      </c>
      <c r="G774" s="63" t="s">
        <v>3382</v>
      </c>
      <c r="H774" s="63" t="s">
        <v>1165</v>
      </c>
      <c r="I774" s="66">
        <v>29550</v>
      </c>
      <c r="J774" s="67">
        <v>29550</v>
      </c>
      <c r="K774" s="67">
        <v>9850</v>
      </c>
      <c r="L774" s="68">
        <v>39400</v>
      </c>
      <c r="M774" s="82">
        <v>40945.176096997697</v>
      </c>
      <c r="O774" s="81" t="s">
        <v>6922</v>
      </c>
      <c r="P774" s="64">
        <v>1996</v>
      </c>
      <c r="Q774" s="63" t="s">
        <v>6081</v>
      </c>
      <c r="R774" s="63" t="s">
        <v>514</v>
      </c>
      <c r="S774" s="65" t="s">
        <v>3047</v>
      </c>
      <c r="T774" s="63" t="s">
        <v>6923</v>
      </c>
      <c r="U774" s="63" t="s">
        <v>2090</v>
      </c>
      <c r="V774" s="66">
        <v>5000</v>
      </c>
      <c r="W774" s="67">
        <v>5000</v>
      </c>
      <c r="X774" s="67">
        <v>5000</v>
      </c>
      <c r="Y774" s="68">
        <v>10000</v>
      </c>
      <c r="Z774" s="82">
        <v>7837.6877857609406</v>
      </c>
    </row>
    <row r="775" spans="2:26" x14ac:dyDescent="0.25">
      <c r="B775" s="81" t="s">
        <v>3454</v>
      </c>
      <c r="C775" s="64">
        <v>2000</v>
      </c>
      <c r="D775" s="63" t="s">
        <v>1318</v>
      </c>
      <c r="E775" s="63" t="s">
        <v>1271</v>
      </c>
      <c r="F775" s="65" t="s">
        <v>3081</v>
      </c>
      <c r="G775" s="63" t="s">
        <v>3455</v>
      </c>
      <c r="H775" s="63" t="s">
        <v>1547</v>
      </c>
      <c r="I775" s="66">
        <v>268750</v>
      </c>
      <c r="J775" s="67">
        <v>268750</v>
      </c>
      <c r="K775" s="69">
        <v>300000</v>
      </c>
      <c r="L775" s="68">
        <v>568750</v>
      </c>
      <c r="M775" s="82">
        <v>372386.33083140879</v>
      </c>
      <c r="O775" s="81" t="s">
        <v>6890</v>
      </c>
      <c r="P775" s="64">
        <v>1996</v>
      </c>
      <c r="Q775" s="63" t="s">
        <v>6081</v>
      </c>
      <c r="R775" s="63" t="s">
        <v>31</v>
      </c>
      <c r="S775" s="65" t="s">
        <v>6891</v>
      </c>
      <c r="T775" s="63" t="s">
        <v>6892</v>
      </c>
      <c r="U775" s="63" t="s">
        <v>33</v>
      </c>
      <c r="V775" s="66">
        <v>5000</v>
      </c>
      <c r="W775" s="67">
        <v>5000</v>
      </c>
      <c r="X775" s="67">
        <v>2500</v>
      </c>
      <c r="Y775" s="68">
        <v>7500</v>
      </c>
      <c r="Z775" s="82">
        <v>7837.6877857609406</v>
      </c>
    </row>
    <row r="776" spans="2:26" x14ac:dyDescent="0.25">
      <c r="B776" s="81" t="s">
        <v>3456</v>
      </c>
      <c r="C776" s="64">
        <v>2000</v>
      </c>
      <c r="D776" s="63" t="s">
        <v>1318</v>
      </c>
      <c r="E776" s="63" t="s">
        <v>361</v>
      </c>
      <c r="F776" s="65" t="s">
        <v>3457</v>
      </c>
      <c r="G776" s="63" t="s">
        <v>3458</v>
      </c>
      <c r="H776" s="63" t="s">
        <v>363</v>
      </c>
      <c r="I776" s="66">
        <v>239273</v>
      </c>
      <c r="J776" s="67">
        <v>239273</v>
      </c>
      <c r="K776" s="67">
        <v>35000</v>
      </c>
      <c r="L776" s="68">
        <v>274273</v>
      </c>
      <c r="M776" s="82">
        <v>331542.30525404162</v>
      </c>
      <c r="O776" s="81" t="s">
        <v>6994</v>
      </c>
      <c r="P776" s="64">
        <v>1996</v>
      </c>
      <c r="Q776" s="63" t="s">
        <v>6084</v>
      </c>
      <c r="R776" s="63" t="s">
        <v>31</v>
      </c>
      <c r="S776" s="65" t="s">
        <v>6995</v>
      </c>
      <c r="T776" s="63" t="s">
        <v>6996</v>
      </c>
      <c r="U776" s="63" t="s">
        <v>33</v>
      </c>
      <c r="V776" s="66">
        <v>4000</v>
      </c>
      <c r="W776" s="67">
        <v>4000</v>
      </c>
      <c r="X776" s="67">
        <v>1460</v>
      </c>
      <c r="Y776" s="68">
        <v>5460</v>
      </c>
      <c r="Z776" s="82">
        <v>6270.1502286087525</v>
      </c>
    </row>
    <row r="777" spans="2:26" x14ac:dyDescent="0.25">
      <c r="B777" s="81" t="s">
        <v>3611</v>
      </c>
      <c r="C777" s="64">
        <v>2000</v>
      </c>
      <c r="D777" s="63" t="s">
        <v>1318</v>
      </c>
      <c r="E777" s="63" t="s">
        <v>85</v>
      </c>
      <c r="F777" s="65" t="s">
        <v>3612</v>
      </c>
      <c r="G777" s="63" t="s">
        <v>3613</v>
      </c>
      <c r="H777" s="63" t="s">
        <v>1469</v>
      </c>
      <c r="I777" s="66">
        <v>345700</v>
      </c>
      <c r="J777" s="67">
        <v>351700</v>
      </c>
      <c r="K777" s="67">
        <v>131500</v>
      </c>
      <c r="L777" s="68">
        <v>483200</v>
      </c>
      <c r="M777" s="82">
        <v>487323.80484988453</v>
      </c>
      <c r="O777" s="81" t="s">
        <v>2249</v>
      </c>
      <c r="P777" s="64">
        <v>1996</v>
      </c>
      <c r="Q777" s="63" t="s">
        <v>1318</v>
      </c>
      <c r="R777" s="63" t="s">
        <v>2250</v>
      </c>
      <c r="S777" s="65" t="s">
        <v>2251</v>
      </c>
      <c r="T777" s="63" t="s">
        <v>2252</v>
      </c>
      <c r="U777" s="63" t="s">
        <v>2253</v>
      </c>
      <c r="V777" s="66">
        <v>100000</v>
      </c>
      <c r="W777" s="67">
        <v>100000</v>
      </c>
      <c r="X777" s="67">
        <v>136500</v>
      </c>
      <c r="Y777" s="68">
        <v>236500</v>
      </c>
      <c r="Z777" s="82">
        <v>156753.75571521881</v>
      </c>
    </row>
    <row r="778" spans="2:26" x14ac:dyDescent="0.25">
      <c r="B778" s="83" t="s">
        <v>3617</v>
      </c>
      <c r="C778" s="71">
        <v>2000</v>
      </c>
      <c r="D778" s="70" t="s">
        <v>1318</v>
      </c>
      <c r="E778" s="70" t="s">
        <v>85</v>
      </c>
      <c r="F778" s="70" t="s">
        <v>3615</v>
      </c>
      <c r="G778" s="70" t="s">
        <v>3618</v>
      </c>
      <c r="H778" s="70" t="s">
        <v>1469</v>
      </c>
      <c r="I778" s="72">
        <v>116925</v>
      </c>
      <c r="J778" s="72">
        <v>116925</v>
      </c>
      <c r="K778" s="72">
        <v>66475.399999999994</v>
      </c>
      <c r="L778" s="72">
        <v>0</v>
      </c>
      <c r="M778" s="82">
        <v>162014.03435334875</v>
      </c>
      <c r="O778" s="81" t="s">
        <v>2275</v>
      </c>
      <c r="P778" s="64">
        <v>1996</v>
      </c>
      <c r="Q778" s="63" t="s">
        <v>1318</v>
      </c>
      <c r="R778" s="63" t="s">
        <v>73</v>
      </c>
      <c r="S778" s="65" t="s">
        <v>2276</v>
      </c>
      <c r="T778" s="63" t="s">
        <v>2277</v>
      </c>
      <c r="U778" s="63" t="s">
        <v>73</v>
      </c>
      <c r="V778" s="66">
        <v>100000</v>
      </c>
      <c r="W778" s="67">
        <v>100000</v>
      </c>
      <c r="X778" s="67">
        <v>117000</v>
      </c>
      <c r="Y778" s="68">
        <v>217000</v>
      </c>
      <c r="Z778" s="82">
        <v>156753.75571521881</v>
      </c>
    </row>
    <row r="779" spans="2:26" x14ac:dyDescent="0.25">
      <c r="B779" s="81" t="s">
        <v>3632</v>
      </c>
      <c r="C779" s="64">
        <v>2000</v>
      </c>
      <c r="D779" s="63" t="s">
        <v>1318</v>
      </c>
      <c r="E779" s="63" t="s">
        <v>85</v>
      </c>
      <c r="F779" s="65" t="s">
        <v>3633</v>
      </c>
      <c r="G779" s="63" t="s">
        <v>3634</v>
      </c>
      <c r="H779" s="63" t="s">
        <v>3635</v>
      </c>
      <c r="I779" s="66">
        <v>116250</v>
      </c>
      <c r="J779" s="67">
        <v>116250</v>
      </c>
      <c r="K779" s="67">
        <v>38750</v>
      </c>
      <c r="L779" s="68">
        <v>155000</v>
      </c>
      <c r="M779" s="82">
        <v>161078.7384526559</v>
      </c>
      <c r="O779" s="81" t="s">
        <v>2368</v>
      </c>
      <c r="P779" s="64">
        <v>1996</v>
      </c>
      <c r="Q779" s="63" t="s">
        <v>1318</v>
      </c>
      <c r="R779" s="63" t="s">
        <v>73</v>
      </c>
      <c r="S779" s="65" t="s">
        <v>2369</v>
      </c>
      <c r="T779" s="63" t="s">
        <v>2370</v>
      </c>
      <c r="U779" s="63" t="s">
        <v>73</v>
      </c>
      <c r="V779" s="66">
        <v>100000</v>
      </c>
      <c r="W779" s="67">
        <v>100000</v>
      </c>
      <c r="X779" s="67">
        <v>28800</v>
      </c>
      <c r="Y779" s="68">
        <v>128800</v>
      </c>
      <c r="Z779" s="82">
        <v>156753.75571521881</v>
      </c>
    </row>
    <row r="780" spans="2:26" x14ac:dyDescent="0.25">
      <c r="B780" s="83" t="s">
        <v>3614</v>
      </c>
      <c r="C780" s="71">
        <v>2000</v>
      </c>
      <c r="D780" s="70" t="s">
        <v>1318</v>
      </c>
      <c r="E780" s="70" t="s">
        <v>85</v>
      </c>
      <c r="F780" s="70" t="s">
        <v>3615</v>
      </c>
      <c r="G780" s="70" t="s">
        <v>3616</v>
      </c>
      <c r="H780" s="70" t="s">
        <v>1469</v>
      </c>
      <c r="I780" s="72">
        <v>112650</v>
      </c>
      <c r="J780" s="72">
        <v>112650</v>
      </c>
      <c r="K780" s="72">
        <v>49402.400000000001</v>
      </c>
      <c r="L780" s="72">
        <v>112650</v>
      </c>
      <c r="M780" s="82">
        <v>156090.49364896075</v>
      </c>
      <c r="O780" s="81" t="s">
        <v>2504</v>
      </c>
      <c r="P780" s="64">
        <v>1996</v>
      </c>
      <c r="Q780" s="63" t="s">
        <v>1318</v>
      </c>
      <c r="R780" s="63" t="s">
        <v>73</v>
      </c>
      <c r="S780" s="65" t="s">
        <v>2505</v>
      </c>
      <c r="T780" s="63" t="s">
        <v>2506</v>
      </c>
      <c r="U780" s="63" t="s">
        <v>73</v>
      </c>
      <c r="V780" s="66">
        <v>100000</v>
      </c>
      <c r="W780" s="67">
        <v>100000</v>
      </c>
      <c r="X780" s="67">
        <v>603500</v>
      </c>
      <c r="Y780" s="68">
        <v>703500</v>
      </c>
      <c r="Z780" s="82">
        <v>156753.75571521881</v>
      </c>
    </row>
    <row r="781" spans="2:26" x14ac:dyDescent="0.25">
      <c r="B781" s="81" t="s">
        <v>3641</v>
      </c>
      <c r="C781" s="64">
        <v>2000</v>
      </c>
      <c r="D781" s="63" t="s">
        <v>1318</v>
      </c>
      <c r="E781" s="63" t="s">
        <v>85</v>
      </c>
      <c r="F781" s="65" t="s">
        <v>3642</v>
      </c>
      <c r="G781" s="63" t="s">
        <v>3643</v>
      </c>
      <c r="H781" s="63" t="s">
        <v>1469</v>
      </c>
      <c r="I781" s="66">
        <v>48000</v>
      </c>
      <c r="J781" s="67">
        <v>55000</v>
      </c>
      <c r="K781" s="67">
        <v>16000</v>
      </c>
      <c r="L781" s="68">
        <v>71000</v>
      </c>
      <c r="M781" s="82">
        <v>76209.295612009242</v>
      </c>
      <c r="O781" s="81" t="s">
        <v>2342</v>
      </c>
      <c r="P781" s="64">
        <v>1996</v>
      </c>
      <c r="Q781" s="63" t="s">
        <v>1318</v>
      </c>
      <c r="R781" s="63" t="s">
        <v>73</v>
      </c>
      <c r="S781" s="65" t="s">
        <v>2343</v>
      </c>
      <c r="T781" s="63" t="s">
        <v>2344</v>
      </c>
      <c r="U781" s="63" t="s">
        <v>73</v>
      </c>
      <c r="V781" s="66">
        <v>99900</v>
      </c>
      <c r="W781" s="67">
        <v>99900</v>
      </c>
      <c r="X781" s="67">
        <v>84232</v>
      </c>
      <c r="Y781" s="68">
        <v>184132</v>
      </c>
      <c r="Z781" s="82">
        <v>156597.0019595036</v>
      </c>
    </row>
    <row r="782" spans="2:26" x14ac:dyDescent="0.25">
      <c r="B782" s="83" t="s">
        <v>3636</v>
      </c>
      <c r="C782" s="71">
        <v>2000</v>
      </c>
      <c r="D782" s="70" t="s">
        <v>1318</v>
      </c>
      <c r="E782" s="70" t="s">
        <v>85</v>
      </c>
      <c r="F782" s="70" t="s">
        <v>3637</v>
      </c>
      <c r="G782" s="70" t="s">
        <v>3638</v>
      </c>
      <c r="H782" s="70" t="s">
        <v>1496</v>
      </c>
      <c r="I782" s="72">
        <v>36000</v>
      </c>
      <c r="J782" s="72">
        <v>36000</v>
      </c>
      <c r="K782" s="72">
        <v>16543.419999999998</v>
      </c>
      <c r="L782" s="72">
        <v>0</v>
      </c>
      <c r="M782" s="82">
        <v>49882.448036951508</v>
      </c>
      <c r="O782" s="81" t="s">
        <v>6766</v>
      </c>
      <c r="P782" s="64">
        <v>1996</v>
      </c>
      <c r="Q782" s="63" t="s">
        <v>6081</v>
      </c>
      <c r="R782" s="63" t="s">
        <v>73</v>
      </c>
      <c r="S782" s="65" t="s">
        <v>2938</v>
      </c>
      <c r="T782" s="63" t="s">
        <v>6767</v>
      </c>
      <c r="U782" s="63" t="s">
        <v>73</v>
      </c>
      <c r="V782" s="66">
        <v>91000</v>
      </c>
      <c r="W782" s="67">
        <v>91000</v>
      </c>
      <c r="X782" s="67">
        <v>54000</v>
      </c>
      <c r="Y782" s="68">
        <v>145000</v>
      </c>
      <c r="Z782" s="82">
        <v>142645.91770084912</v>
      </c>
    </row>
    <row r="783" spans="2:26" x14ac:dyDescent="0.25">
      <c r="B783" s="83" t="s">
        <v>3639</v>
      </c>
      <c r="C783" s="71">
        <v>2000</v>
      </c>
      <c r="D783" s="70" t="s">
        <v>1318</v>
      </c>
      <c r="E783" s="70" t="s">
        <v>85</v>
      </c>
      <c r="F783" s="70" t="s">
        <v>3637</v>
      </c>
      <c r="G783" s="70" t="s">
        <v>3640</v>
      </c>
      <c r="H783" s="70" t="s">
        <v>1496</v>
      </c>
      <c r="I783" s="72">
        <v>36000</v>
      </c>
      <c r="J783" s="72">
        <v>36000</v>
      </c>
      <c r="K783" s="72">
        <v>0</v>
      </c>
      <c r="L783" s="72">
        <v>0</v>
      </c>
      <c r="M783" s="82">
        <v>49882.448036951508</v>
      </c>
      <c r="O783" s="81" t="s">
        <v>6726</v>
      </c>
      <c r="P783" s="64">
        <v>1996</v>
      </c>
      <c r="Q783" s="63" t="s">
        <v>6081</v>
      </c>
      <c r="R783" s="63" t="s">
        <v>73</v>
      </c>
      <c r="S783" s="65" t="s">
        <v>6211</v>
      </c>
      <c r="T783" s="63" t="s">
        <v>6727</v>
      </c>
      <c r="U783" s="63" t="s">
        <v>73</v>
      </c>
      <c r="V783" s="66">
        <v>30925</v>
      </c>
      <c r="W783" s="67">
        <v>30925</v>
      </c>
      <c r="X783" s="67">
        <v>7570</v>
      </c>
      <c r="Y783" s="68">
        <v>38495</v>
      </c>
      <c r="Z783" s="82">
        <v>48476.098954931418</v>
      </c>
    </row>
    <row r="784" spans="2:26" x14ac:dyDescent="0.25">
      <c r="B784" s="83" t="s">
        <v>3647</v>
      </c>
      <c r="C784" s="71">
        <v>2000</v>
      </c>
      <c r="D784" s="70" t="s">
        <v>1318</v>
      </c>
      <c r="E784" s="70" t="s">
        <v>85</v>
      </c>
      <c r="F784" s="70" t="s">
        <v>3645</v>
      </c>
      <c r="G784" s="70" t="s">
        <v>3648</v>
      </c>
      <c r="H784" s="70" t="s">
        <v>1469</v>
      </c>
      <c r="I784" s="72">
        <v>18000</v>
      </c>
      <c r="J784" s="72">
        <v>18000</v>
      </c>
      <c r="K784" s="72">
        <v>0</v>
      </c>
      <c r="L784" s="72">
        <v>0</v>
      </c>
      <c r="M784" s="82">
        <v>24941.224018475754</v>
      </c>
      <c r="O784" s="81" t="s">
        <v>6774</v>
      </c>
      <c r="P784" s="64">
        <v>1996</v>
      </c>
      <c r="Q784" s="63" t="s">
        <v>6081</v>
      </c>
      <c r="R784" s="63" t="s">
        <v>73</v>
      </c>
      <c r="S784" s="65" t="s">
        <v>1859</v>
      </c>
      <c r="T784" s="63" t="s">
        <v>6775</v>
      </c>
      <c r="U784" s="63" t="s">
        <v>73</v>
      </c>
      <c r="V784" s="66">
        <v>25000</v>
      </c>
      <c r="W784" s="67">
        <v>25000</v>
      </c>
      <c r="X784" s="67">
        <v>20000</v>
      </c>
      <c r="Y784" s="68">
        <v>45000</v>
      </c>
      <c r="Z784" s="82">
        <v>39188.438928804702</v>
      </c>
    </row>
    <row r="785" spans="2:26" x14ac:dyDescent="0.25">
      <c r="B785" s="83" t="s">
        <v>3644</v>
      </c>
      <c r="C785" s="71">
        <v>2000</v>
      </c>
      <c r="D785" s="70" t="s">
        <v>1318</v>
      </c>
      <c r="E785" s="70" t="s">
        <v>85</v>
      </c>
      <c r="F785" s="70" t="s">
        <v>3645</v>
      </c>
      <c r="G785" s="70" t="s">
        <v>3646</v>
      </c>
      <c r="H785" s="70" t="s">
        <v>1469</v>
      </c>
      <c r="I785" s="72">
        <v>15000</v>
      </c>
      <c r="J785" s="72">
        <v>15000</v>
      </c>
      <c r="K785" s="72">
        <v>4021.46</v>
      </c>
      <c r="L785" s="72">
        <v>0</v>
      </c>
      <c r="M785" s="82">
        <v>20784.353348729794</v>
      </c>
      <c r="O785" s="81" t="s">
        <v>2355</v>
      </c>
      <c r="P785" s="64">
        <v>1996</v>
      </c>
      <c r="Q785" s="63" t="s">
        <v>1318</v>
      </c>
      <c r="R785" s="63" t="s">
        <v>73</v>
      </c>
      <c r="S785" s="65" t="s">
        <v>2356</v>
      </c>
      <c r="T785" s="63" t="s">
        <v>2357</v>
      </c>
      <c r="U785" s="63" t="s">
        <v>73</v>
      </c>
      <c r="V785" s="66">
        <v>71775</v>
      </c>
      <c r="W785" s="67">
        <v>16765</v>
      </c>
      <c r="X785" s="67">
        <v>16651</v>
      </c>
      <c r="Y785" s="68">
        <v>33416</v>
      </c>
      <c r="Z785" s="82">
        <v>26279.767145656435</v>
      </c>
    </row>
    <row r="786" spans="2:26" x14ac:dyDescent="0.25">
      <c r="B786" s="81" t="s">
        <v>3508</v>
      </c>
      <c r="C786" s="64">
        <v>2000</v>
      </c>
      <c r="D786" s="63" t="s">
        <v>1318</v>
      </c>
      <c r="E786" s="63" t="s">
        <v>85</v>
      </c>
      <c r="F786" s="65" t="s">
        <v>2372</v>
      </c>
      <c r="G786" s="63" t="s">
        <v>3509</v>
      </c>
      <c r="H786" s="63" t="s">
        <v>1469</v>
      </c>
      <c r="I786" s="66">
        <v>5019</v>
      </c>
      <c r="J786" s="67">
        <v>10000</v>
      </c>
      <c r="K786" s="67">
        <v>891</v>
      </c>
      <c r="L786" s="68">
        <v>10891</v>
      </c>
      <c r="M786" s="82">
        <v>13856.235565819863</v>
      </c>
      <c r="O786" s="81" t="s">
        <v>6869</v>
      </c>
      <c r="P786" s="64">
        <v>1996</v>
      </c>
      <c r="Q786" s="63" t="s">
        <v>6081</v>
      </c>
      <c r="R786" s="63" t="s">
        <v>73</v>
      </c>
      <c r="S786" s="65" t="s">
        <v>2654</v>
      </c>
      <c r="T786" s="63" t="s">
        <v>6870</v>
      </c>
      <c r="U786" s="63" t="s">
        <v>73</v>
      </c>
      <c r="V786" s="66">
        <v>5000</v>
      </c>
      <c r="W786" s="67">
        <v>5000</v>
      </c>
      <c r="X786" s="67">
        <v>425</v>
      </c>
      <c r="Y786" s="68">
        <v>5425</v>
      </c>
      <c r="Z786" s="82">
        <v>7837.6877857609406</v>
      </c>
    </row>
    <row r="787" spans="2:26" x14ac:dyDescent="0.25">
      <c r="B787" s="81" t="s">
        <v>3505</v>
      </c>
      <c r="C787" s="64">
        <v>2000</v>
      </c>
      <c r="D787" s="63" t="s">
        <v>1318</v>
      </c>
      <c r="E787" s="63" t="s">
        <v>85</v>
      </c>
      <c r="F787" s="65" t="s">
        <v>3506</v>
      </c>
      <c r="G787" s="63" t="s">
        <v>3507</v>
      </c>
      <c r="H787" s="63" t="s">
        <v>542</v>
      </c>
      <c r="I787" s="66">
        <v>6000</v>
      </c>
      <c r="J787" s="67">
        <v>6000</v>
      </c>
      <c r="K787" s="67">
        <v>6105</v>
      </c>
      <c r="L787" s="68">
        <v>12105</v>
      </c>
      <c r="M787" s="82">
        <v>8313.7413394919167</v>
      </c>
      <c r="O787" s="81" t="s">
        <v>6871</v>
      </c>
      <c r="P787" s="64">
        <v>1996</v>
      </c>
      <c r="Q787" s="63" t="s">
        <v>6081</v>
      </c>
      <c r="R787" s="63" t="s">
        <v>73</v>
      </c>
      <c r="S787" s="65" t="s">
        <v>1859</v>
      </c>
      <c r="T787" s="63" t="s">
        <v>6872</v>
      </c>
      <c r="U787" s="63" t="s">
        <v>73</v>
      </c>
      <c r="V787" s="66">
        <v>5000</v>
      </c>
      <c r="W787" s="67">
        <v>5000</v>
      </c>
      <c r="X787" s="67">
        <v>7333</v>
      </c>
      <c r="Y787" s="68">
        <v>12333</v>
      </c>
      <c r="Z787" s="82">
        <v>7837.6877857609406</v>
      </c>
    </row>
    <row r="788" spans="2:26" x14ac:dyDescent="0.25">
      <c r="B788" s="84" t="s">
        <v>3271</v>
      </c>
      <c r="C788" s="73">
        <v>2000</v>
      </c>
      <c r="D788" s="63" t="s">
        <v>1318</v>
      </c>
      <c r="E788" s="63" t="s">
        <v>1367</v>
      </c>
      <c r="F788" s="65" t="s">
        <v>3272</v>
      </c>
      <c r="G788" s="63" t="s">
        <v>3273</v>
      </c>
      <c r="H788" s="63" t="s">
        <v>1619</v>
      </c>
      <c r="I788" s="66">
        <v>183792</v>
      </c>
      <c r="J788" s="74">
        <v>183792</v>
      </c>
      <c r="K788" s="69">
        <v>61264</v>
      </c>
      <c r="L788" s="68">
        <v>245056</v>
      </c>
      <c r="M788" s="82">
        <v>254666.52471131639</v>
      </c>
      <c r="O788" s="81" t="s">
        <v>6715</v>
      </c>
      <c r="P788" s="64">
        <v>1996</v>
      </c>
      <c r="Q788" s="63" t="s">
        <v>6084</v>
      </c>
      <c r="R788" s="63" t="s">
        <v>3826</v>
      </c>
      <c r="S788" s="65" t="s">
        <v>6306</v>
      </c>
      <c r="T788" s="63" t="s">
        <v>6716</v>
      </c>
      <c r="U788" s="63" t="s">
        <v>27</v>
      </c>
      <c r="V788" s="66">
        <v>94767</v>
      </c>
      <c r="W788" s="67">
        <v>94767</v>
      </c>
      <c r="X788" s="67">
        <v>85803</v>
      </c>
      <c r="Y788" s="68">
        <v>180570</v>
      </c>
      <c r="Z788" s="82">
        <v>148550.83167864144</v>
      </c>
    </row>
    <row r="789" spans="2:26" x14ac:dyDescent="0.25">
      <c r="B789" s="84" t="s">
        <v>3300</v>
      </c>
      <c r="C789" s="73">
        <v>2000</v>
      </c>
      <c r="D789" s="63" t="s">
        <v>1318</v>
      </c>
      <c r="E789" s="63" t="s">
        <v>55</v>
      </c>
      <c r="F789" s="65" t="s">
        <v>3301</v>
      </c>
      <c r="G789" s="63" t="s">
        <v>3302</v>
      </c>
      <c r="H789" s="63" t="s">
        <v>57</v>
      </c>
      <c r="I789" s="66">
        <v>129889</v>
      </c>
      <c r="J789" s="74">
        <v>129889</v>
      </c>
      <c r="K789" s="69">
        <v>55666</v>
      </c>
      <c r="L789" s="68">
        <v>185555</v>
      </c>
      <c r="M789" s="82">
        <v>179977.25814087762</v>
      </c>
      <c r="O789" s="81" t="s">
        <v>6819</v>
      </c>
      <c r="P789" s="64">
        <v>1996</v>
      </c>
      <c r="Q789" s="63" t="s">
        <v>6081</v>
      </c>
      <c r="R789" s="63" t="s">
        <v>3826</v>
      </c>
      <c r="S789" s="65" t="s">
        <v>6820</v>
      </c>
      <c r="T789" s="63" t="s">
        <v>6821</v>
      </c>
      <c r="U789" s="63" t="s">
        <v>1474</v>
      </c>
      <c r="V789" s="66">
        <v>88600</v>
      </c>
      <c r="W789" s="67">
        <v>88600</v>
      </c>
      <c r="X789" s="67">
        <v>134375</v>
      </c>
      <c r="Y789" s="68">
        <v>222975</v>
      </c>
      <c r="Z789" s="82">
        <v>138883.82756368388</v>
      </c>
    </row>
    <row r="790" spans="2:26" x14ac:dyDescent="0.25">
      <c r="B790" s="84" t="s">
        <v>3269</v>
      </c>
      <c r="C790" s="73">
        <v>2000</v>
      </c>
      <c r="D790" s="63" t="s">
        <v>1318</v>
      </c>
      <c r="E790" s="63" t="s">
        <v>55</v>
      </c>
      <c r="F790" s="65" t="s">
        <v>1352</v>
      </c>
      <c r="G790" s="63" t="s">
        <v>3270</v>
      </c>
      <c r="H790" s="63" t="s">
        <v>57</v>
      </c>
      <c r="I790" s="66">
        <v>14308</v>
      </c>
      <c r="J790" s="74">
        <v>14308</v>
      </c>
      <c r="K790" s="69">
        <v>4769</v>
      </c>
      <c r="L790" s="68">
        <v>19077</v>
      </c>
      <c r="M790" s="82">
        <v>19825.501847575058</v>
      </c>
      <c r="O790" s="81" t="s">
        <v>6720</v>
      </c>
      <c r="P790" s="64">
        <v>1996</v>
      </c>
      <c r="Q790" s="63" t="s">
        <v>6081</v>
      </c>
      <c r="R790" s="63" t="s">
        <v>3826</v>
      </c>
      <c r="S790" s="65" t="s">
        <v>6721</v>
      </c>
      <c r="T790" s="63" t="s">
        <v>6722</v>
      </c>
      <c r="U790" s="63" t="s">
        <v>6723</v>
      </c>
      <c r="V790" s="66">
        <v>15000</v>
      </c>
      <c r="W790" s="67">
        <v>15000</v>
      </c>
      <c r="X790" s="67">
        <v>25500</v>
      </c>
      <c r="Y790" s="68">
        <v>40500</v>
      </c>
      <c r="Z790" s="82">
        <v>23513.063357282823</v>
      </c>
    </row>
    <row r="791" spans="2:26" x14ac:dyDescent="0.25">
      <c r="B791" s="81" t="s">
        <v>3531</v>
      </c>
      <c r="C791" s="64">
        <v>2000</v>
      </c>
      <c r="D791" s="63" t="s">
        <v>1318</v>
      </c>
      <c r="E791" s="63" t="s">
        <v>55</v>
      </c>
      <c r="F791" s="65" t="s">
        <v>1400</v>
      </c>
      <c r="G791" s="63" t="s">
        <v>3532</v>
      </c>
      <c r="H791" s="63" t="s">
        <v>57</v>
      </c>
      <c r="I791" s="66">
        <v>7468</v>
      </c>
      <c r="J791" s="67">
        <v>7468</v>
      </c>
      <c r="K791" s="67">
        <v>3475</v>
      </c>
      <c r="L791" s="68">
        <v>10943</v>
      </c>
      <c r="M791" s="82">
        <v>10347.836720554273</v>
      </c>
      <c r="O791" s="81" t="s">
        <v>6905</v>
      </c>
      <c r="P791" s="64">
        <v>1996</v>
      </c>
      <c r="Q791" s="63" t="s">
        <v>6084</v>
      </c>
      <c r="R791" s="63" t="s">
        <v>3826</v>
      </c>
      <c r="S791" s="65" t="s">
        <v>1859</v>
      </c>
      <c r="T791" s="63" t="s">
        <v>6906</v>
      </c>
      <c r="U791" s="63" t="s">
        <v>6863</v>
      </c>
      <c r="V791" s="66">
        <v>5000</v>
      </c>
      <c r="W791" s="67">
        <v>5000</v>
      </c>
      <c r="X791" s="67">
        <v>38500</v>
      </c>
      <c r="Y791" s="68">
        <v>43500</v>
      </c>
      <c r="Z791" s="82">
        <v>7837.6877857609406</v>
      </c>
    </row>
    <row r="792" spans="2:26" x14ac:dyDescent="0.25">
      <c r="B792" s="81" t="s">
        <v>3629</v>
      </c>
      <c r="C792" s="64">
        <v>2000</v>
      </c>
      <c r="D792" s="63" t="s">
        <v>1318</v>
      </c>
      <c r="E792" s="63" t="s">
        <v>59</v>
      </c>
      <c r="F792" s="65" t="s">
        <v>1588</v>
      </c>
      <c r="G792" s="63" t="s">
        <v>3414</v>
      </c>
      <c r="H792" s="63" t="s">
        <v>61</v>
      </c>
      <c r="I792" s="66">
        <v>264000</v>
      </c>
      <c r="J792" s="67">
        <v>264000</v>
      </c>
      <c r="K792" s="67">
        <v>490560</v>
      </c>
      <c r="L792" s="68">
        <v>754560</v>
      </c>
      <c r="M792" s="82">
        <v>365804.61893764435</v>
      </c>
      <c r="O792" s="81" t="s">
        <v>6920</v>
      </c>
      <c r="P792" s="64">
        <v>1996</v>
      </c>
      <c r="Q792" s="63" t="s">
        <v>6084</v>
      </c>
      <c r="R792" s="63" t="s">
        <v>3826</v>
      </c>
      <c r="S792" s="65" t="s">
        <v>6820</v>
      </c>
      <c r="T792" s="63" t="s">
        <v>6921</v>
      </c>
      <c r="U792" s="63" t="s">
        <v>27</v>
      </c>
      <c r="V792" s="66">
        <v>5000</v>
      </c>
      <c r="W792" s="67">
        <v>5000</v>
      </c>
      <c r="X792" s="67">
        <v>46000</v>
      </c>
      <c r="Y792" s="68">
        <v>51000</v>
      </c>
      <c r="Z792" s="82">
        <v>7837.6877857609406</v>
      </c>
    </row>
    <row r="793" spans="2:26" x14ac:dyDescent="0.25">
      <c r="B793" s="81" t="s">
        <v>3403</v>
      </c>
      <c r="C793" s="64">
        <v>2000</v>
      </c>
      <c r="D793" s="63" t="s">
        <v>1318</v>
      </c>
      <c r="E793" s="63" t="s">
        <v>59</v>
      </c>
      <c r="F793" s="65" t="s">
        <v>3404</v>
      </c>
      <c r="G793" s="63" t="s">
        <v>3405</v>
      </c>
      <c r="H793" s="63" t="s">
        <v>61</v>
      </c>
      <c r="I793" s="66">
        <v>124700</v>
      </c>
      <c r="J793" s="67">
        <v>124700</v>
      </c>
      <c r="K793" s="67">
        <v>53400</v>
      </c>
      <c r="L793" s="68">
        <v>178100</v>
      </c>
      <c r="M793" s="82">
        <v>172787.25750577368</v>
      </c>
      <c r="O793" s="81" t="s">
        <v>6989</v>
      </c>
      <c r="P793" s="64">
        <v>1996</v>
      </c>
      <c r="Q793" s="63" t="s">
        <v>6084</v>
      </c>
      <c r="R793" s="63" t="s">
        <v>3826</v>
      </c>
      <c r="S793" s="65" t="s">
        <v>6990</v>
      </c>
      <c r="T793" s="63" t="s">
        <v>6991</v>
      </c>
      <c r="U793" s="63" t="s">
        <v>1757</v>
      </c>
      <c r="V793" s="66">
        <v>5000</v>
      </c>
      <c r="W793" s="67">
        <v>5000</v>
      </c>
      <c r="X793" s="67">
        <v>7201</v>
      </c>
      <c r="Y793" s="68">
        <v>12201</v>
      </c>
      <c r="Z793" s="82">
        <v>7837.6877857609406</v>
      </c>
    </row>
    <row r="794" spans="2:26" x14ac:dyDescent="0.25">
      <c r="B794" s="83" t="s">
        <v>3630</v>
      </c>
      <c r="C794" s="71">
        <v>2000</v>
      </c>
      <c r="D794" s="70" t="s">
        <v>1318</v>
      </c>
      <c r="E794" s="70" t="s">
        <v>59</v>
      </c>
      <c r="F794" s="70" t="s">
        <v>3631</v>
      </c>
      <c r="G794" s="70" t="s">
        <v>3599</v>
      </c>
      <c r="H794" s="70" t="s">
        <v>61</v>
      </c>
      <c r="I794" s="72">
        <v>71500</v>
      </c>
      <c r="J794" s="72">
        <v>71500</v>
      </c>
      <c r="K794" s="72">
        <v>47204.67</v>
      </c>
      <c r="L794" s="72">
        <v>0</v>
      </c>
      <c r="M794" s="82">
        <v>99072.084295612018</v>
      </c>
      <c r="O794" s="81" t="s">
        <v>2365</v>
      </c>
      <c r="P794" s="64">
        <v>1996</v>
      </c>
      <c r="Q794" s="63" t="s">
        <v>1318</v>
      </c>
      <c r="R794" s="63" t="s">
        <v>495</v>
      </c>
      <c r="S794" s="65" t="s">
        <v>2366</v>
      </c>
      <c r="T794" s="63" t="s">
        <v>2367</v>
      </c>
      <c r="U794" s="63" t="s">
        <v>496</v>
      </c>
      <c r="V794" s="66">
        <v>100000</v>
      </c>
      <c r="W794" s="67">
        <v>100000</v>
      </c>
      <c r="X794" s="67">
        <v>41280</v>
      </c>
      <c r="Y794" s="68">
        <v>141280</v>
      </c>
      <c r="Z794" s="82">
        <v>156753.75571521881</v>
      </c>
    </row>
    <row r="795" spans="2:26" x14ac:dyDescent="0.25">
      <c r="B795" s="81" t="s">
        <v>3329</v>
      </c>
      <c r="C795" s="64">
        <v>2000</v>
      </c>
      <c r="D795" s="63" t="s">
        <v>1318</v>
      </c>
      <c r="E795" s="63" t="s">
        <v>59</v>
      </c>
      <c r="F795" s="65" t="s">
        <v>3330</v>
      </c>
      <c r="G795" s="63" t="s">
        <v>3331</v>
      </c>
      <c r="H795" s="63" t="s">
        <v>61</v>
      </c>
      <c r="I795" s="66">
        <v>42255</v>
      </c>
      <c r="J795" s="67">
        <v>42255</v>
      </c>
      <c r="K795" s="67">
        <v>42255</v>
      </c>
      <c r="L795" s="68">
        <v>84510</v>
      </c>
      <c r="M795" s="82">
        <v>58549.523383371838</v>
      </c>
      <c r="O795" s="81" t="s">
        <v>2303</v>
      </c>
      <c r="P795" s="64">
        <v>1996</v>
      </c>
      <c r="Q795" s="63" t="s">
        <v>1318</v>
      </c>
      <c r="R795" s="63" t="s">
        <v>1828</v>
      </c>
      <c r="S795" s="65" t="s">
        <v>1833</v>
      </c>
      <c r="T795" s="63" t="s">
        <v>2304</v>
      </c>
      <c r="U795" s="63" t="s">
        <v>1835</v>
      </c>
      <c r="V795" s="66">
        <v>100000</v>
      </c>
      <c r="W795" s="67">
        <v>100000</v>
      </c>
      <c r="X795" s="67">
        <v>53850</v>
      </c>
      <c r="Y795" s="68">
        <v>153850</v>
      </c>
      <c r="Z795" s="82">
        <v>156753.75571521881</v>
      </c>
    </row>
    <row r="796" spans="2:26" x14ac:dyDescent="0.25">
      <c r="B796" s="83" t="s">
        <v>3406</v>
      </c>
      <c r="C796" s="71">
        <v>2000</v>
      </c>
      <c r="D796" s="70" t="s">
        <v>1318</v>
      </c>
      <c r="E796" s="70" t="s">
        <v>59</v>
      </c>
      <c r="F796" s="70" t="s">
        <v>3407</v>
      </c>
      <c r="G796" s="70" t="s">
        <v>3408</v>
      </c>
      <c r="H796" s="70" t="s">
        <v>61</v>
      </c>
      <c r="I796" s="72">
        <v>9805</v>
      </c>
      <c r="J796" s="72">
        <v>9805</v>
      </c>
      <c r="K796" s="72">
        <v>53395</v>
      </c>
      <c r="L796" s="72">
        <v>0</v>
      </c>
      <c r="M796" s="82">
        <v>13586.038972286377</v>
      </c>
      <c r="O796" s="81" t="s">
        <v>2510</v>
      </c>
      <c r="P796" s="64">
        <v>1996</v>
      </c>
      <c r="Q796" s="63" t="s">
        <v>1318</v>
      </c>
      <c r="R796" s="63" t="s">
        <v>1828</v>
      </c>
      <c r="S796" s="65" t="s">
        <v>1829</v>
      </c>
      <c r="T796" s="63" t="s">
        <v>2511</v>
      </c>
      <c r="U796" s="63" t="s">
        <v>1831</v>
      </c>
      <c r="V796" s="66">
        <v>100000</v>
      </c>
      <c r="W796" s="67">
        <v>100000</v>
      </c>
      <c r="X796" s="67">
        <v>30594</v>
      </c>
      <c r="Y796" s="68">
        <v>130594</v>
      </c>
      <c r="Z796" s="82">
        <v>156753.75571521881</v>
      </c>
    </row>
    <row r="797" spans="2:26" x14ac:dyDescent="0.25">
      <c r="B797" s="81" t="s">
        <v>3485</v>
      </c>
      <c r="C797" s="64">
        <v>2000</v>
      </c>
      <c r="D797" s="63" t="s">
        <v>1318</v>
      </c>
      <c r="E797" s="63" t="s">
        <v>59</v>
      </c>
      <c r="F797" s="65" t="s">
        <v>365</v>
      </c>
      <c r="G797" s="63" t="s">
        <v>3486</v>
      </c>
      <c r="H797" s="63" t="s">
        <v>743</v>
      </c>
      <c r="I797" s="66">
        <v>10000</v>
      </c>
      <c r="J797" s="67">
        <v>1100</v>
      </c>
      <c r="K797" s="67">
        <v>10000</v>
      </c>
      <c r="L797" s="68">
        <v>11100</v>
      </c>
      <c r="M797" s="82">
        <v>1524.185912240185</v>
      </c>
      <c r="O797" s="81" t="s">
        <v>2482</v>
      </c>
      <c r="P797" s="64">
        <v>1996</v>
      </c>
      <c r="Q797" s="63" t="s">
        <v>1318</v>
      </c>
      <c r="R797" s="63" t="s">
        <v>1828</v>
      </c>
      <c r="S797" s="65" t="s">
        <v>2483</v>
      </c>
      <c r="T797" s="63" t="s">
        <v>2484</v>
      </c>
      <c r="U797" s="63" t="s">
        <v>1831</v>
      </c>
      <c r="V797" s="66">
        <v>97010</v>
      </c>
      <c r="W797" s="67">
        <v>97010</v>
      </c>
      <c r="X797" s="67">
        <v>41100</v>
      </c>
      <c r="Y797" s="68">
        <v>138110</v>
      </c>
      <c r="Z797" s="82">
        <v>152066.81841933378</v>
      </c>
    </row>
    <row r="798" spans="2:26" x14ac:dyDescent="0.25">
      <c r="B798" s="81" t="s">
        <v>3664</v>
      </c>
      <c r="C798" s="64">
        <v>2000</v>
      </c>
      <c r="D798" s="63" t="s">
        <v>1318</v>
      </c>
      <c r="E798" s="63" t="s">
        <v>63</v>
      </c>
      <c r="F798" s="65" t="s">
        <v>3665</v>
      </c>
      <c r="G798" s="63" t="s">
        <v>3666</v>
      </c>
      <c r="H798" s="63" t="s">
        <v>1478</v>
      </c>
      <c r="I798" s="66">
        <v>382108</v>
      </c>
      <c r="J798" s="67">
        <v>382108</v>
      </c>
      <c r="K798" s="67">
        <v>1591692</v>
      </c>
      <c r="L798" s="68">
        <v>1973800</v>
      </c>
      <c r="M798" s="82">
        <v>529457.84595842962</v>
      </c>
      <c r="O798" s="81" t="s">
        <v>6902</v>
      </c>
      <c r="P798" s="64">
        <v>1996</v>
      </c>
      <c r="Q798" s="63" t="s">
        <v>6081</v>
      </c>
      <c r="R798" s="63" t="s">
        <v>1828</v>
      </c>
      <c r="S798" s="65" t="s">
        <v>1859</v>
      </c>
      <c r="T798" s="63" t="s">
        <v>6128</v>
      </c>
      <c r="U798" s="63" t="s">
        <v>1831</v>
      </c>
      <c r="V798" s="66">
        <v>2500</v>
      </c>
      <c r="W798" s="67">
        <v>2500</v>
      </c>
      <c r="X798" s="67">
        <v>2500</v>
      </c>
      <c r="Y798" s="68">
        <v>5000</v>
      </c>
      <c r="Z798" s="82">
        <v>3918.8438928804703</v>
      </c>
    </row>
    <row r="799" spans="2:26" x14ac:dyDescent="0.25">
      <c r="B799" s="81" t="s">
        <v>3649</v>
      </c>
      <c r="C799" s="64">
        <v>2000</v>
      </c>
      <c r="D799" s="63" t="s">
        <v>1318</v>
      </c>
      <c r="E799" s="63" t="s">
        <v>63</v>
      </c>
      <c r="F799" s="65" t="s">
        <v>3650</v>
      </c>
      <c r="G799" s="63" t="s">
        <v>3651</v>
      </c>
      <c r="H799" s="63" t="s">
        <v>1478</v>
      </c>
      <c r="I799" s="66">
        <v>341289</v>
      </c>
      <c r="J799" s="67">
        <v>341289</v>
      </c>
      <c r="K799" s="67">
        <v>227526</v>
      </c>
      <c r="L799" s="68">
        <v>568815</v>
      </c>
      <c r="M799" s="82">
        <v>472898.07800230948</v>
      </c>
      <c r="O799" s="81" t="s">
        <v>2262</v>
      </c>
      <c r="P799" s="64">
        <v>1996</v>
      </c>
      <c r="Q799" s="63" t="s">
        <v>1318</v>
      </c>
      <c r="R799" s="63" t="s">
        <v>544</v>
      </c>
      <c r="S799" s="65" t="s">
        <v>1848</v>
      </c>
      <c r="T799" s="63" t="s">
        <v>2263</v>
      </c>
      <c r="U799" s="63" t="s">
        <v>1603</v>
      </c>
      <c r="V799" s="66">
        <v>100000</v>
      </c>
      <c r="W799" s="67">
        <v>100000</v>
      </c>
      <c r="X799" s="67">
        <v>275000</v>
      </c>
      <c r="Y799" s="68">
        <v>375000</v>
      </c>
      <c r="Z799" s="82">
        <v>156753.75571521881</v>
      </c>
    </row>
    <row r="800" spans="2:26" x14ac:dyDescent="0.25">
      <c r="B800" s="81" t="s">
        <v>3471</v>
      </c>
      <c r="C800" s="64">
        <v>2000</v>
      </c>
      <c r="D800" s="63" t="s">
        <v>1318</v>
      </c>
      <c r="E800" s="63" t="s">
        <v>63</v>
      </c>
      <c r="F800" s="65" t="s">
        <v>3472</v>
      </c>
      <c r="G800" s="63" t="s">
        <v>3473</v>
      </c>
      <c r="H800" s="63" t="s">
        <v>65</v>
      </c>
      <c r="I800" s="66">
        <v>300000</v>
      </c>
      <c r="J800" s="67">
        <v>300000</v>
      </c>
      <c r="K800" s="67">
        <v>140000</v>
      </c>
      <c r="L800" s="68">
        <v>440000</v>
      </c>
      <c r="M800" s="82">
        <v>415687.06697459589</v>
      </c>
      <c r="O800" s="81" t="s">
        <v>2537</v>
      </c>
      <c r="P800" s="64">
        <v>1996</v>
      </c>
      <c r="Q800" s="63" t="s">
        <v>1318</v>
      </c>
      <c r="R800" s="63" t="s">
        <v>544</v>
      </c>
      <c r="S800" s="65" t="s">
        <v>2538</v>
      </c>
      <c r="T800" s="63" t="s">
        <v>2539</v>
      </c>
      <c r="U800" s="63" t="s">
        <v>886</v>
      </c>
      <c r="V800" s="66">
        <v>75752</v>
      </c>
      <c r="W800" s="67">
        <v>75752</v>
      </c>
      <c r="X800" s="67">
        <v>15147</v>
      </c>
      <c r="Y800" s="68">
        <v>90899</v>
      </c>
      <c r="Z800" s="82">
        <v>118744.10502939257</v>
      </c>
    </row>
    <row r="801" spans="2:26" x14ac:dyDescent="0.25">
      <c r="B801" s="83" t="s">
        <v>3652</v>
      </c>
      <c r="C801" s="71">
        <v>2000</v>
      </c>
      <c r="D801" s="70" t="s">
        <v>1318</v>
      </c>
      <c r="E801" s="70" t="s">
        <v>63</v>
      </c>
      <c r="F801" s="70" t="s">
        <v>3653</v>
      </c>
      <c r="G801" s="70" t="s">
        <v>3599</v>
      </c>
      <c r="H801" s="70" t="s">
        <v>1478</v>
      </c>
      <c r="I801" s="72">
        <v>197289</v>
      </c>
      <c r="J801" s="72">
        <v>197289</v>
      </c>
      <c r="K801" s="72">
        <v>48177.96</v>
      </c>
      <c r="L801" s="72">
        <v>0</v>
      </c>
      <c r="M801" s="82">
        <v>273368.28585450345</v>
      </c>
      <c r="O801" s="81" t="s">
        <v>2388</v>
      </c>
      <c r="P801" s="64">
        <v>1996</v>
      </c>
      <c r="Q801" s="63" t="s">
        <v>1318</v>
      </c>
      <c r="R801" s="63" t="s">
        <v>544</v>
      </c>
      <c r="S801" s="65" t="s">
        <v>1555</v>
      </c>
      <c r="T801" s="63" t="s">
        <v>2389</v>
      </c>
      <c r="U801" s="63" t="s">
        <v>886</v>
      </c>
      <c r="V801" s="66">
        <v>48540</v>
      </c>
      <c r="W801" s="67">
        <v>48540</v>
      </c>
      <c r="X801" s="67">
        <v>11935</v>
      </c>
      <c r="Y801" s="68">
        <v>60475</v>
      </c>
      <c r="Z801" s="82">
        <v>76088.273024167211</v>
      </c>
    </row>
    <row r="802" spans="2:26" ht="22.5" x14ac:dyDescent="0.25">
      <c r="B802" s="83" t="s">
        <v>3667</v>
      </c>
      <c r="C802" s="71">
        <v>2000</v>
      </c>
      <c r="D802" s="70" t="s">
        <v>1318</v>
      </c>
      <c r="E802" s="70" t="s">
        <v>63</v>
      </c>
      <c r="F802" s="70" t="s">
        <v>3668</v>
      </c>
      <c r="G802" s="70" t="s">
        <v>3599</v>
      </c>
      <c r="H802" s="70" t="s">
        <v>3669</v>
      </c>
      <c r="I802" s="72">
        <v>186050</v>
      </c>
      <c r="J802" s="72">
        <v>186050</v>
      </c>
      <c r="K802" s="72">
        <v>502313.09</v>
      </c>
      <c r="L802" s="72">
        <v>0</v>
      </c>
      <c r="M802" s="82">
        <v>257795.26270207853</v>
      </c>
      <c r="O802" s="81" t="s">
        <v>2339</v>
      </c>
      <c r="P802" s="64">
        <v>1996</v>
      </c>
      <c r="Q802" s="63" t="s">
        <v>1318</v>
      </c>
      <c r="R802" s="63" t="s">
        <v>544</v>
      </c>
      <c r="S802" s="65" t="s">
        <v>2340</v>
      </c>
      <c r="T802" s="63" t="s">
        <v>2341</v>
      </c>
      <c r="U802" s="63" t="s">
        <v>1603</v>
      </c>
      <c r="V802" s="66">
        <v>21248</v>
      </c>
      <c r="W802" s="67">
        <v>21248</v>
      </c>
      <c r="X802" s="67">
        <v>6306</v>
      </c>
      <c r="Y802" s="68">
        <v>27554</v>
      </c>
      <c r="Z802" s="82">
        <v>33307.038014369697</v>
      </c>
    </row>
    <row r="803" spans="2:26" x14ac:dyDescent="0.25">
      <c r="B803" s="83" t="s">
        <v>3474</v>
      </c>
      <c r="C803" s="71">
        <v>2000</v>
      </c>
      <c r="D803" s="70" t="s">
        <v>1318</v>
      </c>
      <c r="E803" s="70" t="s">
        <v>63</v>
      </c>
      <c r="F803" s="70" t="s">
        <v>3472</v>
      </c>
      <c r="G803" s="70" t="s">
        <v>3475</v>
      </c>
      <c r="H803" s="70" t="s">
        <v>65</v>
      </c>
      <c r="I803" s="72">
        <v>150000</v>
      </c>
      <c r="J803" s="72">
        <v>150000</v>
      </c>
      <c r="K803" s="72">
        <v>0</v>
      </c>
      <c r="L803" s="72">
        <v>0</v>
      </c>
      <c r="M803" s="82">
        <v>207843.53348729794</v>
      </c>
      <c r="O803" s="81" t="s">
        <v>2379</v>
      </c>
      <c r="P803" s="64">
        <v>1996</v>
      </c>
      <c r="Q803" s="63" t="s">
        <v>1318</v>
      </c>
      <c r="R803" s="63" t="s">
        <v>1286</v>
      </c>
      <c r="S803" s="65" t="s">
        <v>2380</v>
      </c>
      <c r="T803" s="63" t="s">
        <v>2381</v>
      </c>
      <c r="U803" s="63" t="s">
        <v>2382</v>
      </c>
      <c r="V803" s="66">
        <v>13200</v>
      </c>
      <c r="W803" s="67">
        <v>22200</v>
      </c>
      <c r="X803" s="67">
        <v>10280</v>
      </c>
      <c r="Y803" s="68">
        <v>32480</v>
      </c>
      <c r="Z803" s="82">
        <v>34799.333768778575</v>
      </c>
    </row>
    <row r="804" spans="2:26" x14ac:dyDescent="0.25">
      <c r="B804" s="83" t="s">
        <v>3588</v>
      </c>
      <c r="C804" s="71">
        <v>2000</v>
      </c>
      <c r="D804" s="70" t="s">
        <v>1318</v>
      </c>
      <c r="E804" s="70" t="s">
        <v>63</v>
      </c>
      <c r="F804" s="70" t="s">
        <v>3586</v>
      </c>
      <c r="G804" s="70" t="s">
        <v>3589</v>
      </c>
      <c r="H804" s="70" t="s">
        <v>65</v>
      </c>
      <c r="I804" s="72">
        <v>150000</v>
      </c>
      <c r="J804" s="72">
        <v>150000</v>
      </c>
      <c r="K804" s="72">
        <v>0</v>
      </c>
      <c r="L804" s="72">
        <v>0</v>
      </c>
      <c r="M804" s="82">
        <v>207843.53348729794</v>
      </c>
      <c r="O804" s="81" t="s">
        <v>6938</v>
      </c>
      <c r="P804" s="64">
        <v>1996</v>
      </c>
      <c r="Q804" s="63" t="s">
        <v>6081</v>
      </c>
      <c r="R804" s="63" t="s">
        <v>1286</v>
      </c>
      <c r="S804" s="65" t="s">
        <v>6939</v>
      </c>
      <c r="T804" s="63" t="s">
        <v>6940</v>
      </c>
      <c r="U804" s="63" t="s">
        <v>2601</v>
      </c>
      <c r="V804" s="66">
        <v>5000</v>
      </c>
      <c r="W804" s="67">
        <v>5000</v>
      </c>
      <c r="X804" s="67">
        <v>8013.55</v>
      </c>
      <c r="Y804" s="68">
        <v>13013.55</v>
      </c>
      <c r="Z804" s="82">
        <v>7837.6877857609406</v>
      </c>
    </row>
    <row r="805" spans="2:26" x14ac:dyDescent="0.25">
      <c r="B805" s="81" t="s">
        <v>3356</v>
      </c>
      <c r="C805" s="64">
        <v>2000</v>
      </c>
      <c r="D805" s="63" t="s">
        <v>1318</v>
      </c>
      <c r="E805" s="63" t="s">
        <v>63</v>
      </c>
      <c r="F805" s="65" t="s">
        <v>3357</v>
      </c>
      <c r="G805" s="63" t="s">
        <v>3358</v>
      </c>
      <c r="H805" s="63" t="s">
        <v>65</v>
      </c>
      <c r="I805" s="66">
        <v>103800</v>
      </c>
      <c r="J805" s="67">
        <v>103800</v>
      </c>
      <c r="K805" s="67">
        <v>39000</v>
      </c>
      <c r="L805" s="68">
        <v>142800</v>
      </c>
      <c r="M805" s="82">
        <v>143827.72517321017</v>
      </c>
      <c r="O805" s="81" t="s">
        <v>2234</v>
      </c>
      <c r="P805" s="64">
        <v>1996</v>
      </c>
      <c r="Q805" s="63" t="s">
        <v>1318</v>
      </c>
      <c r="R805" s="63" t="s">
        <v>1444</v>
      </c>
      <c r="S805" s="65" t="s">
        <v>2235</v>
      </c>
      <c r="T805" s="63" t="s">
        <v>2236</v>
      </c>
      <c r="U805" s="63" t="s">
        <v>1447</v>
      </c>
      <c r="V805" s="66">
        <v>100000</v>
      </c>
      <c r="W805" s="67">
        <v>100000</v>
      </c>
      <c r="X805" s="67">
        <v>34250</v>
      </c>
      <c r="Y805" s="68">
        <v>134250</v>
      </c>
      <c r="Z805" s="82">
        <v>156753.75571521881</v>
      </c>
    </row>
    <row r="806" spans="2:26" x14ac:dyDescent="0.25">
      <c r="B806" s="83" t="s">
        <v>3412</v>
      </c>
      <c r="C806" s="71">
        <v>2000</v>
      </c>
      <c r="D806" s="70" t="s">
        <v>1318</v>
      </c>
      <c r="E806" s="70" t="s">
        <v>63</v>
      </c>
      <c r="F806" s="70" t="s">
        <v>3413</v>
      </c>
      <c r="G806" s="70" t="s">
        <v>3414</v>
      </c>
      <c r="H806" s="70" t="s">
        <v>65</v>
      </c>
      <c r="I806" s="72">
        <v>100831</v>
      </c>
      <c r="J806" s="72">
        <v>100831</v>
      </c>
      <c r="K806" s="72">
        <v>0</v>
      </c>
      <c r="L806" s="72">
        <v>561472</v>
      </c>
      <c r="M806" s="82">
        <v>139713.80883371827</v>
      </c>
      <c r="O806" s="81" t="s">
        <v>6926</v>
      </c>
      <c r="P806" s="64">
        <v>1996</v>
      </c>
      <c r="Q806" s="63" t="s">
        <v>6081</v>
      </c>
      <c r="R806" s="63" t="s">
        <v>1444</v>
      </c>
      <c r="S806" s="65" t="s">
        <v>1729</v>
      </c>
      <c r="T806" s="63" t="s">
        <v>6927</v>
      </c>
      <c r="U806" s="63" t="s">
        <v>1447</v>
      </c>
      <c r="V806" s="66">
        <v>5000</v>
      </c>
      <c r="W806" s="67">
        <v>5000</v>
      </c>
      <c r="X806" s="67">
        <v>1000</v>
      </c>
      <c r="Y806" s="68">
        <v>6000</v>
      </c>
      <c r="Z806" s="82">
        <v>7837.6877857609406</v>
      </c>
    </row>
    <row r="807" spans="2:26" x14ac:dyDescent="0.25">
      <c r="B807" s="84" t="s">
        <v>3291</v>
      </c>
      <c r="C807" s="73">
        <v>2000</v>
      </c>
      <c r="D807" s="63" t="s">
        <v>1318</v>
      </c>
      <c r="E807" s="63" t="s">
        <v>63</v>
      </c>
      <c r="F807" s="65" t="s">
        <v>3292</v>
      </c>
      <c r="G807" s="63" t="s">
        <v>3293</v>
      </c>
      <c r="H807" s="63" t="s">
        <v>65</v>
      </c>
      <c r="I807" s="66">
        <v>63000</v>
      </c>
      <c r="J807" s="74">
        <v>63000</v>
      </c>
      <c r="K807" s="69">
        <v>28150</v>
      </c>
      <c r="L807" s="68">
        <v>91150</v>
      </c>
      <c r="M807" s="82">
        <v>87294.284064665131</v>
      </c>
      <c r="O807" s="81" t="s">
        <v>6848</v>
      </c>
      <c r="P807" s="64">
        <v>1996</v>
      </c>
      <c r="Q807" s="63" t="s">
        <v>6084</v>
      </c>
      <c r="R807" s="63" t="s">
        <v>1444</v>
      </c>
      <c r="S807" s="65" t="s">
        <v>6849</v>
      </c>
      <c r="T807" s="63" t="s">
        <v>6850</v>
      </c>
      <c r="U807" s="63" t="s">
        <v>1447</v>
      </c>
      <c r="V807" s="66">
        <v>527</v>
      </c>
      <c r="W807" s="67">
        <v>527</v>
      </c>
      <c r="X807" s="67">
        <v>744</v>
      </c>
      <c r="Y807" s="68">
        <v>1271</v>
      </c>
      <c r="Z807" s="82">
        <v>826.09229261920325</v>
      </c>
    </row>
    <row r="808" spans="2:26" x14ac:dyDescent="0.25">
      <c r="B808" s="81" t="s">
        <v>3496</v>
      </c>
      <c r="C808" s="64">
        <v>2000</v>
      </c>
      <c r="D808" s="63" t="s">
        <v>1318</v>
      </c>
      <c r="E808" s="63" t="s">
        <v>63</v>
      </c>
      <c r="F808" s="65" t="s">
        <v>3497</v>
      </c>
      <c r="G808" s="63" t="s">
        <v>3498</v>
      </c>
      <c r="H808" s="63" t="s">
        <v>65</v>
      </c>
      <c r="I808" s="66">
        <v>10000</v>
      </c>
      <c r="J808" s="67">
        <v>10000</v>
      </c>
      <c r="K808" s="67">
        <v>3400</v>
      </c>
      <c r="L808" s="68">
        <v>13400</v>
      </c>
      <c r="M808" s="82">
        <v>13856.235565819863</v>
      </c>
      <c r="O808" s="81" t="s">
        <v>2467</v>
      </c>
      <c r="P808" s="64">
        <v>1996</v>
      </c>
      <c r="Q808" s="63" t="s">
        <v>1318</v>
      </c>
      <c r="R808" s="63" t="s">
        <v>112</v>
      </c>
      <c r="S808" s="65" t="s">
        <v>2468</v>
      </c>
      <c r="T808" s="63" t="s">
        <v>2469</v>
      </c>
      <c r="U808" s="63" t="s">
        <v>114</v>
      </c>
      <c r="V808" s="66">
        <v>87000</v>
      </c>
      <c r="W808" s="67">
        <v>87000</v>
      </c>
      <c r="X808" s="67">
        <v>65256</v>
      </c>
      <c r="Y808" s="68">
        <v>152256</v>
      </c>
      <c r="Z808" s="82">
        <v>136375.76747224038</v>
      </c>
    </row>
    <row r="809" spans="2:26" x14ac:dyDescent="0.25">
      <c r="B809" s="81" t="s">
        <v>3502</v>
      </c>
      <c r="C809" s="64">
        <v>2000</v>
      </c>
      <c r="D809" s="63" t="s">
        <v>1318</v>
      </c>
      <c r="E809" s="63" t="s">
        <v>63</v>
      </c>
      <c r="F809" s="65" t="s">
        <v>3503</v>
      </c>
      <c r="G809" s="63" t="s">
        <v>3504</v>
      </c>
      <c r="H809" s="63" t="s">
        <v>65</v>
      </c>
      <c r="I809" s="66">
        <v>10000</v>
      </c>
      <c r="J809" s="67">
        <v>10000</v>
      </c>
      <c r="K809" s="67">
        <v>9600</v>
      </c>
      <c r="L809" s="68">
        <v>19600</v>
      </c>
      <c r="M809" s="82">
        <v>13856.235565819863</v>
      </c>
      <c r="O809" s="81" t="s">
        <v>6825</v>
      </c>
      <c r="P809" s="64">
        <v>1996</v>
      </c>
      <c r="Q809" s="63" t="s">
        <v>6084</v>
      </c>
      <c r="R809" s="63" t="s">
        <v>3841</v>
      </c>
      <c r="S809" s="65" t="s">
        <v>6826</v>
      </c>
      <c r="T809" s="63" t="s">
        <v>6827</v>
      </c>
      <c r="U809" s="63" t="s">
        <v>3843</v>
      </c>
      <c r="V809" s="66">
        <v>33200</v>
      </c>
      <c r="W809" s="67">
        <v>19361</v>
      </c>
      <c r="X809" s="67">
        <v>17300</v>
      </c>
      <c r="Y809" s="68">
        <v>36661</v>
      </c>
      <c r="Z809" s="82">
        <v>30349.09464402352</v>
      </c>
    </row>
    <row r="810" spans="2:26" x14ac:dyDescent="0.25">
      <c r="B810" s="81" t="s">
        <v>3533</v>
      </c>
      <c r="C810" s="64">
        <v>2000</v>
      </c>
      <c r="D810" s="63" t="s">
        <v>1318</v>
      </c>
      <c r="E810" s="63" t="s">
        <v>63</v>
      </c>
      <c r="F810" s="65" t="s">
        <v>3534</v>
      </c>
      <c r="G810" s="63" t="s">
        <v>3535</v>
      </c>
      <c r="H810" s="63" t="s">
        <v>1478</v>
      </c>
      <c r="I810" s="66">
        <v>8000</v>
      </c>
      <c r="J810" s="67">
        <v>8000</v>
      </c>
      <c r="K810" s="67">
        <v>8000</v>
      </c>
      <c r="L810" s="68">
        <v>16000</v>
      </c>
      <c r="M810" s="82">
        <v>11084.988452655889</v>
      </c>
      <c r="O810" s="81" t="s">
        <v>6844</v>
      </c>
      <c r="P810" s="64">
        <v>1996</v>
      </c>
      <c r="Q810" s="63" t="s">
        <v>6081</v>
      </c>
      <c r="R810" s="63" t="s">
        <v>3166</v>
      </c>
      <c r="S810" s="65" t="s">
        <v>1859</v>
      </c>
      <c r="T810" s="63" t="s">
        <v>6845</v>
      </c>
      <c r="U810" s="63" t="s">
        <v>27</v>
      </c>
      <c r="V810" s="66">
        <v>210430</v>
      </c>
      <c r="W810" s="67">
        <v>210430</v>
      </c>
      <c r="X810" s="67">
        <v>922070</v>
      </c>
      <c r="Y810" s="68">
        <v>1132500</v>
      </c>
      <c r="Z810" s="82">
        <v>329856.92815153499</v>
      </c>
    </row>
    <row r="811" spans="2:26" x14ac:dyDescent="0.25">
      <c r="B811" s="83" t="s">
        <v>3476</v>
      </c>
      <c r="C811" s="71">
        <v>2000</v>
      </c>
      <c r="D811" s="70" t="s">
        <v>1318</v>
      </c>
      <c r="E811" s="70" t="s">
        <v>63</v>
      </c>
      <c r="F811" s="70" t="s">
        <v>3472</v>
      </c>
      <c r="G811" s="70" t="s">
        <v>3477</v>
      </c>
      <c r="H811" s="70" t="s">
        <v>65</v>
      </c>
      <c r="I811" s="72">
        <v>7000</v>
      </c>
      <c r="J811" s="72">
        <v>7000</v>
      </c>
      <c r="K811" s="72">
        <v>0</v>
      </c>
      <c r="L811" s="72">
        <v>0</v>
      </c>
      <c r="M811" s="82">
        <v>9699.3648960739029</v>
      </c>
      <c r="O811" s="81" t="s">
        <v>6733</v>
      </c>
      <c r="P811" s="64">
        <v>1996</v>
      </c>
      <c r="Q811" s="63" t="s">
        <v>6084</v>
      </c>
      <c r="R811" s="63" t="s">
        <v>3166</v>
      </c>
      <c r="S811" s="65" t="s">
        <v>1859</v>
      </c>
      <c r="T811" s="63" t="s">
        <v>6734</v>
      </c>
      <c r="U811" s="63" t="s">
        <v>27</v>
      </c>
      <c r="V811" s="66">
        <v>100000</v>
      </c>
      <c r="W811" s="67">
        <v>100000</v>
      </c>
      <c r="X811" s="67">
        <v>278112</v>
      </c>
      <c r="Y811" s="68">
        <v>378112</v>
      </c>
      <c r="Z811" s="82">
        <v>156753.75571521881</v>
      </c>
    </row>
    <row r="812" spans="2:26" x14ac:dyDescent="0.25">
      <c r="B812" s="81" t="s">
        <v>3468</v>
      </c>
      <c r="C812" s="64">
        <v>2000</v>
      </c>
      <c r="D812" s="63" t="s">
        <v>1318</v>
      </c>
      <c r="E812" s="63" t="s">
        <v>1078</v>
      </c>
      <c r="F812" s="65" t="s">
        <v>3469</v>
      </c>
      <c r="G812" s="63" t="s">
        <v>3470</v>
      </c>
      <c r="H812" s="63" t="s">
        <v>1080</v>
      </c>
      <c r="I812" s="66">
        <v>257300</v>
      </c>
      <c r="J812" s="67">
        <v>257300</v>
      </c>
      <c r="K812" s="67">
        <v>200000</v>
      </c>
      <c r="L812" s="68">
        <v>457300</v>
      </c>
      <c r="M812" s="82">
        <v>356520.94110854506</v>
      </c>
      <c r="O812" s="81" t="s">
        <v>6742</v>
      </c>
      <c r="P812" s="64">
        <v>1996</v>
      </c>
      <c r="Q812" s="63" t="s">
        <v>6084</v>
      </c>
      <c r="R812" s="63" t="s">
        <v>3166</v>
      </c>
      <c r="S812" s="65" t="s">
        <v>1859</v>
      </c>
      <c r="T812" s="63" t="s">
        <v>6743</v>
      </c>
      <c r="U812" s="63" t="s">
        <v>27</v>
      </c>
      <c r="V812" s="66">
        <v>100000</v>
      </c>
      <c r="W812" s="67">
        <v>100000</v>
      </c>
      <c r="X812" s="67">
        <v>116494</v>
      </c>
      <c r="Y812" s="68">
        <v>216494</v>
      </c>
      <c r="Z812" s="82">
        <v>156753.75571521881</v>
      </c>
    </row>
    <row r="813" spans="2:26" x14ac:dyDescent="0.25">
      <c r="B813" s="81" t="s">
        <v>3434</v>
      </c>
      <c r="C813" s="64">
        <v>2000</v>
      </c>
      <c r="D813" s="63" t="s">
        <v>1318</v>
      </c>
      <c r="E813" s="63" t="s">
        <v>1078</v>
      </c>
      <c r="F813" s="65" t="s">
        <v>3435</v>
      </c>
      <c r="G813" s="63" t="s">
        <v>3436</v>
      </c>
      <c r="H813" s="63" t="s">
        <v>3243</v>
      </c>
      <c r="I813" s="66">
        <v>119940</v>
      </c>
      <c r="J813" s="67">
        <v>119940</v>
      </c>
      <c r="K813" s="67">
        <v>59317</v>
      </c>
      <c r="L813" s="68">
        <v>179257</v>
      </c>
      <c r="M813" s="82">
        <v>166191.68937644345</v>
      </c>
      <c r="O813" s="81" t="s">
        <v>6808</v>
      </c>
      <c r="P813" s="64">
        <v>1996</v>
      </c>
      <c r="Q813" s="63" t="s">
        <v>6081</v>
      </c>
      <c r="R813" s="63" t="s">
        <v>3166</v>
      </c>
      <c r="S813" s="65" t="s">
        <v>1859</v>
      </c>
      <c r="T813" s="63" t="s">
        <v>6809</v>
      </c>
      <c r="U813" s="63" t="s">
        <v>6319</v>
      </c>
      <c r="V813" s="66">
        <v>100000</v>
      </c>
      <c r="W813" s="67">
        <v>100000</v>
      </c>
      <c r="X813" s="67">
        <v>57216</v>
      </c>
      <c r="Y813" s="68">
        <v>157216</v>
      </c>
      <c r="Z813" s="82">
        <v>156753.75571521881</v>
      </c>
    </row>
    <row r="814" spans="2:26" x14ac:dyDescent="0.25">
      <c r="B814" s="81" t="s">
        <v>3499</v>
      </c>
      <c r="C814" s="64">
        <v>2000</v>
      </c>
      <c r="D814" s="63" t="s">
        <v>1318</v>
      </c>
      <c r="E814" s="63" t="s">
        <v>1078</v>
      </c>
      <c r="F814" s="65" t="s">
        <v>3500</v>
      </c>
      <c r="G814" s="63" t="s">
        <v>3501</v>
      </c>
      <c r="H814" s="63" t="s">
        <v>1080</v>
      </c>
      <c r="I814" s="66">
        <v>9999</v>
      </c>
      <c r="J814" s="67">
        <v>9999</v>
      </c>
      <c r="K814" s="67">
        <v>3680</v>
      </c>
      <c r="L814" s="68">
        <v>13679</v>
      </c>
      <c r="M814" s="82">
        <v>13854.849942263281</v>
      </c>
      <c r="O814" s="81" t="s">
        <v>6760</v>
      </c>
      <c r="P814" s="64">
        <v>1996</v>
      </c>
      <c r="Q814" s="63" t="s">
        <v>6084</v>
      </c>
      <c r="R814" s="63" t="s">
        <v>3166</v>
      </c>
      <c r="S814" s="65" t="s">
        <v>1859</v>
      </c>
      <c r="T814" s="63" t="s">
        <v>6761</v>
      </c>
      <c r="U814" s="63" t="s">
        <v>27</v>
      </c>
      <c r="V814" s="66">
        <v>38000</v>
      </c>
      <c r="W814" s="67">
        <v>38000</v>
      </c>
      <c r="X814" s="67">
        <v>902000</v>
      </c>
      <c r="Y814" s="68">
        <v>940000</v>
      </c>
      <c r="Z814" s="82">
        <v>59566.427171783151</v>
      </c>
    </row>
    <row r="815" spans="2:26" x14ac:dyDescent="0.25">
      <c r="B815" s="81" t="s">
        <v>3490</v>
      </c>
      <c r="C815" s="64">
        <v>2000</v>
      </c>
      <c r="D815" s="63" t="s">
        <v>1318</v>
      </c>
      <c r="E815" s="63" t="s">
        <v>1420</v>
      </c>
      <c r="F815" s="65" t="s">
        <v>3491</v>
      </c>
      <c r="G815" s="63" t="s">
        <v>3492</v>
      </c>
      <c r="H815" s="63" t="s">
        <v>1423</v>
      </c>
      <c r="I815" s="66">
        <v>4875</v>
      </c>
      <c r="J815" s="67">
        <v>4875</v>
      </c>
      <c r="K815" s="67">
        <v>1625</v>
      </c>
      <c r="L815" s="68">
        <v>6500</v>
      </c>
      <c r="M815" s="82">
        <v>6754.914838337183</v>
      </c>
      <c r="O815" s="81" t="s">
        <v>6783</v>
      </c>
      <c r="P815" s="64">
        <v>1996</v>
      </c>
      <c r="Q815" s="63" t="s">
        <v>6081</v>
      </c>
      <c r="R815" s="63" t="s">
        <v>3166</v>
      </c>
      <c r="S815" s="65" t="s">
        <v>1859</v>
      </c>
      <c r="T815" s="63" t="s">
        <v>6784</v>
      </c>
      <c r="U815" s="63" t="s">
        <v>27</v>
      </c>
      <c r="V815" s="66">
        <v>37800</v>
      </c>
      <c r="W815" s="67">
        <v>37800</v>
      </c>
      <c r="X815" s="67">
        <v>40300</v>
      </c>
      <c r="Y815" s="68">
        <v>78100</v>
      </c>
      <c r="Z815" s="82">
        <v>59252.919660352716</v>
      </c>
    </row>
    <row r="816" spans="2:26" x14ac:dyDescent="0.25">
      <c r="B816" s="81" t="s">
        <v>3409</v>
      </c>
      <c r="C816" s="64">
        <v>2000</v>
      </c>
      <c r="D816" s="63" t="s">
        <v>1318</v>
      </c>
      <c r="E816" s="63" t="s">
        <v>3153</v>
      </c>
      <c r="F816" s="65" t="s">
        <v>3410</v>
      </c>
      <c r="G816" s="63" t="s">
        <v>3411</v>
      </c>
      <c r="H816" s="63" t="s">
        <v>3156</v>
      </c>
      <c r="I816" s="66">
        <v>51106</v>
      </c>
      <c r="J816" s="67">
        <v>58606</v>
      </c>
      <c r="K816" s="67">
        <v>17036</v>
      </c>
      <c r="L816" s="68">
        <v>75642</v>
      </c>
      <c r="M816" s="82">
        <v>81205.854157043897</v>
      </c>
      <c r="O816" s="81" t="s">
        <v>6764</v>
      </c>
      <c r="P816" s="64">
        <v>1996</v>
      </c>
      <c r="Q816" s="63" t="s">
        <v>6084</v>
      </c>
      <c r="R816" s="63" t="s">
        <v>3166</v>
      </c>
      <c r="S816" s="65" t="s">
        <v>1859</v>
      </c>
      <c r="T816" s="63" t="s">
        <v>6765</v>
      </c>
      <c r="U816" s="63" t="s">
        <v>27</v>
      </c>
      <c r="V816" s="66">
        <v>32084</v>
      </c>
      <c r="W816" s="67">
        <v>32084</v>
      </c>
      <c r="X816" s="67">
        <v>8343</v>
      </c>
      <c r="Y816" s="68">
        <v>40427</v>
      </c>
      <c r="Z816" s="82">
        <v>50292.874983670808</v>
      </c>
    </row>
    <row r="817" spans="2:26" x14ac:dyDescent="0.25">
      <c r="B817" s="83" t="s">
        <v>3265</v>
      </c>
      <c r="C817" s="71">
        <v>2000</v>
      </c>
      <c r="D817" s="70" t="s">
        <v>1318</v>
      </c>
      <c r="E817" s="70" t="s">
        <v>977</v>
      </c>
      <c r="F817" s="70" t="s">
        <v>2599</v>
      </c>
      <c r="G817" s="70" t="s">
        <v>3266</v>
      </c>
      <c r="H817" s="70" t="s">
        <v>2601</v>
      </c>
      <c r="I817" s="72">
        <v>69260</v>
      </c>
      <c r="J817" s="72">
        <v>69260</v>
      </c>
      <c r="K817" s="72">
        <v>23204</v>
      </c>
      <c r="L817" s="72">
        <v>92464</v>
      </c>
      <c r="M817" s="82">
        <v>95968.287528868372</v>
      </c>
      <c r="O817" s="81" t="s">
        <v>6830</v>
      </c>
      <c r="P817" s="64">
        <v>1996</v>
      </c>
      <c r="Q817" s="63" t="s">
        <v>6084</v>
      </c>
      <c r="R817" s="63" t="s">
        <v>3166</v>
      </c>
      <c r="S817" s="65" t="s">
        <v>1859</v>
      </c>
      <c r="T817" s="63" t="s">
        <v>6831</v>
      </c>
      <c r="U817" s="63" t="s">
        <v>27</v>
      </c>
      <c r="V817" s="66">
        <v>24830</v>
      </c>
      <c r="W817" s="67">
        <v>24830</v>
      </c>
      <c r="X817" s="67">
        <v>8800</v>
      </c>
      <c r="Y817" s="68">
        <v>33630</v>
      </c>
      <c r="Z817" s="82">
        <v>38921.957544088837</v>
      </c>
    </row>
    <row r="818" spans="2:26" x14ac:dyDescent="0.25">
      <c r="B818" s="81" t="s">
        <v>3311</v>
      </c>
      <c r="C818" s="64">
        <v>2000</v>
      </c>
      <c r="D818" s="63" t="s">
        <v>1318</v>
      </c>
      <c r="E818" s="63" t="s">
        <v>977</v>
      </c>
      <c r="F818" s="65" t="s">
        <v>3312</v>
      </c>
      <c r="G818" s="63" t="s">
        <v>3313</v>
      </c>
      <c r="H818" s="63" t="s">
        <v>2601</v>
      </c>
      <c r="I818" s="66">
        <v>25115</v>
      </c>
      <c r="J818" s="67">
        <v>25115</v>
      </c>
      <c r="K818" s="67">
        <v>27615</v>
      </c>
      <c r="L818" s="68">
        <v>52730</v>
      </c>
      <c r="M818" s="82">
        <v>34799.935623556587</v>
      </c>
      <c r="O818" s="81" t="s">
        <v>6728</v>
      </c>
      <c r="P818" s="64">
        <v>1996</v>
      </c>
      <c r="Q818" s="63" t="s">
        <v>6081</v>
      </c>
      <c r="R818" s="63" t="s">
        <v>3166</v>
      </c>
      <c r="S818" s="65" t="s">
        <v>1859</v>
      </c>
      <c r="T818" s="63" t="s">
        <v>6729</v>
      </c>
      <c r="U818" s="63" t="s">
        <v>511</v>
      </c>
      <c r="V818" s="66">
        <v>30129</v>
      </c>
      <c r="W818" s="67">
        <v>17425</v>
      </c>
      <c r="X818" s="67">
        <v>11038</v>
      </c>
      <c r="Y818" s="68">
        <v>28463</v>
      </c>
      <c r="Z818" s="82">
        <v>27314.34193337688</v>
      </c>
    </row>
    <row r="819" spans="2:26" x14ac:dyDescent="0.25">
      <c r="B819" s="84" t="s">
        <v>3274</v>
      </c>
      <c r="C819" s="73">
        <v>2000</v>
      </c>
      <c r="D819" s="63" t="s">
        <v>1318</v>
      </c>
      <c r="E819" s="63" t="s">
        <v>1540</v>
      </c>
      <c r="F819" s="65" t="s">
        <v>3275</v>
      </c>
      <c r="G819" s="63" t="s">
        <v>3275</v>
      </c>
      <c r="H819" s="63" t="s">
        <v>1540</v>
      </c>
      <c r="I819" s="66">
        <v>84840</v>
      </c>
      <c r="J819" s="74">
        <v>84840</v>
      </c>
      <c r="K819" s="69">
        <v>32000</v>
      </c>
      <c r="L819" s="68">
        <v>116840</v>
      </c>
      <c r="M819" s="82">
        <v>117556.30254041572</v>
      </c>
      <c r="O819" s="81" t="s">
        <v>6753</v>
      </c>
      <c r="P819" s="64">
        <v>1996</v>
      </c>
      <c r="Q819" s="63" t="s">
        <v>6084</v>
      </c>
      <c r="R819" s="63" t="s">
        <v>3166</v>
      </c>
      <c r="S819" s="65" t="s">
        <v>1859</v>
      </c>
      <c r="T819" s="63" t="s">
        <v>6754</v>
      </c>
      <c r="U819" s="63" t="s">
        <v>27</v>
      </c>
      <c r="V819" s="66">
        <v>12071</v>
      </c>
      <c r="W819" s="67">
        <v>12071</v>
      </c>
      <c r="X819" s="67">
        <v>12327</v>
      </c>
      <c r="Y819" s="68">
        <v>24398</v>
      </c>
      <c r="Z819" s="82">
        <v>18921.745852384065</v>
      </c>
    </row>
    <row r="820" spans="2:26" x14ac:dyDescent="0.25">
      <c r="B820" s="81" t="s">
        <v>3619</v>
      </c>
      <c r="C820" s="64">
        <v>2000</v>
      </c>
      <c r="D820" s="63" t="s">
        <v>1318</v>
      </c>
      <c r="E820" s="63" t="s">
        <v>1868</v>
      </c>
      <c r="F820" s="65" t="s">
        <v>3620</v>
      </c>
      <c r="G820" s="63" t="s">
        <v>3483</v>
      </c>
      <c r="H820" s="63" t="s">
        <v>3205</v>
      </c>
      <c r="I820" s="66">
        <v>372090</v>
      </c>
      <c r="J820" s="67">
        <v>372090</v>
      </c>
      <c r="K820" s="67">
        <v>159470</v>
      </c>
      <c r="L820" s="68">
        <v>531560</v>
      </c>
      <c r="M820" s="82">
        <v>515576.66916859132</v>
      </c>
      <c r="O820" s="81" t="s">
        <v>6781</v>
      </c>
      <c r="P820" s="64">
        <v>1996</v>
      </c>
      <c r="Q820" s="63" t="s">
        <v>6084</v>
      </c>
      <c r="R820" s="63" t="s">
        <v>3166</v>
      </c>
      <c r="S820" s="65" t="s">
        <v>1859</v>
      </c>
      <c r="T820" s="63" t="s">
        <v>6782</v>
      </c>
      <c r="U820" s="63" t="s">
        <v>27</v>
      </c>
      <c r="V820" s="66">
        <v>7980</v>
      </c>
      <c r="W820" s="67">
        <v>7980</v>
      </c>
      <c r="X820" s="67">
        <v>2024</v>
      </c>
      <c r="Y820" s="68">
        <v>10004</v>
      </c>
      <c r="Z820" s="82">
        <v>12508.949706074463</v>
      </c>
    </row>
    <row r="821" spans="2:26" x14ac:dyDescent="0.25">
      <c r="B821" s="83" t="s">
        <v>3621</v>
      </c>
      <c r="C821" s="71">
        <v>2000</v>
      </c>
      <c r="D821" s="70" t="s">
        <v>1318</v>
      </c>
      <c r="E821" s="70" t="s">
        <v>1868</v>
      </c>
      <c r="F821" s="70" t="s">
        <v>3203</v>
      </c>
      <c r="G821" s="70" t="s">
        <v>3622</v>
      </c>
      <c r="H821" s="70" t="s">
        <v>1871</v>
      </c>
      <c r="I821" s="72">
        <v>230200</v>
      </c>
      <c r="J821" s="72">
        <v>230200</v>
      </c>
      <c r="K821" s="72">
        <v>40188.410000000003</v>
      </c>
      <c r="L821" s="72">
        <v>0</v>
      </c>
      <c r="M821" s="82">
        <v>318970.54272517323</v>
      </c>
      <c r="O821" s="81" t="s">
        <v>6861</v>
      </c>
      <c r="P821" s="64">
        <v>1996</v>
      </c>
      <c r="Q821" s="63" t="s">
        <v>6084</v>
      </c>
      <c r="R821" s="63" t="s">
        <v>3166</v>
      </c>
      <c r="S821" s="65" t="s">
        <v>1859</v>
      </c>
      <c r="T821" s="63" t="s">
        <v>6862</v>
      </c>
      <c r="U821" s="63" t="s">
        <v>6863</v>
      </c>
      <c r="V821" s="66">
        <v>5000</v>
      </c>
      <c r="W821" s="67">
        <v>5000</v>
      </c>
      <c r="X821" s="67">
        <v>12000</v>
      </c>
      <c r="Y821" s="68">
        <v>17000</v>
      </c>
      <c r="Z821" s="82">
        <v>7837.6877857609406</v>
      </c>
    </row>
    <row r="822" spans="2:26" x14ac:dyDescent="0.25">
      <c r="B822" s="81" t="s">
        <v>3383</v>
      </c>
      <c r="C822" s="64">
        <v>2000</v>
      </c>
      <c r="D822" s="63" t="s">
        <v>1318</v>
      </c>
      <c r="E822" s="63" t="s">
        <v>1868</v>
      </c>
      <c r="F822" s="65" t="s">
        <v>3384</v>
      </c>
      <c r="G822" s="63" t="s">
        <v>3385</v>
      </c>
      <c r="H822" s="63" t="s">
        <v>3205</v>
      </c>
      <c r="I822" s="66">
        <v>122178</v>
      </c>
      <c r="J822" s="67">
        <v>122178</v>
      </c>
      <c r="K822" s="67">
        <v>344502</v>
      </c>
      <c r="L822" s="68">
        <v>466680</v>
      </c>
      <c r="M822" s="82">
        <v>169292.71489607394</v>
      </c>
      <c r="O822" s="81" t="s">
        <v>6898</v>
      </c>
      <c r="P822" s="64">
        <v>1996</v>
      </c>
      <c r="Q822" s="63" t="s">
        <v>6084</v>
      </c>
      <c r="R822" s="63" t="s">
        <v>3166</v>
      </c>
      <c r="S822" s="65" t="s">
        <v>1859</v>
      </c>
      <c r="T822" s="63" t="s">
        <v>6899</v>
      </c>
      <c r="U822" s="63" t="s">
        <v>27</v>
      </c>
      <c r="V822" s="66">
        <v>5000</v>
      </c>
      <c r="W822" s="67">
        <v>5000</v>
      </c>
      <c r="X822" s="67">
        <v>5500</v>
      </c>
      <c r="Y822" s="68">
        <v>10500</v>
      </c>
      <c r="Z822" s="82">
        <v>7837.6877857609406</v>
      </c>
    </row>
    <row r="823" spans="2:26" x14ac:dyDescent="0.25">
      <c r="B823" s="81" t="s">
        <v>3558</v>
      </c>
      <c r="C823" s="64">
        <v>2000</v>
      </c>
      <c r="D823" s="63" t="s">
        <v>1318</v>
      </c>
      <c r="E823" s="63" t="s">
        <v>228</v>
      </c>
      <c r="F823" s="65" t="s">
        <v>3559</v>
      </c>
      <c r="G823" s="63" t="s">
        <v>3560</v>
      </c>
      <c r="H823" s="63" t="s">
        <v>3561</v>
      </c>
      <c r="I823" s="66">
        <v>777800</v>
      </c>
      <c r="J823" s="67">
        <v>777800</v>
      </c>
      <c r="K823" s="67">
        <v>3035410</v>
      </c>
      <c r="L823" s="68">
        <v>3813210</v>
      </c>
      <c r="M823" s="82">
        <v>1077738.0023094688</v>
      </c>
      <c r="O823" s="81" t="s">
        <v>6900</v>
      </c>
      <c r="P823" s="64">
        <v>1996</v>
      </c>
      <c r="Q823" s="63" t="s">
        <v>6084</v>
      </c>
      <c r="R823" s="63" t="s">
        <v>3166</v>
      </c>
      <c r="S823" s="65" t="s">
        <v>1859</v>
      </c>
      <c r="T823" s="63" t="s">
        <v>6901</v>
      </c>
      <c r="U823" s="63" t="s">
        <v>27</v>
      </c>
      <c r="V823" s="66">
        <v>5000</v>
      </c>
      <c r="W823" s="67">
        <v>5000</v>
      </c>
      <c r="X823" s="67">
        <v>1000</v>
      </c>
      <c r="Y823" s="68">
        <v>6000</v>
      </c>
      <c r="Z823" s="82">
        <v>7837.6877857609406</v>
      </c>
    </row>
    <row r="824" spans="2:26" x14ac:dyDescent="0.25">
      <c r="B824" s="83" t="s">
        <v>3564</v>
      </c>
      <c r="C824" s="71">
        <v>2000</v>
      </c>
      <c r="D824" s="70" t="s">
        <v>1318</v>
      </c>
      <c r="E824" s="70" t="s">
        <v>228</v>
      </c>
      <c r="F824" s="70" t="s">
        <v>3559</v>
      </c>
      <c r="G824" s="70" t="s">
        <v>3565</v>
      </c>
      <c r="H824" s="70" t="s">
        <v>228</v>
      </c>
      <c r="I824" s="72">
        <v>350000</v>
      </c>
      <c r="J824" s="72">
        <v>350000</v>
      </c>
      <c r="K824" s="72">
        <v>0</v>
      </c>
      <c r="L824" s="72">
        <v>0</v>
      </c>
      <c r="M824" s="82">
        <v>484968.24480369518</v>
      </c>
      <c r="O824" s="81" t="s">
        <v>6928</v>
      </c>
      <c r="P824" s="64">
        <v>1996</v>
      </c>
      <c r="Q824" s="63" t="s">
        <v>6084</v>
      </c>
      <c r="R824" s="63" t="s">
        <v>3166</v>
      </c>
      <c r="S824" s="65" t="s">
        <v>1859</v>
      </c>
      <c r="T824" s="63" t="s">
        <v>6929</v>
      </c>
      <c r="U824" s="63" t="s">
        <v>474</v>
      </c>
      <c r="V824" s="66">
        <v>5000</v>
      </c>
      <c r="W824" s="67">
        <v>5000</v>
      </c>
      <c r="X824" s="67">
        <v>11106</v>
      </c>
      <c r="Y824" s="68">
        <v>16106</v>
      </c>
      <c r="Z824" s="82">
        <v>7837.6877857609406</v>
      </c>
    </row>
    <row r="825" spans="2:26" x14ac:dyDescent="0.25">
      <c r="B825" s="83" t="s">
        <v>3562</v>
      </c>
      <c r="C825" s="71">
        <v>2000</v>
      </c>
      <c r="D825" s="70" t="s">
        <v>1318</v>
      </c>
      <c r="E825" s="70" t="s">
        <v>228</v>
      </c>
      <c r="F825" s="70" t="s">
        <v>3559</v>
      </c>
      <c r="G825" s="70" t="s">
        <v>3563</v>
      </c>
      <c r="H825" s="70" t="s">
        <v>228</v>
      </c>
      <c r="I825" s="72">
        <v>146000</v>
      </c>
      <c r="J825" s="72">
        <v>146000</v>
      </c>
      <c r="K825" s="72">
        <v>0</v>
      </c>
      <c r="L825" s="72">
        <v>0</v>
      </c>
      <c r="M825" s="82">
        <v>202301.03926096999</v>
      </c>
      <c r="O825" s="81" t="s">
        <v>6934</v>
      </c>
      <c r="P825" s="64">
        <v>1996</v>
      </c>
      <c r="Q825" s="63" t="s">
        <v>6084</v>
      </c>
      <c r="R825" s="63" t="s">
        <v>3166</v>
      </c>
      <c r="S825" s="65" t="s">
        <v>1859</v>
      </c>
      <c r="T825" s="63" t="s">
        <v>6935</v>
      </c>
      <c r="U825" s="63" t="s">
        <v>149</v>
      </c>
      <c r="V825" s="66">
        <v>5000</v>
      </c>
      <c r="W825" s="67">
        <v>5000</v>
      </c>
      <c r="X825" s="67">
        <v>7800</v>
      </c>
      <c r="Y825" s="68">
        <v>12800</v>
      </c>
      <c r="Z825" s="82">
        <v>7837.6877857609406</v>
      </c>
    </row>
    <row r="826" spans="2:26" x14ac:dyDescent="0.25">
      <c r="B826" s="81" t="s">
        <v>3510</v>
      </c>
      <c r="C826" s="64">
        <v>2000</v>
      </c>
      <c r="D826" s="63" t="s">
        <v>1318</v>
      </c>
      <c r="E826" s="63" t="s">
        <v>228</v>
      </c>
      <c r="F826" s="65" t="s">
        <v>3511</v>
      </c>
      <c r="G826" s="63" t="s">
        <v>3512</v>
      </c>
      <c r="H826" s="63" t="s">
        <v>228</v>
      </c>
      <c r="I826" s="66">
        <v>6306</v>
      </c>
      <c r="J826" s="67">
        <v>6306</v>
      </c>
      <c r="K826" s="67">
        <v>1750</v>
      </c>
      <c r="L826" s="68">
        <v>8056</v>
      </c>
      <c r="M826" s="82">
        <v>8737.7421478060041</v>
      </c>
      <c r="O826" s="81" t="s">
        <v>6941</v>
      </c>
      <c r="P826" s="64">
        <v>1996</v>
      </c>
      <c r="Q826" s="63" t="s">
        <v>6084</v>
      </c>
      <c r="R826" s="63" t="s">
        <v>3166</v>
      </c>
      <c r="S826" s="65" t="s">
        <v>1859</v>
      </c>
      <c r="T826" s="63" t="s">
        <v>6942</v>
      </c>
      <c r="U826" s="63" t="s">
        <v>27</v>
      </c>
      <c r="V826" s="66">
        <v>5000</v>
      </c>
      <c r="W826" s="67">
        <v>5000</v>
      </c>
      <c r="X826" s="67">
        <v>4865</v>
      </c>
      <c r="Y826" s="68">
        <v>9865</v>
      </c>
      <c r="Z826" s="82">
        <v>7837.6877857609406</v>
      </c>
    </row>
    <row r="827" spans="2:26" x14ac:dyDescent="0.25">
      <c r="B827" s="81" t="s">
        <v>3389</v>
      </c>
      <c r="C827" s="64">
        <v>2000</v>
      </c>
      <c r="D827" s="63" t="s">
        <v>1318</v>
      </c>
      <c r="E827" s="63" t="s">
        <v>514</v>
      </c>
      <c r="F827" s="65" t="s">
        <v>3390</v>
      </c>
      <c r="G827" s="63" t="s">
        <v>3391</v>
      </c>
      <c r="H827" s="63" t="s">
        <v>2090</v>
      </c>
      <c r="I827" s="66">
        <v>20180</v>
      </c>
      <c r="J827" s="67">
        <v>20180</v>
      </c>
      <c r="K827" s="67">
        <v>20181</v>
      </c>
      <c r="L827" s="68">
        <v>40361</v>
      </c>
      <c r="M827" s="82">
        <v>27961.883371824482</v>
      </c>
      <c r="O827" s="81" t="s">
        <v>6943</v>
      </c>
      <c r="P827" s="64">
        <v>1996</v>
      </c>
      <c r="Q827" s="63" t="s">
        <v>6081</v>
      </c>
      <c r="R827" s="63" t="s">
        <v>3166</v>
      </c>
      <c r="S827" s="65" t="s">
        <v>1859</v>
      </c>
      <c r="T827" s="63" t="s">
        <v>6944</v>
      </c>
      <c r="U827" s="63" t="s">
        <v>27</v>
      </c>
      <c r="V827" s="66">
        <v>5000</v>
      </c>
      <c r="W827" s="67">
        <v>5000</v>
      </c>
      <c r="X827" s="67">
        <v>1225</v>
      </c>
      <c r="Y827" s="68">
        <v>6225</v>
      </c>
      <c r="Z827" s="82">
        <v>7837.6877857609406</v>
      </c>
    </row>
    <row r="828" spans="2:26" x14ac:dyDescent="0.25">
      <c r="B828" s="81" t="s">
        <v>3326</v>
      </c>
      <c r="C828" s="64">
        <v>2000</v>
      </c>
      <c r="D828" s="63" t="s">
        <v>1318</v>
      </c>
      <c r="E828" s="63" t="s">
        <v>31</v>
      </c>
      <c r="F828" s="65" t="s">
        <v>3327</v>
      </c>
      <c r="G828" s="63" t="s">
        <v>3328</v>
      </c>
      <c r="H828" s="63" t="s">
        <v>33</v>
      </c>
      <c r="I828" s="66">
        <v>150225</v>
      </c>
      <c r="J828" s="67">
        <v>150225</v>
      </c>
      <c r="K828" s="67">
        <v>593015</v>
      </c>
      <c r="L828" s="68">
        <v>743240</v>
      </c>
      <c r="M828" s="82">
        <v>208155.29878752888</v>
      </c>
      <c r="O828" s="81" t="s">
        <v>6957</v>
      </c>
      <c r="P828" s="64">
        <v>1996</v>
      </c>
      <c r="Q828" s="63" t="s">
        <v>6084</v>
      </c>
      <c r="R828" s="63" t="s">
        <v>3166</v>
      </c>
      <c r="S828" s="65" t="s">
        <v>1859</v>
      </c>
      <c r="T828" s="63" t="s">
        <v>6958</v>
      </c>
      <c r="U828" s="63" t="s">
        <v>27</v>
      </c>
      <c r="V828" s="66">
        <v>5000</v>
      </c>
      <c r="W828" s="67">
        <v>5000</v>
      </c>
      <c r="X828" s="67">
        <v>13500</v>
      </c>
      <c r="Y828" s="68">
        <v>18500</v>
      </c>
      <c r="Z828" s="82">
        <v>7837.6877857609406</v>
      </c>
    </row>
    <row r="829" spans="2:26" x14ac:dyDescent="0.25">
      <c r="B829" s="81" t="s">
        <v>3525</v>
      </c>
      <c r="C829" s="64">
        <v>2000</v>
      </c>
      <c r="D829" s="63" t="s">
        <v>1318</v>
      </c>
      <c r="E829" s="63" t="s">
        <v>31</v>
      </c>
      <c r="F829" s="65" t="s">
        <v>3526</v>
      </c>
      <c r="G829" s="63" t="s">
        <v>3527</v>
      </c>
      <c r="H829" s="63" t="s">
        <v>33</v>
      </c>
      <c r="I829" s="66">
        <v>3750</v>
      </c>
      <c r="J829" s="67">
        <v>3750</v>
      </c>
      <c r="K829" s="67">
        <v>1250</v>
      </c>
      <c r="L829" s="68">
        <v>5000</v>
      </c>
      <c r="M829" s="82">
        <v>5196.0883371824484</v>
      </c>
      <c r="O829" s="81" t="s">
        <v>6984</v>
      </c>
      <c r="P829" s="64">
        <v>1996</v>
      </c>
      <c r="Q829" s="63" t="s">
        <v>6084</v>
      </c>
      <c r="R829" s="63" t="s">
        <v>3166</v>
      </c>
      <c r="S829" s="65" t="s">
        <v>1859</v>
      </c>
      <c r="T829" s="63" t="s">
        <v>6985</v>
      </c>
      <c r="U829" s="63" t="s">
        <v>27</v>
      </c>
      <c r="V829" s="66">
        <v>5000</v>
      </c>
      <c r="W829" s="67">
        <v>5000</v>
      </c>
      <c r="X829" s="67">
        <v>6700</v>
      </c>
      <c r="Y829" s="68">
        <v>11700</v>
      </c>
      <c r="Z829" s="82">
        <v>7837.6877857609406</v>
      </c>
    </row>
    <row r="830" spans="2:26" x14ac:dyDescent="0.25">
      <c r="B830" s="81" t="s">
        <v>3572</v>
      </c>
      <c r="C830" s="64">
        <v>2000</v>
      </c>
      <c r="D830" s="63" t="s">
        <v>1318</v>
      </c>
      <c r="E830" s="63" t="s">
        <v>73</v>
      </c>
      <c r="F830" s="65" t="s">
        <v>3573</v>
      </c>
      <c r="G830" s="63" t="s">
        <v>3574</v>
      </c>
      <c r="H830" s="63" t="s">
        <v>73</v>
      </c>
      <c r="I830" s="66">
        <v>279750</v>
      </c>
      <c r="J830" s="67">
        <v>234750</v>
      </c>
      <c r="K830" s="67">
        <v>93250</v>
      </c>
      <c r="L830" s="68">
        <v>328000</v>
      </c>
      <c r="M830" s="82">
        <v>325275.12990762125</v>
      </c>
      <c r="O830" s="81" t="s">
        <v>2472</v>
      </c>
      <c r="P830" s="64">
        <v>1996</v>
      </c>
      <c r="Q830" s="63" t="s">
        <v>1318</v>
      </c>
      <c r="R830" s="63" t="s">
        <v>2145</v>
      </c>
      <c r="S830" s="65" t="s">
        <v>2146</v>
      </c>
      <c r="T830" s="63" t="s">
        <v>2147</v>
      </c>
      <c r="U830" s="63" t="s">
        <v>2148</v>
      </c>
      <c r="V830" s="66">
        <v>99547</v>
      </c>
      <c r="W830" s="67">
        <v>99547</v>
      </c>
      <c r="X830" s="67">
        <v>18743</v>
      </c>
      <c r="Y830" s="68">
        <v>118290</v>
      </c>
      <c r="Z830" s="82">
        <v>156043.66120182889</v>
      </c>
    </row>
    <row r="831" spans="2:26" x14ac:dyDescent="0.25">
      <c r="B831" s="83" t="s">
        <v>3575</v>
      </c>
      <c r="C831" s="71">
        <v>2000</v>
      </c>
      <c r="D831" s="70" t="s">
        <v>1318</v>
      </c>
      <c r="E831" s="70" t="s">
        <v>73</v>
      </c>
      <c r="F831" s="70" t="s">
        <v>3576</v>
      </c>
      <c r="G831" s="70" t="s">
        <v>3484</v>
      </c>
      <c r="H831" s="70" t="s">
        <v>73</v>
      </c>
      <c r="I831" s="72">
        <v>112500</v>
      </c>
      <c r="J831" s="72">
        <v>112500</v>
      </c>
      <c r="K831" s="72">
        <v>74678.28</v>
      </c>
      <c r="L831" s="72">
        <v>0</v>
      </c>
      <c r="M831" s="82">
        <v>155882.65011547346</v>
      </c>
      <c r="O831" s="81" t="s">
        <v>2398</v>
      </c>
      <c r="P831" s="64">
        <v>1996</v>
      </c>
      <c r="Q831" s="63" t="s">
        <v>1318</v>
      </c>
      <c r="R831" s="63" t="s">
        <v>580</v>
      </c>
      <c r="S831" s="65" t="s">
        <v>2399</v>
      </c>
      <c r="T831" s="63" t="s">
        <v>2400</v>
      </c>
      <c r="U831" s="63" t="s">
        <v>2401</v>
      </c>
      <c r="V831" s="66">
        <v>29998</v>
      </c>
      <c r="W831" s="67">
        <v>29998</v>
      </c>
      <c r="X831" s="67">
        <v>26038</v>
      </c>
      <c r="Y831" s="68">
        <v>56036</v>
      </c>
      <c r="Z831" s="82">
        <v>47022.991639451342</v>
      </c>
    </row>
    <row r="832" spans="2:26" x14ac:dyDescent="0.25">
      <c r="B832" s="84" t="s">
        <v>3303</v>
      </c>
      <c r="C832" s="73">
        <v>2000</v>
      </c>
      <c r="D832" s="63" t="s">
        <v>1318</v>
      </c>
      <c r="E832" s="63" t="s">
        <v>495</v>
      </c>
      <c r="F832" s="65" t="s">
        <v>3304</v>
      </c>
      <c r="G832" s="63" t="s">
        <v>3305</v>
      </c>
      <c r="H832" s="63" t="s">
        <v>496</v>
      </c>
      <c r="I832" s="66">
        <v>66850</v>
      </c>
      <c r="J832" s="74">
        <v>66850</v>
      </c>
      <c r="K832" s="69">
        <v>30050</v>
      </c>
      <c r="L832" s="68">
        <v>96900</v>
      </c>
      <c r="M832" s="82">
        <v>92628.934757505776</v>
      </c>
      <c r="O832" s="81" t="s">
        <v>6749</v>
      </c>
      <c r="P832" s="64">
        <v>1996</v>
      </c>
      <c r="Q832" s="63" t="s">
        <v>6081</v>
      </c>
      <c r="R832" s="63" t="s">
        <v>580</v>
      </c>
      <c r="S832" s="65" t="s">
        <v>1859</v>
      </c>
      <c r="T832" s="63" t="s">
        <v>6750</v>
      </c>
      <c r="U832" s="63" t="s">
        <v>582</v>
      </c>
      <c r="V832" s="66">
        <v>15050</v>
      </c>
      <c r="W832" s="67">
        <v>15050</v>
      </c>
      <c r="X832" s="67">
        <v>20850</v>
      </c>
      <c r="Y832" s="68">
        <v>35900</v>
      </c>
      <c r="Z832" s="82">
        <v>23591.440235140431</v>
      </c>
    </row>
    <row r="833" spans="2:26" x14ac:dyDescent="0.25">
      <c r="B833" s="81" t="s">
        <v>3394</v>
      </c>
      <c r="C833" s="64">
        <v>2000</v>
      </c>
      <c r="D833" s="63" t="s">
        <v>1318</v>
      </c>
      <c r="E833" s="63" t="s">
        <v>544</v>
      </c>
      <c r="F833" s="65" t="s">
        <v>3395</v>
      </c>
      <c r="G833" s="63" t="s">
        <v>3396</v>
      </c>
      <c r="H833" s="63" t="s">
        <v>886</v>
      </c>
      <c r="I833" s="66">
        <v>73700</v>
      </c>
      <c r="J833" s="67">
        <v>74430</v>
      </c>
      <c r="K833" s="67">
        <v>74338</v>
      </c>
      <c r="L833" s="68">
        <v>148768</v>
      </c>
      <c r="M833" s="82">
        <v>103131.96131639722</v>
      </c>
      <c r="O833" s="81" t="s">
        <v>6795</v>
      </c>
      <c r="P833" s="64">
        <v>1996</v>
      </c>
      <c r="Q833" s="63" t="s">
        <v>6084</v>
      </c>
      <c r="R833" s="63" t="s">
        <v>580</v>
      </c>
      <c r="S833" s="65" t="s">
        <v>1859</v>
      </c>
      <c r="T833" s="63" t="s">
        <v>6796</v>
      </c>
      <c r="U833" s="63" t="s">
        <v>582</v>
      </c>
      <c r="V833" s="66">
        <v>14800</v>
      </c>
      <c r="W833" s="67">
        <v>14800</v>
      </c>
      <c r="X833" s="67">
        <v>8830</v>
      </c>
      <c r="Y833" s="68">
        <v>23630</v>
      </c>
      <c r="Z833" s="82">
        <v>23199.555845852385</v>
      </c>
    </row>
    <row r="834" spans="2:26" ht="22.5" x14ac:dyDescent="0.25">
      <c r="B834" s="83" t="s">
        <v>3397</v>
      </c>
      <c r="C834" s="71">
        <v>2000</v>
      </c>
      <c r="D834" s="70" t="s">
        <v>1318</v>
      </c>
      <c r="E834" s="70" t="s">
        <v>544</v>
      </c>
      <c r="F834" s="70" t="s">
        <v>3398</v>
      </c>
      <c r="G834" s="70" t="s">
        <v>3399</v>
      </c>
      <c r="H834" s="70" t="s">
        <v>886</v>
      </c>
      <c r="I834" s="72">
        <v>7300</v>
      </c>
      <c r="J834" s="72">
        <v>7300</v>
      </c>
      <c r="K834" s="72">
        <v>0</v>
      </c>
      <c r="L834" s="72">
        <v>0</v>
      </c>
      <c r="M834" s="82">
        <v>10115.0519630485</v>
      </c>
      <c r="O834" s="81" t="s">
        <v>2548</v>
      </c>
      <c r="P834" s="64">
        <v>1996</v>
      </c>
      <c r="Q834" s="63" t="s">
        <v>1318</v>
      </c>
      <c r="R834" s="63" t="s">
        <v>580</v>
      </c>
      <c r="S834" s="65" t="s">
        <v>2549</v>
      </c>
      <c r="T834" s="63" t="s">
        <v>2550</v>
      </c>
      <c r="U834" s="63" t="s">
        <v>27</v>
      </c>
      <c r="V834" s="66">
        <v>18569</v>
      </c>
      <c r="W834" s="67">
        <v>10500</v>
      </c>
      <c r="X834" s="67">
        <v>11400</v>
      </c>
      <c r="Y834" s="68">
        <v>21900</v>
      </c>
      <c r="Z834" s="82">
        <v>16459.144350097977</v>
      </c>
    </row>
    <row r="835" spans="2:26" x14ac:dyDescent="0.25">
      <c r="B835" s="81" t="s">
        <v>3459</v>
      </c>
      <c r="C835" s="64">
        <v>2000</v>
      </c>
      <c r="D835" s="63" t="s">
        <v>1318</v>
      </c>
      <c r="E835" s="63" t="s">
        <v>1444</v>
      </c>
      <c r="F835" s="65" t="s">
        <v>3053</v>
      </c>
      <c r="G835" s="63" t="s">
        <v>3460</v>
      </c>
      <c r="H835" s="63" t="s">
        <v>1447</v>
      </c>
      <c r="I835" s="66">
        <v>860000</v>
      </c>
      <c r="J835" s="67">
        <v>860000</v>
      </c>
      <c r="K835" s="67">
        <v>270000</v>
      </c>
      <c r="L835" s="68">
        <v>1130000</v>
      </c>
      <c r="M835" s="82">
        <v>1191636.2586605081</v>
      </c>
      <c r="O835" s="81" t="s">
        <v>6755</v>
      </c>
      <c r="P835" s="64">
        <v>1996</v>
      </c>
      <c r="Q835" s="63" t="s">
        <v>6081</v>
      </c>
      <c r="R835" s="63" t="s">
        <v>580</v>
      </c>
      <c r="S835" s="65" t="s">
        <v>1859</v>
      </c>
      <c r="T835" s="63" t="s">
        <v>6756</v>
      </c>
      <c r="U835" s="63" t="s">
        <v>3249</v>
      </c>
      <c r="V835" s="66">
        <v>9500</v>
      </c>
      <c r="W835" s="67">
        <v>9500</v>
      </c>
      <c r="X835" s="67">
        <v>6700</v>
      </c>
      <c r="Y835" s="68">
        <v>16200</v>
      </c>
      <c r="Z835" s="82">
        <v>14891.606792945788</v>
      </c>
    </row>
    <row r="836" spans="2:26" x14ac:dyDescent="0.25">
      <c r="B836" s="83" t="s">
        <v>3463</v>
      </c>
      <c r="C836" s="71">
        <v>2000</v>
      </c>
      <c r="D836" s="70" t="s">
        <v>1318</v>
      </c>
      <c r="E836" s="63" t="s">
        <v>1444</v>
      </c>
      <c r="F836" s="70" t="s">
        <v>3053</v>
      </c>
      <c r="G836" s="70" t="s">
        <v>3464</v>
      </c>
      <c r="H836" s="70" t="s">
        <v>1447</v>
      </c>
      <c r="I836" s="72">
        <v>235895</v>
      </c>
      <c r="J836" s="72">
        <v>235895</v>
      </c>
      <c r="K836" s="72">
        <v>114755</v>
      </c>
      <c r="L836" s="72">
        <v>0</v>
      </c>
      <c r="M836" s="82">
        <v>326861.66887990769</v>
      </c>
      <c r="O836" s="81" t="s">
        <v>6982</v>
      </c>
      <c r="P836" s="64">
        <v>1996</v>
      </c>
      <c r="Q836" s="63" t="s">
        <v>6081</v>
      </c>
      <c r="R836" s="63" t="s">
        <v>580</v>
      </c>
      <c r="S836" s="65" t="s">
        <v>4723</v>
      </c>
      <c r="T836" s="63" t="s">
        <v>6983</v>
      </c>
      <c r="U836" s="63" t="s">
        <v>582</v>
      </c>
      <c r="V836" s="66">
        <v>5000</v>
      </c>
      <c r="W836" s="67">
        <v>5000</v>
      </c>
      <c r="X836" s="67">
        <v>4000</v>
      </c>
      <c r="Y836" s="68">
        <v>9000</v>
      </c>
      <c r="Z836" s="82">
        <v>7837.6877857609406</v>
      </c>
    </row>
    <row r="837" spans="2:26" x14ac:dyDescent="0.25">
      <c r="B837" s="83" t="s">
        <v>3461</v>
      </c>
      <c r="C837" s="71">
        <v>2000</v>
      </c>
      <c r="D837" s="70" t="s">
        <v>1318</v>
      </c>
      <c r="E837" s="63" t="s">
        <v>1444</v>
      </c>
      <c r="F837" s="70" t="s">
        <v>3053</v>
      </c>
      <c r="G837" s="70" t="s">
        <v>3462</v>
      </c>
      <c r="H837" s="70" t="s">
        <v>1447</v>
      </c>
      <c r="I837" s="72">
        <v>174495</v>
      </c>
      <c r="J837" s="72">
        <v>174495</v>
      </c>
      <c r="K837" s="72">
        <v>225427</v>
      </c>
      <c r="L837" s="72">
        <v>0</v>
      </c>
      <c r="M837" s="82">
        <v>241784.38250577371</v>
      </c>
      <c r="O837" s="81" t="s">
        <v>7026</v>
      </c>
      <c r="P837" s="64">
        <v>1997</v>
      </c>
      <c r="Q837" s="63" t="s">
        <v>6081</v>
      </c>
      <c r="R837" s="63" t="s">
        <v>1247</v>
      </c>
      <c r="S837" s="65" t="s">
        <v>2883</v>
      </c>
      <c r="T837" s="63" t="s">
        <v>7027</v>
      </c>
      <c r="U837" s="63" t="s">
        <v>2885</v>
      </c>
      <c r="V837" s="66">
        <v>14200</v>
      </c>
      <c r="W837" s="67">
        <v>14200</v>
      </c>
      <c r="X837" s="67">
        <v>7700</v>
      </c>
      <c r="Y837" s="68">
        <v>21900</v>
      </c>
      <c r="Z837" s="82">
        <v>21555.079063883619</v>
      </c>
    </row>
    <row r="838" spans="2:26" ht="22.5" x14ac:dyDescent="0.25">
      <c r="B838" s="84" t="s">
        <v>3279</v>
      </c>
      <c r="C838" s="73">
        <v>2000</v>
      </c>
      <c r="D838" s="63" t="s">
        <v>1318</v>
      </c>
      <c r="E838" s="63" t="s">
        <v>1444</v>
      </c>
      <c r="F838" s="65" t="s">
        <v>3280</v>
      </c>
      <c r="G838" s="63" t="s">
        <v>3281</v>
      </c>
      <c r="H838" s="63" t="s">
        <v>1447</v>
      </c>
      <c r="I838" s="66">
        <v>46858</v>
      </c>
      <c r="J838" s="74">
        <v>46858</v>
      </c>
      <c r="K838" s="69">
        <v>15622</v>
      </c>
      <c r="L838" s="68">
        <v>62480</v>
      </c>
      <c r="M838" s="82">
        <v>64927.548614318708</v>
      </c>
      <c r="O838" s="81" t="s">
        <v>7038</v>
      </c>
      <c r="P838" s="64">
        <v>1997</v>
      </c>
      <c r="Q838" s="63" t="s">
        <v>6081</v>
      </c>
      <c r="R838" s="63" t="s">
        <v>147</v>
      </c>
      <c r="S838" s="65" t="s">
        <v>6731</v>
      </c>
      <c r="T838" s="63" t="s">
        <v>7039</v>
      </c>
      <c r="U838" s="63" t="s">
        <v>1474</v>
      </c>
      <c r="V838" s="66">
        <v>35000</v>
      </c>
      <c r="W838" s="67">
        <v>35000</v>
      </c>
      <c r="X838" s="67">
        <v>25000</v>
      </c>
      <c r="Y838" s="68">
        <v>60000</v>
      </c>
      <c r="Z838" s="82">
        <v>53128.716002530047</v>
      </c>
    </row>
    <row r="839" spans="2:26" x14ac:dyDescent="0.25">
      <c r="B839" s="81" t="s">
        <v>3415</v>
      </c>
      <c r="C839" s="64">
        <v>2000</v>
      </c>
      <c r="D839" s="63" t="s">
        <v>1318</v>
      </c>
      <c r="E839" s="63" t="s">
        <v>112</v>
      </c>
      <c r="F839" s="65" t="s">
        <v>3416</v>
      </c>
      <c r="G839" s="63" t="s">
        <v>3417</v>
      </c>
      <c r="H839" s="63" t="s">
        <v>114</v>
      </c>
      <c r="I839" s="66">
        <v>175000</v>
      </c>
      <c r="J839" s="67">
        <v>175000</v>
      </c>
      <c r="K839" s="67">
        <v>488145</v>
      </c>
      <c r="L839" s="68">
        <v>663145</v>
      </c>
      <c r="M839" s="82">
        <v>242484.12240184759</v>
      </c>
      <c r="O839" s="81" t="s">
        <v>7036</v>
      </c>
      <c r="P839" s="64">
        <v>1997</v>
      </c>
      <c r="Q839" s="63" t="s">
        <v>6081</v>
      </c>
      <c r="R839" s="63" t="s">
        <v>147</v>
      </c>
      <c r="S839" s="65" t="s">
        <v>1859</v>
      </c>
      <c r="T839" s="63" t="s">
        <v>7037</v>
      </c>
      <c r="U839" s="63" t="s">
        <v>149</v>
      </c>
      <c r="V839" s="66">
        <v>22000</v>
      </c>
      <c r="W839" s="67">
        <v>22000</v>
      </c>
      <c r="X839" s="67">
        <v>11350</v>
      </c>
      <c r="Y839" s="68">
        <v>33350</v>
      </c>
      <c r="Z839" s="82">
        <v>33395.192915876032</v>
      </c>
    </row>
    <row r="840" spans="2:26" x14ac:dyDescent="0.25">
      <c r="B840" s="81" t="s">
        <v>3400</v>
      </c>
      <c r="C840" s="64">
        <v>2000</v>
      </c>
      <c r="D840" s="63" t="s">
        <v>1318</v>
      </c>
      <c r="E840" s="63" t="s">
        <v>574</v>
      </c>
      <c r="F840" s="65" t="s">
        <v>3401</v>
      </c>
      <c r="G840" s="63" t="s">
        <v>3402</v>
      </c>
      <c r="H840" s="63" t="s">
        <v>576</v>
      </c>
      <c r="I840" s="66">
        <v>27004</v>
      </c>
      <c r="J840" s="67">
        <v>27004</v>
      </c>
      <c r="K840" s="67">
        <v>9003</v>
      </c>
      <c r="L840" s="68">
        <v>36007</v>
      </c>
      <c r="M840" s="82">
        <v>37417.378521939958</v>
      </c>
      <c r="O840" s="81" t="s">
        <v>7088</v>
      </c>
      <c r="P840" s="64">
        <v>1997</v>
      </c>
      <c r="Q840" s="63" t="s">
        <v>6084</v>
      </c>
      <c r="R840" s="63" t="s">
        <v>147</v>
      </c>
      <c r="S840" s="65" t="s">
        <v>1859</v>
      </c>
      <c r="T840" s="63" t="s">
        <v>7089</v>
      </c>
      <c r="U840" s="63" t="s">
        <v>149</v>
      </c>
      <c r="V840" s="66">
        <v>4000</v>
      </c>
      <c r="W840" s="67">
        <v>4000</v>
      </c>
      <c r="X840" s="67">
        <v>1600</v>
      </c>
      <c r="Y840" s="68">
        <v>5600</v>
      </c>
      <c r="Z840" s="82">
        <v>6071.8532574320052</v>
      </c>
    </row>
    <row r="841" spans="2:26" x14ac:dyDescent="0.25">
      <c r="B841" s="81" t="s">
        <v>3314</v>
      </c>
      <c r="C841" s="64">
        <v>2000</v>
      </c>
      <c r="D841" s="63" t="s">
        <v>1318</v>
      </c>
      <c r="E841" s="63" t="s">
        <v>182</v>
      </c>
      <c r="F841" s="65" t="s">
        <v>3315</v>
      </c>
      <c r="G841" s="63" t="s">
        <v>3316</v>
      </c>
      <c r="H841" s="63" t="s">
        <v>516</v>
      </c>
      <c r="I841" s="66">
        <v>100000</v>
      </c>
      <c r="J841" s="67">
        <v>100000</v>
      </c>
      <c r="K841" s="67">
        <v>140000</v>
      </c>
      <c r="L841" s="68">
        <v>240000</v>
      </c>
      <c r="M841" s="82">
        <v>138562.35565819862</v>
      </c>
      <c r="O841" s="81" t="s">
        <v>2664</v>
      </c>
      <c r="P841" s="64">
        <v>1997</v>
      </c>
      <c r="Q841" s="63" t="s">
        <v>1318</v>
      </c>
      <c r="R841" s="63" t="s">
        <v>1345</v>
      </c>
      <c r="S841" s="65" t="s">
        <v>1969</v>
      </c>
      <c r="T841" s="63" t="s">
        <v>1970</v>
      </c>
      <c r="U841" s="63" t="s">
        <v>1078</v>
      </c>
      <c r="V841" s="66">
        <v>167093</v>
      </c>
      <c r="W841" s="67">
        <v>167093</v>
      </c>
      <c r="X841" s="67">
        <v>79900</v>
      </c>
      <c r="Y841" s="68">
        <v>246993</v>
      </c>
      <c r="Z841" s="82">
        <v>253641.04408602152</v>
      </c>
    </row>
    <row r="842" spans="2:26" x14ac:dyDescent="0.25">
      <c r="B842" s="81" t="s">
        <v>3363</v>
      </c>
      <c r="C842" s="64">
        <v>2000</v>
      </c>
      <c r="D842" s="63" t="s">
        <v>1318</v>
      </c>
      <c r="E842" s="63" t="s">
        <v>182</v>
      </c>
      <c r="F842" s="65" t="s">
        <v>3364</v>
      </c>
      <c r="G842" s="63" t="s">
        <v>3365</v>
      </c>
      <c r="H842" s="63" t="s">
        <v>2036</v>
      </c>
      <c r="I842" s="66">
        <v>55000</v>
      </c>
      <c r="J842" s="67">
        <v>55000</v>
      </c>
      <c r="K842" s="67">
        <v>55000</v>
      </c>
      <c r="L842" s="68">
        <v>110000</v>
      </c>
      <c r="M842" s="82">
        <v>76209.295612009242</v>
      </c>
      <c r="O842" s="81" t="s">
        <v>2607</v>
      </c>
      <c r="P842" s="64">
        <v>1997</v>
      </c>
      <c r="Q842" s="63" t="s">
        <v>1318</v>
      </c>
      <c r="R842" s="63" t="s">
        <v>76</v>
      </c>
      <c r="S842" s="65" t="s">
        <v>2608</v>
      </c>
      <c r="T842" s="63" t="s">
        <v>2609</v>
      </c>
      <c r="U842" s="63" t="s">
        <v>76</v>
      </c>
      <c r="V842" s="66">
        <v>34825</v>
      </c>
      <c r="W842" s="67">
        <v>34825</v>
      </c>
      <c r="X842" s="67">
        <v>36513</v>
      </c>
      <c r="Y842" s="68">
        <v>71338</v>
      </c>
      <c r="Z842" s="82">
        <v>52863.072422517398</v>
      </c>
    </row>
    <row r="843" spans="2:26" x14ac:dyDescent="0.25">
      <c r="B843" s="81" t="s">
        <v>3378</v>
      </c>
      <c r="C843" s="64">
        <v>2000</v>
      </c>
      <c r="D843" s="63" t="s">
        <v>1318</v>
      </c>
      <c r="E843" s="63" t="s">
        <v>580</v>
      </c>
      <c r="F843" s="65" t="s">
        <v>3379</v>
      </c>
      <c r="G843" s="63" t="s">
        <v>3380</v>
      </c>
      <c r="H843" s="63" t="s">
        <v>582</v>
      </c>
      <c r="I843" s="66">
        <v>215228</v>
      </c>
      <c r="J843" s="67">
        <v>215228</v>
      </c>
      <c r="K843" s="67">
        <v>2491908</v>
      </c>
      <c r="L843" s="68">
        <v>2707136</v>
      </c>
      <c r="M843" s="82">
        <v>298224.9868360277</v>
      </c>
      <c r="O843" s="81" t="s">
        <v>7125</v>
      </c>
      <c r="P843" s="64">
        <v>1997</v>
      </c>
      <c r="Q843" s="63" t="s">
        <v>6081</v>
      </c>
      <c r="R843" s="63" t="s">
        <v>76</v>
      </c>
      <c r="S843" s="65" t="s">
        <v>1859</v>
      </c>
      <c r="T843" s="63" t="s">
        <v>7126</v>
      </c>
      <c r="U843" s="63" t="s">
        <v>76</v>
      </c>
      <c r="V843" s="66">
        <v>113250</v>
      </c>
      <c r="W843" s="67">
        <v>33500</v>
      </c>
      <c r="X843" s="67">
        <v>77250</v>
      </c>
      <c r="Y843" s="68">
        <v>110750</v>
      </c>
      <c r="Z843" s="82">
        <v>50851.771030993041</v>
      </c>
    </row>
    <row r="844" spans="2:26" x14ac:dyDescent="0.25">
      <c r="B844" s="81" t="s">
        <v>3366</v>
      </c>
      <c r="C844" s="64">
        <v>2000</v>
      </c>
      <c r="D844" s="63" t="s">
        <v>1318</v>
      </c>
      <c r="E844" s="63" t="s">
        <v>580</v>
      </c>
      <c r="F844" s="65" t="s">
        <v>3367</v>
      </c>
      <c r="G844" s="63" t="s">
        <v>3368</v>
      </c>
      <c r="H844" s="63" t="s">
        <v>3249</v>
      </c>
      <c r="I844" s="66">
        <v>111750</v>
      </c>
      <c r="J844" s="67">
        <v>111750</v>
      </c>
      <c r="K844" s="67">
        <v>37250</v>
      </c>
      <c r="L844" s="68">
        <v>149000</v>
      </c>
      <c r="M844" s="82">
        <v>154843.43244803697</v>
      </c>
      <c r="O844" s="81" t="s">
        <v>2698</v>
      </c>
      <c r="P844" s="64">
        <v>1997</v>
      </c>
      <c r="Q844" s="63" t="s">
        <v>1318</v>
      </c>
      <c r="R844" s="63" t="s">
        <v>76</v>
      </c>
      <c r="S844" s="65" t="s">
        <v>2699</v>
      </c>
      <c r="T844" s="63" t="s">
        <v>2700</v>
      </c>
      <c r="U844" s="63" t="s">
        <v>76</v>
      </c>
      <c r="V844" s="66">
        <v>43358</v>
      </c>
      <c r="W844" s="67">
        <v>30000</v>
      </c>
      <c r="X844" s="67">
        <v>24654</v>
      </c>
      <c r="Y844" s="68">
        <v>54654</v>
      </c>
      <c r="Z844" s="82">
        <v>45538.899430740043</v>
      </c>
    </row>
    <row r="845" spans="2:26" x14ac:dyDescent="0.25">
      <c r="B845" s="81" t="s">
        <v>3349</v>
      </c>
      <c r="C845" s="64">
        <v>2000</v>
      </c>
      <c r="D845" s="63" t="s">
        <v>1318</v>
      </c>
      <c r="E845" s="63" t="s">
        <v>580</v>
      </c>
      <c r="F845" s="65" t="s">
        <v>3350</v>
      </c>
      <c r="G845" s="63" t="s">
        <v>3351</v>
      </c>
      <c r="H845" s="63" t="s">
        <v>3352</v>
      </c>
      <c r="I845" s="66">
        <v>101103</v>
      </c>
      <c r="J845" s="67">
        <v>101103</v>
      </c>
      <c r="K845" s="67">
        <v>33702</v>
      </c>
      <c r="L845" s="68">
        <v>134805</v>
      </c>
      <c r="M845" s="82">
        <v>140090.69844110857</v>
      </c>
      <c r="O845" s="81" t="s">
        <v>7113</v>
      </c>
      <c r="P845" s="64">
        <v>1997</v>
      </c>
      <c r="Q845" s="63" t="s">
        <v>6081</v>
      </c>
      <c r="R845" s="63" t="s">
        <v>76</v>
      </c>
      <c r="S845" s="65" t="s">
        <v>7114</v>
      </c>
      <c r="T845" s="63" t="s">
        <v>7115</v>
      </c>
      <c r="U845" s="63" t="s">
        <v>6527</v>
      </c>
      <c r="V845" s="66">
        <v>4500</v>
      </c>
      <c r="W845" s="67">
        <v>4500</v>
      </c>
      <c r="X845" s="67">
        <v>1500</v>
      </c>
      <c r="Y845" s="68">
        <v>6000</v>
      </c>
      <c r="Z845" s="82">
        <v>6830.8349146110058</v>
      </c>
    </row>
    <row r="846" spans="2:26" x14ac:dyDescent="0.25">
      <c r="B846" s="81" t="s">
        <v>3424</v>
      </c>
      <c r="C846" s="64">
        <v>2000</v>
      </c>
      <c r="D846" s="63" t="s">
        <v>1318</v>
      </c>
      <c r="E846" s="63" t="s">
        <v>580</v>
      </c>
      <c r="F846" s="65" t="s">
        <v>3425</v>
      </c>
      <c r="G846" s="63" t="s">
        <v>3426</v>
      </c>
      <c r="H846" s="63" t="s">
        <v>3427</v>
      </c>
      <c r="I846" s="66">
        <v>82717</v>
      </c>
      <c r="J846" s="67">
        <v>82717</v>
      </c>
      <c r="K846" s="67">
        <v>116989</v>
      </c>
      <c r="L846" s="68">
        <v>199706</v>
      </c>
      <c r="M846" s="82">
        <v>114614.62372979216</v>
      </c>
      <c r="O846" s="81" t="s">
        <v>7111</v>
      </c>
      <c r="P846" s="64">
        <v>1997</v>
      </c>
      <c r="Q846" s="63" t="s">
        <v>6081</v>
      </c>
      <c r="R846" s="63" t="s">
        <v>444</v>
      </c>
      <c r="S846" s="65" t="s">
        <v>1435</v>
      </c>
      <c r="T846" s="63" t="s">
        <v>7112</v>
      </c>
      <c r="U846" s="63" t="s">
        <v>446</v>
      </c>
      <c r="V846" s="66">
        <v>5000</v>
      </c>
      <c r="W846" s="67">
        <v>5000</v>
      </c>
      <c r="X846" s="67">
        <v>1250</v>
      </c>
      <c r="Y846" s="68">
        <v>6250</v>
      </c>
      <c r="Z846" s="82">
        <v>7589.8165717900065</v>
      </c>
    </row>
    <row r="847" spans="2:26" x14ac:dyDescent="0.25">
      <c r="B847" s="83" t="s">
        <v>3592</v>
      </c>
      <c r="C847" s="71">
        <v>2000</v>
      </c>
      <c r="D847" s="70" t="s">
        <v>1318</v>
      </c>
      <c r="E847" s="70" t="s">
        <v>580</v>
      </c>
      <c r="F847" s="70" t="s">
        <v>3591</v>
      </c>
      <c r="G847" s="70" t="s">
        <v>3593</v>
      </c>
      <c r="H847" s="70" t="s">
        <v>582</v>
      </c>
      <c r="I847" s="72">
        <v>71250</v>
      </c>
      <c r="J847" s="72">
        <v>71250</v>
      </c>
      <c r="K847" s="72">
        <v>0</v>
      </c>
      <c r="L847" s="72">
        <v>0</v>
      </c>
      <c r="M847" s="82">
        <v>98725.678406466526</v>
      </c>
      <c r="O847" s="81" t="s">
        <v>2722</v>
      </c>
      <c r="P847" s="64">
        <v>1997</v>
      </c>
      <c r="Q847" s="63" t="s">
        <v>1318</v>
      </c>
      <c r="R847" s="63" t="s">
        <v>44</v>
      </c>
      <c r="S847" s="65" t="s">
        <v>2257</v>
      </c>
      <c r="T847" s="63" t="s">
        <v>2723</v>
      </c>
      <c r="U847" s="63" t="s">
        <v>49</v>
      </c>
      <c r="V847" s="66">
        <v>258225</v>
      </c>
      <c r="W847" s="67">
        <v>258225</v>
      </c>
      <c r="X847" s="67">
        <v>86075</v>
      </c>
      <c r="Y847" s="68">
        <v>344300</v>
      </c>
      <c r="Z847" s="82">
        <v>391976.07685009489</v>
      </c>
    </row>
    <row r="848" spans="2:26" x14ac:dyDescent="0.25">
      <c r="B848" s="83" t="s">
        <v>3590</v>
      </c>
      <c r="C848" s="71">
        <v>2000</v>
      </c>
      <c r="D848" s="70" t="s">
        <v>1318</v>
      </c>
      <c r="E848" s="70" t="s">
        <v>580</v>
      </c>
      <c r="F848" s="70" t="s">
        <v>3591</v>
      </c>
      <c r="G848" s="70" t="s">
        <v>3460</v>
      </c>
      <c r="H848" s="70" t="s">
        <v>582</v>
      </c>
      <c r="I848" s="72">
        <v>442500</v>
      </c>
      <c r="J848" s="72">
        <v>45000</v>
      </c>
      <c r="K848" s="72">
        <v>0</v>
      </c>
      <c r="L848" s="72">
        <v>590000</v>
      </c>
      <c r="M848" s="82">
        <v>62353.060046189377</v>
      </c>
      <c r="O848" s="81" t="s">
        <v>2692</v>
      </c>
      <c r="P848" s="64">
        <v>1997</v>
      </c>
      <c r="Q848" s="63" t="s">
        <v>1318</v>
      </c>
      <c r="R848" s="63" t="s">
        <v>44</v>
      </c>
      <c r="S848" s="65" t="s">
        <v>2693</v>
      </c>
      <c r="T848" s="63" t="s">
        <v>2694</v>
      </c>
      <c r="U848" s="63" t="s">
        <v>49</v>
      </c>
      <c r="V848" s="66">
        <v>98703</v>
      </c>
      <c r="W848" s="67">
        <v>98703</v>
      </c>
      <c r="X848" s="67">
        <v>28431</v>
      </c>
      <c r="Y848" s="68">
        <v>127134</v>
      </c>
      <c r="Z848" s="82">
        <v>149827.53301707783</v>
      </c>
    </row>
    <row r="849" spans="2:26" x14ac:dyDescent="0.25">
      <c r="B849" s="81" t="s">
        <v>3386</v>
      </c>
      <c r="C849" s="64">
        <v>2000</v>
      </c>
      <c r="D849" s="63" t="s">
        <v>1318</v>
      </c>
      <c r="E849" s="63" t="s">
        <v>580</v>
      </c>
      <c r="F849" s="65" t="s">
        <v>3387</v>
      </c>
      <c r="G849" s="63" t="s">
        <v>3388</v>
      </c>
      <c r="H849" s="63" t="s">
        <v>76</v>
      </c>
      <c r="I849" s="66">
        <v>30000</v>
      </c>
      <c r="J849" s="67">
        <v>30000</v>
      </c>
      <c r="K849" s="67">
        <v>11360</v>
      </c>
      <c r="L849" s="68">
        <v>41360</v>
      </c>
      <c r="M849" s="82">
        <v>41568.706697459587</v>
      </c>
      <c r="O849" s="81" t="s">
        <v>2627</v>
      </c>
      <c r="P849" s="64">
        <v>1997</v>
      </c>
      <c r="Q849" s="63" t="s">
        <v>1318</v>
      </c>
      <c r="R849" s="63" t="s">
        <v>44</v>
      </c>
      <c r="S849" s="65" t="s">
        <v>1859</v>
      </c>
      <c r="T849" s="63" t="s">
        <v>2628</v>
      </c>
      <c r="U849" s="63" t="s">
        <v>184</v>
      </c>
      <c r="V849" s="66">
        <v>42636</v>
      </c>
      <c r="W849" s="67">
        <v>42636</v>
      </c>
      <c r="X849" s="67">
        <v>6000</v>
      </c>
      <c r="Y849" s="68">
        <v>48636</v>
      </c>
      <c r="Z849" s="82">
        <v>64719.883870967751</v>
      </c>
    </row>
    <row r="850" spans="2:26" x14ac:dyDescent="0.25">
      <c r="B850" s="83" t="s">
        <v>3851</v>
      </c>
      <c r="C850" s="71">
        <v>2001</v>
      </c>
      <c r="D850" s="70" t="s">
        <v>1318</v>
      </c>
      <c r="E850" s="70" t="s">
        <v>1239</v>
      </c>
      <c r="F850" s="70" t="s">
        <v>3852</v>
      </c>
      <c r="G850" s="70" t="s">
        <v>3687</v>
      </c>
      <c r="H850" s="70" t="s">
        <v>1239</v>
      </c>
      <c r="I850" s="72">
        <v>96978</v>
      </c>
      <c r="J850" s="72">
        <v>96978</v>
      </c>
      <c r="K850" s="72">
        <v>99120.29</v>
      </c>
      <c r="L850" s="72">
        <v>96978</v>
      </c>
      <c r="M850" s="85">
        <v>128371.48494208495</v>
      </c>
      <c r="O850" s="81" t="s">
        <v>2589</v>
      </c>
      <c r="P850" s="64">
        <v>1997</v>
      </c>
      <c r="Q850" s="63" t="s">
        <v>1318</v>
      </c>
      <c r="R850" s="63" t="s">
        <v>44</v>
      </c>
      <c r="S850" s="65" t="s">
        <v>2049</v>
      </c>
      <c r="T850" s="63" t="s">
        <v>2590</v>
      </c>
      <c r="U850" s="63" t="s">
        <v>2051</v>
      </c>
      <c r="V850" s="66">
        <v>12900</v>
      </c>
      <c r="W850" s="67">
        <v>12900</v>
      </c>
      <c r="X850" s="67">
        <v>4300</v>
      </c>
      <c r="Y850" s="68">
        <v>17200</v>
      </c>
      <c r="Z850" s="82">
        <v>19581.726755218217</v>
      </c>
    </row>
    <row r="851" spans="2:26" x14ac:dyDescent="0.25">
      <c r="B851" s="81" t="s">
        <v>3970</v>
      </c>
      <c r="C851" s="64">
        <v>2001</v>
      </c>
      <c r="D851" s="63" t="s">
        <v>1318</v>
      </c>
      <c r="E851" s="63" t="s">
        <v>147</v>
      </c>
      <c r="F851" s="65" t="s">
        <v>3971</v>
      </c>
      <c r="G851" s="63" t="s">
        <v>3687</v>
      </c>
      <c r="H851" s="63" t="s">
        <v>1474</v>
      </c>
      <c r="I851" s="66">
        <v>258380</v>
      </c>
      <c r="J851" s="67">
        <v>161190</v>
      </c>
      <c r="K851" s="67">
        <v>86250</v>
      </c>
      <c r="L851" s="68">
        <v>247440</v>
      </c>
      <c r="M851" s="85">
        <v>213370.03916161059</v>
      </c>
      <c r="O851" s="81" t="s">
        <v>7028</v>
      </c>
      <c r="P851" s="64">
        <v>1997</v>
      </c>
      <c r="Q851" s="63" t="s">
        <v>6081</v>
      </c>
      <c r="R851" s="63" t="s">
        <v>44</v>
      </c>
      <c r="S851" s="65" t="s">
        <v>3230</v>
      </c>
      <c r="T851" s="63" t="s">
        <v>7029</v>
      </c>
      <c r="U851" s="63" t="s">
        <v>1167</v>
      </c>
      <c r="V851" s="66">
        <v>12750</v>
      </c>
      <c r="W851" s="67">
        <v>12750</v>
      </c>
      <c r="X851" s="67">
        <v>4250</v>
      </c>
      <c r="Y851" s="68">
        <v>17000</v>
      </c>
      <c r="Z851" s="82">
        <v>19354.032258064515</v>
      </c>
    </row>
    <row r="852" spans="2:26" x14ac:dyDescent="0.25">
      <c r="B852" s="83" t="s">
        <v>3829</v>
      </c>
      <c r="C852" s="71">
        <v>2001</v>
      </c>
      <c r="D852" s="70" t="s">
        <v>1318</v>
      </c>
      <c r="E852" s="70" t="s">
        <v>147</v>
      </c>
      <c r="F852" s="70" t="s">
        <v>3830</v>
      </c>
      <c r="G852" s="70" t="s">
        <v>3815</v>
      </c>
      <c r="H852" s="70" t="s">
        <v>3831</v>
      </c>
      <c r="I852" s="72">
        <v>125000</v>
      </c>
      <c r="J852" s="72">
        <v>125000</v>
      </c>
      <c r="K852" s="72">
        <v>155150</v>
      </c>
      <c r="L852" s="72">
        <v>285750</v>
      </c>
      <c r="M852" s="85">
        <v>165464.6993932708</v>
      </c>
      <c r="O852" s="81" t="s">
        <v>7100</v>
      </c>
      <c r="P852" s="64">
        <v>1997</v>
      </c>
      <c r="Q852" s="63" t="s">
        <v>6081</v>
      </c>
      <c r="R852" s="63" t="s">
        <v>44</v>
      </c>
      <c r="S852" s="65" t="s">
        <v>3567</v>
      </c>
      <c r="T852" s="63" t="s">
        <v>7101</v>
      </c>
      <c r="U852" s="63" t="s">
        <v>1615</v>
      </c>
      <c r="V852" s="66">
        <v>5000</v>
      </c>
      <c r="W852" s="67">
        <v>5000</v>
      </c>
      <c r="X852" s="67">
        <v>1660</v>
      </c>
      <c r="Y852" s="68">
        <v>6660</v>
      </c>
      <c r="Z852" s="82">
        <v>7589.8165717900065</v>
      </c>
    </row>
    <row r="853" spans="2:26" x14ac:dyDescent="0.25">
      <c r="B853" s="83" t="s">
        <v>3886</v>
      </c>
      <c r="C853" s="71">
        <v>2001</v>
      </c>
      <c r="D853" s="70" t="s">
        <v>1318</v>
      </c>
      <c r="E853" s="70" t="s">
        <v>147</v>
      </c>
      <c r="F853" s="70" t="s">
        <v>3884</v>
      </c>
      <c r="G853" s="70" t="s">
        <v>3815</v>
      </c>
      <c r="H853" s="70" t="s">
        <v>743</v>
      </c>
      <c r="I853" s="72">
        <v>63100</v>
      </c>
      <c r="J853" s="72">
        <v>63100</v>
      </c>
      <c r="K853" s="72">
        <v>0</v>
      </c>
      <c r="L853" s="72">
        <v>0</v>
      </c>
      <c r="M853" s="85">
        <v>83526.580253723107</v>
      </c>
      <c r="O853" s="81" t="s">
        <v>7107</v>
      </c>
      <c r="P853" s="64">
        <v>1997</v>
      </c>
      <c r="Q853" s="63" t="s">
        <v>6084</v>
      </c>
      <c r="R853" s="63" t="s">
        <v>44</v>
      </c>
      <c r="S853" s="65" t="s">
        <v>1859</v>
      </c>
      <c r="T853" s="63" t="s">
        <v>7108</v>
      </c>
      <c r="U853" s="63" t="s">
        <v>2051</v>
      </c>
      <c r="V853" s="66">
        <v>5000</v>
      </c>
      <c r="W853" s="67">
        <v>5000</v>
      </c>
      <c r="X853" s="67">
        <v>1795</v>
      </c>
      <c r="Y853" s="68">
        <v>6795</v>
      </c>
      <c r="Z853" s="82">
        <v>7589.8165717900065</v>
      </c>
    </row>
    <row r="854" spans="2:26" x14ac:dyDescent="0.25">
      <c r="B854" s="83" t="s">
        <v>3883</v>
      </c>
      <c r="C854" s="71">
        <v>2001</v>
      </c>
      <c r="D854" s="70" t="s">
        <v>1318</v>
      </c>
      <c r="E854" s="70" t="s">
        <v>147</v>
      </c>
      <c r="F854" s="70" t="s">
        <v>3884</v>
      </c>
      <c r="G854" s="70" t="s">
        <v>3885</v>
      </c>
      <c r="H854" s="70" t="s">
        <v>743</v>
      </c>
      <c r="I854" s="72">
        <v>80000</v>
      </c>
      <c r="J854" s="72">
        <v>16900</v>
      </c>
      <c r="K854" s="72">
        <v>0</v>
      </c>
      <c r="L854" s="72">
        <v>160000</v>
      </c>
      <c r="M854" s="85">
        <v>22370.827357970215</v>
      </c>
      <c r="O854" s="81" t="s">
        <v>2729</v>
      </c>
      <c r="P854" s="64">
        <v>1997</v>
      </c>
      <c r="Q854" s="63" t="s">
        <v>1318</v>
      </c>
      <c r="R854" s="63" t="s">
        <v>1558</v>
      </c>
      <c r="S854" s="65" t="s">
        <v>1559</v>
      </c>
      <c r="T854" s="63" t="s">
        <v>2730</v>
      </c>
      <c r="U854" s="63" t="s">
        <v>1561</v>
      </c>
      <c r="V854" s="66">
        <v>138465</v>
      </c>
      <c r="W854" s="67">
        <v>138465</v>
      </c>
      <c r="X854" s="67">
        <v>46110</v>
      </c>
      <c r="Y854" s="68">
        <v>184575</v>
      </c>
      <c r="Z854" s="82">
        <v>210184.79032258067</v>
      </c>
    </row>
    <row r="855" spans="2:26" ht="22.5" x14ac:dyDescent="0.25">
      <c r="B855" s="83" t="s">
        <v>3790</v>
      </c>
      <c r="C855" s="71">
        <v>2001</v>
      </c>
      <c r="D855" s="70" t="s">
        <v>1318</v>
      </c>
      <c r="E855" s="70" t="s">
        <v>1345</v>
      </c>
      <c r="F855" s="70" t="s">
        <v>3791</v>
      </c>
      <c r="G855" s="70" t="s">
        <v>3687</v>
      </c>
      <c r="H855" s="70" t="s">
        <v>1078</v>
      </c>
      <c r="I855" s="72">
        <v>97520</v>
      </c>
      <c r="J855" s="72">
        <v>97520</v>
      </c>
      <c r="K855" s="72">
        <v>150867.81</v>
      </c>
      <c r="L855" s="72">
        <v>197520</v>
      </c>
      <c r="M855" s="85">
        <v>129088.93987865416</v>
      </c>
      <c r="O855" s="81" t="s">
        <v>2605</v>
      </c>
      <c r="P855" s="64">
        <v>1997</v>
      </c>
      <c r="Q855" s="63" t="s">
        <v>1318</v>
      </c>
      <c r="R855" s="63" t="s">
        <v>2128</v>
      </c>
      <c r="S855" s="65" t="s">
        <v>2129</v>
      </c>
      <c r="T855" s="63" t="s">
        <v>2606</v>
      </c>
      <c r="U855" s="63" t="s">
        <v>2129</v>
      </c>
      <c r="V855" s="66">
        <v>92000</v>
      </c>
      <c r="W855" s="67">
        <v>92000</v>
      </c>
      <c r="X855" s="67">
        <v>46780</v>
      </c>
      <c r="Y855" s="68">
        <v>138780</v>
      </c>
      <c r="Z855" s="82">
        <v>139652.62492093613</v>
      </c>
    </row>
    <row r="856" spans="2:26" ht="22.5" x14ac:dyDescent="0.25">
      <c r="B856" s="83" t="s">
        <v>3792</v>
      </c>
      <c r="C856" s="71">
        <v>2001</v>
      </c>
      <c r="D856" s="70" t="s">
        <v>1318</v>
      </c>
      <c r="E856" s="70" t="s">
        <v>1345</v>
      </c>
      <c r="F856" s="70" t="s">
        <v>3791</v>
      </c>
      <c r="G856" s="70" t="s">
        <v>3433</v>
      </c>
      <c r="H856" s="70" t="s">
        <v>1078</v>
      </c>
      <c r="I856" s="72">
        <v>6500</v>
      </c>
      <c r="J856" s="72">
        <v>6500</v>
      </c>
      <c r="K856" s="72">
        <v>0</v>
      </c>
      <c r="L856" s="72">
        <v>6500</v>
      </c>
      <c r="M856" s="85">
        <v>8604.1643684500814</v>
      </c>
      <c r="O856" s="81" t="s">
        <v>7067</v>
      </c>
      <c r="P856" s="64">
        <v>1997</v>
      </c>
      <c r="Q856" s="63" t="s">
        <v>6081</v>
      </c>
      <c r="R856" s="63" t="s">
        <v>2128</v>
      </c>
      <c r="S856" s="65" t="s">
        <v>7068</v>
      </c>
      <c r="T856" s="63" t="s">
        <v>7069</v>
      </c>
      <c r="U856" s="63"/>
      <c r="V856" s="66">
        <v>21720</v>
      </c>
      <c r="W856" s="67">
        <v>21720</v>
      </c>
      <c r="X856" s="67">
        <v>7164</v>
      </c>
      <c r="Y856" s="68">
        <v>28884</v>
      </c>
      <c r="Z856" s="82">
        <v>32970.163187855789</v>
      </c>
    </row>
    <row r="857" spans="2:26" x14ac:dyDescent="0.25">
      <c r="B857" s="83" t="s">
        <v>3867</v>
      </c>
      <c r="C857" s="71">
        <v>2001</v>
      </c>
      <c r="D857" s="70" t="s">
        <v>1318</v>
      </c>
      <c r="E857" s="70" t="s">
        <v>76</v>
      </c>
      <c r="F857" s="70" t="s">
        <v>3868</v>
      </c>
      <c r="G857" s="70" t="s">
        <v>3483</v>
      </c>
      <c r="H857" s="70" t="s">
        <v>76</v>
      </c>
      <c r="I857" s="72">
        <v>79362</v>
      </c>
      <c r="J857" s="72">
        <v>79362</v>
      </c>
      <c r="K857" s="72">
        <v>13555.5</v>
      </c>
      <c r="L857" s="72">
        <v>113374</v>
      </c>
      <c r="M857" s="85">
        <v>105052.87578599007</v>
      </c>
      <c r="O857" s="81" t="s">
        <v>7078</v>
      </c>
      <c r="P857" s="64">
        <v>1997</v>
      </c>
      <c r="Q857" s="63" t="s">
        <v>6081</v>
      </c>
      <c r="R857" s="63" t="s">
        <v>1050</v>
      </c>
      <c r="S857" s="65" t="s">
        <v>3488</v>
      </c>
      <c r="T857" s="63" t="s">
        <v>7079</v>
      </c>
      <c r="U857" s="63" t="s">
        <v>1321</v>
      </c>
      <c r="V857" s="66">
        <v>3375</v>
      </c>
      <c r="W857" s="67">
        <v>3375</v>
      </c>
      <c r="X857" s="67">
        <v>1125</v>
      </c>
      <c r="Y857" s="68">
        <v>4500</v>
      </c>
      <c r="Z857" s="82">
        <v>5123.1261859582546</v>
      </c>
    </row>
    <row r="858" spans="2:26" ht="22.5" x14ac:dyDescent="0.25">
      <c r="B858" s="83" t="s">
        <v>3880</v>
      </c>
      <c r="C858" s="71">
        <v>2001</v>
      </c>
      <c r="D858" s="70" t="s">
        <v>1318</v>
      </c>
      <c r="E858" s="70" t="s">
        <v>76</v>
      </c>
      <c r="F858" s="70" t="s">
        <v>3881</v>
      </c>
      <c r="G858" s="70" t="s">
        <v>3882</v>
      </c>
      <c r="H858" s="70" t="s">
        <v>76</v>
      </c>
      <c r="I858" s="72">
        <v>41750</v>
      </c>
      <c r="J858" s="72">
        <v>41750</v>
      </c>
      <c r="K858" s="72">
        <v>17329.68</v>
      </c>
      <c r="L858" s="72">
        <v>58750</v>
      </c>
      <c r="M858" s="85">
        <v>55265.209597352448</v>
      </c>
      <c r="O858" s="81" t="s">
        <v>2625</v>
      </c>
      <c r="P858" s="64">
        <v>1997</v>
      </c>
      <c r="Q858" s="63" t="s">
        <v>1318</v>
      </c>
      <c r="R858" s="63" t="s">
        <v>1757</v>
      </c>
      <c r="S858" s="65" t="s">
        <v>2626</v>
      </c>
      <c r="T858" s="63" t="s">
        <v>1852</v>
      </c>
      <c r="U858" s="63" t="s">
        <v>1757</v>
      </c>
      <c r="V858" s="66">
        <v>85065</v>
      </c>
      <c r="W858" s="67">
        <v>85065</v>
      </c>
      <c r="X858" s="67">
        <v>29428</v>
      </c>
      <c r="Y858" s="68">
        <v>114493</v>
      </c>
      <c r="Z858" s="82">
        <v>129125.5493358634</v>
      </c>
    </row>
    <row r="859" spans="2:26" x14ac:dyDescent="0.25">
      <c r="B859" s="83" t="s">
        <v>3927</v>
      </c>
      <c r="C859" s="71">
        <v>2001</v>
      </c>
      <c r="D859" s="70" t="s">
        <v>1318</v>
      </c>
      <c r="E859" s="70" t="s">
        <v>76</v>
      </c>
      <c r="F859" s="70" t="s">
        <v>3928</v>
      </c>
      <c r="G859" s="70" t="s">
        <v>3687</v>
      </c>
      <c r="H859" s="70" t="s">
        <v>3767</v>
      </c>
      <c r="I859" s="72">
        <v>10000</v>
      </c>
      <c r="J859" s="72">
        <v>10000</v>
      </c>
      <c r="K859" s="72">
        <v>8378.65</v>
      </c>
      <c r="L859" s="72">
        <v>19000</v>
      </c>
      <c r="M859" s="85">
        <v>13237.175951461664</v>
      </c>
      <c r="O859" s="81" t="s">
        <v>2665</v>
      </c>
      <c r="P859" s="64">
        <v>1997</v>
      </c>
      <c r="Q859" s="63" t="s">
        <v>1318</v>
      </c>
      <c r="R859" s="63" t="s">
        <v>1757</v>
      </c>
      <c r="S859" s="65" t="s">
        <v>2221</v>
      </c>
      <c r="T859" s="63" t="s">
        <v>2666</v>
      </c>
      <c r="U859" s="63" t="s">
        <v>2223</v>
      </c>
      <c r="V859" s="66">
        <v>13595</v>
      </c>
      <c r="W859" s="67">
        <v>13595</v>
      </c>
      <c r="X859" s="67">
        <v>4535</v>
      </c>
      <c r="Y859" s="68">
        <v>18130</v>
      </c>
      <c r="Z859" s="82">
        <v>20636.711258697029</v>
      </c>
    </row>
    <row r="860" spans="2:26" ht="22.5" x14ac:dyDescent="0.25">
      <c r="B860" s="83" t="s">
        <v>3937</v>
      </c>
      <c r="C860" s="71">
        <v>2001</v>
      </c>
      <c r="D860" s="70" t="s">
        <v>1318</v>
      </c>
      <c r="E860" s="70" t="s">
        <v>76</v>
      </c>
      <c r="F860" s="70" t="s">
        <v>3881</v>
      </c>
      <c r="G860" s="70" t="s">
        <v>3882</v>
      </c>
      <c r="H860" s="70" t="s">
        <v>76</v>
      </c>
      <c r="I860" s="72">
        <v>3000</v>
      </c>
      <c r="J860" s="72">
        <v>3000</v>
      </c>
      <c r="K860" s="72">
        <v>1000</v>
      </c>
      <c r="L860" s="72">
        <v>4000</v>
      </c>
      <c r="M860" s="85">
        <v>3971.1527854384994</v>
      </c>
      <c r="O860" s="81" t="s">
        <v>2724</v>
      </c>
      <c r="P860" s="64">
        <v>1997</v>
      </c>
      <c r="Q860" s="63" t="s">
        <v>1318</v>
      </c>
      <c r="R860" s="63" t="s">
        <v>27</v>
      </c>
      <c r="S860" s="65" t="s">
        <v>2097</v>
      </c>
      <c r="T860" s="63" t="s">
        <v>2098</v>
      </c>
      <c r="U860" s="63" t="s">
        <v>27</v>
      </c>
      <c r="V860" s="66">
        <v>193254</v>
      </c>
      <c r="W860" s="67">
        <v>193254</v>
      </c>
      <c r="X860" s="67">
        <v>64418</v>
      </c>
      <c r="Y860" s="68">
        <v>257672</v>
      </c>
      <c r="Z860" s="82">
        <v>293352.48235294118</v>
      </c>
    </row>
    <row r="861" spans="2:26" x14ac:dyDescent="0.25">
      <c r="B861" s="83" t="s">
        <v>3874</v>
      </c>
      <c r="C861" s="71">
        <v>2001</v>
      </c>
      <c r="D861" s="70" t="s">
        <v>1318</v>
      </c>
      <c r="E861" s="70" t="s">
        <v>444</v>
      </c>
      <c r="F861" s="70" t="s">
        <v>3875</v>
      </c>
      <c r="G861" s="70" t="s">
        <v>3876</v>
      </c>
      <c r="H861" s="70" t="s">
        <v>446</v>
      </c>
      <c r="I861" s="72">
        <v>45804</v>
      </c>
      <c r="J861" s="72">
        <v>45804</v>
      </c>
      <c r="K861" s="72">
        <v>13839.45</v>
      </c>
      <c r="L861" s="72">
        <v>61072</v>
      </c>
      <c r="M861" s="85">
        <v>60631.560728075012</v>
      </c>
      <c r="O861" s="81" t="s">
        <v>2645</v>
      </c>
      <c r="P861" s="64">
        <v>1997</v>
      </c>
      <c r="Q861" s="63" t="s">
        <v>1318</v>
      </c>
      <c r="R861" s="63" t="s">
        <v>27</v>
      </c>
      <c r="S861" s="65" t="s">
        <v>2646</v>
      </c>
      <c r="T861" s="63" t="s">
        <v>2647</v>
      </c>
      <c r="U861" s="63" t="s">
        <v>27</v>
      </c>
      <c r="V861" s="66">
        <v>100098</v>
      </c>
      <c r="W861" s="67">
        <v>100098</v>
      </c>
      <c r="X861" s="67">
        <v>100098</v>
      </c>
      <c r="Y861" s="68">
        <v>200196</v>
      </c>
      <c r="Z861" s="82">
        <v>151945.0918406072</v>
      </c>
    </row>
    <row r="862" spans="2:26" x14ac:dyDescent="0.25">
      <c r="B862" s="83" t="s">
        <v>3732</v>
      </c>
      <c r="C862" s="71">
        <v>2001</v>
      </c>
      <c r="D862" s="70" t="s">
        <v>1318</v>
      </c>
      <c r="E862" s="70" t="s">
        <v>44</v>
      </c>
      <c r="F862" s="70" t="s">
        <v>3733</v>
      </c>
      <c r="G862" s="70" t="s">
        <v>3483</v>
      </c>
      <c r="H862" s="70" t="s">
        <v>2051</v>
      </c>
      <c r="I862" s="72">
        <v>33498</v>
      </c>
      <c r="J862" s="72">
        <v>33498</v>
      </c>
      <c r="K862" s="72">
        <v>0</v>
      </c>
      <c r="L862" s="72">
        <v>44663</v>
      </c>
      <c r="M862" s="85">
        <v>44341.892002206288</v>
      </c>
      <c r="O862" s="81" t="s">
        <v>7030</v>
      </c>
      <c r="P862" s="64">
        <v>1997</v>
      </c>
      <c r="Q862" s="63" t="s">
        <v>6084</v>
      </c>
      <c r="R862" s="63" t="s">
        <v>27</v>
      </c>
      <c r="S862" s="65" t="s">
        <v>7031</v>
      </c>
      <c r="T862" s="63" t="s">
        <v>7032</v>
      </c>
      <c r="U862" s="63" t="s">
        <v>27</v>
      </c>
      <c r="V862" s="66">
        <v>99200</v>
      </c>
      <c r="W862" s="67">
        <v>99200</v>
      </c>
      <c r="X862" s="67">
        <v>59700</v>
      </c>
      <c r="Y862" s="68">
        <v>158900</v>
      </c>
      <c r="Z862" s="82">
        <v>150581.96078431373</v>
      </c>
    </row>
    <row r="863" spans="2:26" x14ac:dyDescent="0.25">
      <c r="B863" s="84" t="s">
        <v>3705</v>
      </c>
      <c r="C863" s="73">
        <v>2001</v>
      </c>
      <c r="D863" s="63" t="s">
        <v>1318</v>
      </c>
      <c r="E863" s="63" t="s">
        <v>44</v>
      </c>
      <c r="F863" s="65" t="s">
        <v>3706</v>
      </c>
      <c r="G863" s="63" t="s">
        <v>3687</v>
      </c>
      <c r="H863" s="63" t="s">
        <v>2051</v>
      </c>
      <c r="I863" s="75">
        <v>10100</v>
      </c>
      <c r="J863" s="76">
        <v>10100</v>
      </c>
      <c r="K863" s="67">
        <v>3367</v>
      </c>
      <c r="L863" s="68">
        <v>13467</v>
      </c>
      <c r="M863" s="85">
        <v>13369.547710976281</v>
      </c>
      <c r="O863" s="81" t="s">
        <v>2656</v>
      </c>
      <c r="P863" s="64">
        <v>1997</v>
      </c>
      <c r="Q863" s="63" t="s">
        <v>1318</v>
      </c>
      <c r="R863" s="63" t="s">
        <v>27</v>
      </c>
      <c r="S863" s="65" t="s">
        <v>2657</v>
      </c>
      <c r="T863" s="63" t="s">
        <v>2658</v>
      </c>
      <c r="U863" s="63" t="s">
        <v>27</v>
      </c>
      <c r="V863" s="66">
        <v>91395</v>
      </c>
      <c r="W863" s="67">
        <v>91395</v>
      </c>
      <c r="X863" s="67">
        <v>216665</v>
      </c>
      <c r="Y863" s="68">
        <v>308060</v>
      </c>
      <c r="Z863" s="82">
        <v>138734.25711574953</v>
      </c>
    </row>
    <row r="864" spans="2:26" x14ac:dyDescent="0.25">
      <c r="B864" s="81" t="s">
        <v>3932</v>
      </c>
      <c r="C864" s="64">
        <v>2001</v>
      </c>
      <c r="D864" s="63" t="s">
        <v>1318</v>
      </c>
      <c r="E864" s="63" t="s">
        <v>44</v>
      </c>
      <c r="F864" s="65" t="s">
        <v>3933</v>
      </c>
      <c r="G864" s="63" t="s">
        <v>3414</v>
      </c>
      <c r="H864" s="63" t="s">
        <v>2051</v>
      </c>
      <c r="I864" s="66">
        <v>2800</v>
      </c>
      <c r="J864" s="67">
        <v>1688</v>
      </c>
      <c r="K864" s="67">
        <v>933</v>
      </c>
      <c r="L864" s="68">
        <v>2621</v>
      </c>
      <c r="M864" s="85">
        <v>2234.435300606729</v>
      </c>
      <c r="O864" s="81" t="s">
        <v>7040</v>
      </c>
      <c r="P864" s="64">
        <v>1997</v>
      </c>
      <c r="Q864" s="63" t="s">
        <v>6081</v>
      </c>
      <c r="R864" s="63" t="s">
        <v>27</v>
      </c>
      <c r="S864" s="65" t="s">
        <v>6441</v>
      </c>
      <c r="T864" s="63" t="s">
        <v>7041</v>
      </c>
      <c r="U864" s="63" t="s">
        <v>27</v>
      </c>
      <c r="V864" s="66">
        <v>100000</v>
      </c>
      <c r="W864" s="67">
        <v>65000</v>
      </c>
      <c r="X864" s="67">
        <v>35000</v>
      </c>
      <c r="Y864" s="68">
        <v>100000</v>
      </c>
      <c r="Z864" s="82">
        <v>98667.615433270083</v>
      </c>
    </row>
    <row r="865" spans="2:26" x14ac:dyDescent="0.25">
      <c r="B865" s="83" t="s">
        <v>3877</v>
      </c>
      <c r="C865" s="71">
        <v>2001</v>
      </c>
      <c r="D865" s="70" t="s">
        <v>1318</v>
      </c>
      <c r="E865" s="70" t="s">
        <v>1558</v>
      </c>
      <c r="F865" s="70" t="s">
        <v>3878</v>
      </c>
      <c r="G865" s="70" t="s">
        <v>3483</v>
      </c>
      <c r="H865" s="70" t="s">
        <v>3879</v>
      </c>
      <c r="I865" s="72">
        <v>77000</v>
      </c>
      <c r="J865" s="72">
        <v>79000</v>
      </c>
      <c r="K865" s="72">
        <v>5359.13</v>
      </c>
      <c r="L865" s="72">
        <v>77000</v>
      </c>
      <c r="M865" s="85">
        <v>104573.69001654716</v>
      </c>
      <c r="O865" s="81" t="s">
        <v>2633</v>
      </c>
      <c r="P865" s="64">
        <v>1997</v>
      </c>
      <c r="Q865" s="63" t="s">
        <v>1318</v>
      </c>
      <c r="R865" s="63" t="s">
        <v>27</v>
      </c>
      <c r="S865" s="65" t="s">
        <v>2634</v>
      </c>
      <c r="T865" s="63" t="s">
        <v>2635</v>
      </c>
      <c r="U865" s="63" t="s">
        <v>27</v>
      </c>
      <c r="V865" s="66">
        <v>42144</v>
      </c>
      <c r="W865" s="67">
        <v>42144</v>
      </c>
      <c r="X865" s="67">
        <v>14048</v>
      </c>
      <c r="Y865" s="68">
        <v>56192</v>
      </c>
      <c r="Z865" s="82">
        <v>63973.045920303608</v>
      </c>
    </row>
    <row r="866" spans="2:26" x14ac:dyDescent="0.25">
      <c r="B866" s="83" t="s">
        <v>3846</v>
      </c>
      <c r="C866" s="71">
        <v>2001</v>
      </c>
      <c r="D866" s="70" t="s">
        <v>1318</v>
      </c>
      <c r="E866" s="70" t="s">
        <v>1558</v>
      </c>
      <c r="F866" s="70" t="s">
        <v>3847</v>
      </c>
      <c r="G866" s="70" t="s">
        <v>3483</v>
      </c>
      <c r="H866" s="70" t="s">
        <v>3767</v>
      </c>
      <c r="I866" s="72">
        <v>39207</v>
      </c>
      <c r="J866" s="72">
        <v>39207</v>
      </c>
      <c r="K866" s="72">
        <v>0</v>
      </c>
      <c r="L866" s="72">
        <v>38579</v>
      </c>
      <c r="M866" s="85">
        <v>51898.995752895746</v>
      </c>
      <c r="O866" s="81" t="s">
        <v>2595</v>
      </c>
      <c r="P866" s="64">
        <v>1997</v>
      </c>
      <c r="Q866" s="63" t="s">
        <v>1318</v>
      </c>
      <c r="R866" s="63" t="s">
        <v>27</v>
      </c>
      <c r="S866" s="65" t="s">
        <v>2596</v>
      </c>
      <c r="T866" s="63" t="s">
        <v>2597</v>
      </c>
      <c r="U866" s="63" t="s">
        <v>27</v>
      </c>
      <c r="V866" s="66">
        <v>34511</v>
      </c>
      <c r="W866" s="67">
        <v>34511</v>
      </c>
      <c r="X866" s="67">
        <v>11504</v>
      </c>
      <c r="Y866" s="68">
        <v>46015</v>
      </c>
      <c r="Z866" s="82">
        <v>52386.431941808987</v>
      </c>
    </row>
    <row r="867" spans="2:26" ht="22.5" x14ac:dyDescent="0.25">
      <c r="B867" s="83" t="s">
        <v>3757</v>
      </c>
      <c r="C867" s="71">
        <v>2001</v>
      </c>
      <c r="D867" s="70" t="s">
        <v>1318</v>
      </c>
      <c r="E867" s="70" t="s">
        <v>2128</v>
      </c>
      <c r="F867" s="70" t="s">
        <v>3755</v>
      </c>
      <c r="G867" s="70" t="s">
        <v>3408</v>
      </c>
      <c r="H867" s="70" t="s">
        <v>3756</v>
      </c>
      <c r="I867" s="72">
        <v>229547</v>
      </c>
      <c r="J867" s="72">
        <v>229547</v>
      </c>
      <c r="K867" s="72">
        <v>0</v>
      </c>
      <c r="L867" s="72">
        <v>0</v>
      </c>
      <c r="M867" s="85">
        <v>303855.40281301708</v>
      </c>
      <c r="O867" s="81" t="s">
        <v>2642</v>
      </c>
      <c r="P867" s="64">
        <v>1997</v>
      </c>
      <c r="Q867" s="63" t="s">
        <v>1318</v>
      </c>
      <c r="R867" s="63" t="s">
        <v>27</v>
      </c>
      <c r="S867" s="65" t="s">
        <v>2643</v>
      </c>
      <c r="T867" s="63" t="s">
        <v>2644</v>
      </c>
      <c r="U867" s="63" t="s">
        <v>27</v>
      </c>
      <c r="V867" s="66">
        <v>31416</v>
      </c>
      <c r="W867" s="67">
        <v>31416</v>
      </c>
      <c r="X867" s="67">
        <v>10525</v>
      </c>
      <c r="Y867" s="68">
        <v>41941</v>
      </c>
      <c r="Z867" s="82">
        <v>47688.335483870971</v>
      </c>
    </row>
    <row r="868" spans="2:26" ht="22.5" x14ac:dyDescent="0.25">
      <c r="B868" s="83" t="s">
        <v>3754</v>
      </c>
      <c r="C868" s="71">
        <v>2001</v>
      </c>
      <c r="D868" s="70" t="s">
        <v>1318</v>
      </c>
      <c r="E868" s="70" t="s">
        <v>2128</v>
      </c>
      <c r="F868" s="70" t="s">
        <v>3755</v>
      </c>
      <c r="G868" s="70" t="s">
        <v>3483</v>
      </c>
      <c r="H868" s="70" t="s">
        <v>3756</v>
      </c>
      <c r="I868" s="72">
        <v>85410</v>
      </c>
      <c r="J868" s="72">
        <v>85410</v>
      </c>
      <c r="K868" s="72">
        <v>0</v>
      </c>
      <c r="L868" s="72">
        <v>85410</v>
      </c>
      <c r="M868" s="85">
        <v>113058.7198014341</v>
      </c>
      <c r="O868" s="81" t="s">
        <v>7022</v>
      </c>
      <c r="P868" s="64">
        <v>1997</v>
      </c>
      <c r="Q868" s="63" t="s">
        <v>6081</v>
      </c>
      <c r="R868" s="63" t="s">
        <v>27</v>
      </c>
      <c r="S868" s="65" t="s">
        <v>1511</v>
      </c>
      <c r="T868" s="63" t="s">
        <v>7023</v>
      </c>
      <c r="U868" s="63" t="s">
        <v>27</v>
      </c>
      <c r="V868" s="66">
        <v>30000</v>
      </c>
      <c r="W868" s="67">
        <v>30000</v>
      </c>
      <c r="X868" s="67">
        <v>11600</v>
      </c>
      <c r="Y868" s="68">
        <v>41600</v>
      </c>
      <c r="Z868" s="82">
        <v>45538.899430740043</v>
      </c>
    </row>
    <row r="869" spans="2:26" x14ac:dyDescent="0.25">
      <c r="B869" s="84" t="s">
        <v>3702</v>
      </c>
      <c r="C869" s="73">
        <v>2001</v>
      </c>
      <c r="D869" s="63" t="s">
        <v>1318</v>
      </c>
      <c r="E869" s="63" t="s">
        <v>1050</v>
      </c>
      <c r="F869" s="65" t="s">
        <v>3703</v>
      </c>
      <c r="G869" s="63" t="s">
        <v>3483</v>
      </c>
      <c r="H869" s="63" t="s">
        <v>3704</v>
      </c>
      <c r="I869" s="75">
        <v>43500</v>
      </c>
      <c r="J869" s="76">
        <v>43500</v>
      </c>
      <c r="K869" s="67">
        <v>14500</v>
      </c>
      <c r="L869" s="68">
        <v>58000</v>
      </c>
      <c r="M869" s="85">
        <v>57581.71538885824</v>
      </c>
      <c r="O869" s="81" t="s">
        <v>7018</v>
      </c>
      <c r="P869" s="64">
        <v>1997</v>
      </c>
      <c r="Q869" s="63" t="s">
        <v>6081</v>
      </c>
      <c r="R869" s="63" t="s">
        <v>27</v>
      </c>
      <c r="S869" s="65" t="s">
        <v>3344</v>
      </c>
      <c r="T869" s="63" t="s">
        <v>7019</v>
      </c>
      <c r="U869" s="63" t="s">
        <v>27</v>
      </c>
      <c r="V869" s="66">
        <v>22382</v>
      </c>
      <c r="W869" s="67">
        <v>22382</v>
      </c>
      <c r="X869" s="67">
        <v>10430</v>
      </c>
      <c r="Y869" s="68">
        <v>32812</v>
      </c>
      <c r="Z869" s="82">
        <v>33975.054901960786</v>
      </c>
    </row>
    <row r="870" spans="2:26" x14ac:dyDescent="0.25">
      <c r="B870" s="84" t="s">
        <v>3707</v>
      </c>
      <c r="C870" s="73">
        <v>2001</v>
      </c>
      <c r="D870" s="63" t="s">
        <v>1318</v>
      </c>
      <c r="E870" s="63" t="s">
        <v>1050</v>
      </c>
      <c r="F870" s="65" t="s">
        <v>3708</v>
      </c>
      <c r="G870" s="63" t="s">
        <v>3709</v>
      </c>
      <c r="H870" s="63" t="s">
        <v>3710</v>
      </c>
      <c r="I870" s="75">
        <v>18750</v>
      </c>
      <c r="J870" s="76">
        <v>18750</v>
      </c>
      <c r="K870" s="67">
        <v>6250</v>
      </c>
      <c r="L870" s="68">
        <v>25000</v>
      </c>
      <c r="M870" s="85">
        <v>24819.704908990621</v>
      </c>
      <c r="O870" s="81" t="s">
        <v>7075</v>
      </c>
      <c r="P870" s="64">
        <v>1997</v>
      </c>
      <c r="Q870" s="63" t="s">
        <v>6084</v>
      </c>
      <c r="R870" s="63" t="s">
        <v>27</v>
      </c>
      <c r="S870" s="65" t="s">
        <v>7076</v>
      </c>
      <c r="T870" s="63" t="s">
        <v>7077</v>
      </c>
      <c r="U870" s="63" t="s">
        <v>27</v>
      </c>
      <c r="V870" s="66">
        <v>5000</v>
      </c>
      <c r="W870" s="67">
        <v>5000</v>
      </c>
      <c r="X870" s="67">
        <v>6484</v>
      </c>
      <c r="Y870" s="68">
        <v>11484</v>
      </c>
      <c r="Z870" s="82">
        <v>7589.8165717900065</v>
      </c>
    </row>
    <row r="871" spans="2:26" x14ac:dyDescent="0.25">
      <c r="B871" s="81" t="s">
        <v>3955</v>
      </c>
      <c r="C871" s="64">
        <v>2001</v>
      </c>
      <c r="D871" s="63" t="s">
        <v>1318</v>
      </c>
      <c r="E871" s="63" t="s">
        <v>27</v>
      </c>
      <c r="F871" s="65" t="s">
        <v>2170</v>
      </c>
      <c r="G871" s="63" t="s">
        <v>3687</v>
      </c>
      <c r="H871" s="63" t="s">
        <v>27</v>
      </c>
      <c r="I871" s="66">
        <v>688000</v>
      </c>
      <c r="J871" s="67">
        <v>516000</v>
      </c>
      <c r="K871" s="67">
        <v>688000</v>
      </c>
      <c r="L871" s="68">
        <v>1204000</v>
      </c>
      <c r="M871" s="85">
        <v>683038.27909542189</v>
      </c>
      <c r="O871" s="81" t="s">
        <v>7091</v>
      </c>
      <c r="P871" s="64">
        <v>1997</v>
      </c>
      <c r="Q871" s="63" t="s">
        <v>6081</v>
      </c>
      <c r="R871" s="63" t="s">
        <v>27</v>
      </c>
      <c r="S871" s="65" t="s">
        <v>7092</v>
      </c>
      <c r="T871" s="63" t="s">
        <v>7093</v>
      </c>
      <c r="U871" s="63" t="s">
        <v>27</v>
      </c>
      <c r="V871" s="66">
        <v>5000</v>
      </c>
      <c r="W871" s="67">
        <v>5000</v>
      </c>
      <c r="X871" s="67">
        <v>3450</v>
      </c>
      <c r="Y871" s="68">
        <v>8450</v>
      </c>
      <c r="Z871" s="82">
        <v>7589.8165717900065</v>
      </c>
    </row>
    <row r="872" spans="2:26" x14ac:dyDescent="0.25">
      <c r="B872" s="81" t="s">
        <v>3966</v>
      </c>
      <c r="C872" s="64">
        <v>2001</v>
      </c>
      <c r="D872" s="63" t="s">
        <v>1318</v>
      </c>
      <c r="E872" s="63" t="s">
        <v>27</v>
      </c>
      <c r="F872" s="65" t="s">
        <v>3967</v>
      </c>
      <c r="G872" s="63" t="s">
        <v>3414</v>
      </c>
      <c r="H872" s="63" t="s">
        <v>27</v>
      </c>
      <c r="I872" s="66">
        <v>314591</v>
      </c>
      <c r="J872" s="67">
        <v>326591</v>
      </c>
      <c r="K872" s="67">
        <v>541375</v>
      </c>
      <c r="L872" s="68">
        <v>867966</v>
      </c>
      <c r="M872" s="85">
        <v>432314.2531163817</v>
      </c>
      <c r="O872" s="81" t="s">
        <v>7090</v>
      </c>
      <c r="P872" s="64">
        <v>1997</v>
      </c>
      <c r="Q872" s="63" t="s">
        <v>6081</v>
      </c>
      <c r="R872" s="63" t="s">
        <v>27</v>
      </c>
      <c r="S872" s="65" t="s">
        <v>2751</v>
      </c>
      <c r="T872" s="63" t="s">
        <v>2752</v>
      </c>
      <c r="U872" s="63" t="s">
        <v>27</v>
      </c>
      <c r="V872" s="66">
        <v>4950</v>
      </c>
      <c r="W872" s="67">
        <v>4950</v>
      </c>
      <c r="X872" s="67">
        <v>1650</v>
      </c>
      <c r="Y872" s="68">
        <v>6600</v>
      </c>
      <c r="Z872" s="82">
        <v>7513.9184060721063</v>
      </c>
    </row>
    <row r="873" spans="2:26" x14ac:dyDescent="0.25">
      <c r="B873" s="84" t="s">
        <v>3699</v>
      </c>
      <c r="C873" s="73">
        <v>2001</v>
      </c>
      <c r="D873" s="63" t="s">
        <v>1318</v>
      </c>
      <c r="E873" s="63" t="s">
        <v>27</v>
      </c>
      <c r="F873" s="65" t="s">
        <v>3700</v>
      </c>
      <c r="G873" s="63" t="s">
        <v>3701</v>
      </c>
      <c r="H873" s="63" t="s">
        <v>27</v>
      </c>
      <c r="I873" s="75">
        <v>197617</v>
      </c>
      <c r="J873" s="76">
        <v>197617</v>
      </c>
      <c r="K873" s="67">
        <v>189868</v>
      </c>
      <c r="L873" s="68">
        <v>387485</v>
      </c>
      <c r="M873" s="85">
        <v>261589.09999999998</v>
      </c>
      <c r="O873" s="81" t="s">
        <v>2703</v>
      </c>
      <c r="P873" s="64">
        <v>1997</v>
      </c>
      <c r="Q873" s="63" t="s">
        <v>1318</v>
      </c>
      <c r="R873" s="63" t="s">
        <v>27</v>
      </c>
      <c r="S873" s="65" t="s">
        <v>2704</v>
      </c>
      <c r="T873" s="63" t="s">
        <v>2705</v>
      </c>
      <c r="U873" s="63" t="s">
        <v>27</v>
      </c>
      <c r="V873" s="66">
        <v>4750</v>
      </c>
      <c r="W873" s="67">
        <v>4750</v>
      </c>
      <c r="X873" s="67">
        <v>4750</v>
      </c>
      <c r="Y873" s="68">
        <v>9500</v>
      </c>
      <c r="Z873" s="82">
        <v>7210.3257432005066</v>
      </c>
    </row>
    <row r="874" spans="2:26" x14ac:dyDescent="0.25">
      <c r="B874" s="83" t="s">
        <v>3774</v>
      </c>
      <c r="C874" s="71">
        <v>2001</v>
      </c>
      <c r="D874" s="70" t="s">
        <v>1318</v>
      </c>
      <c r="E874" s="70" t="s">
        <v>27</v>
      </c>
      <c r="F874" s="70" t="s">
        <v>3775</v>
      </c>
      <c r="G874" s="70" t="s">
        <v>3687</v>
      </c>
      <c r="H874" s="70" t="s">
        <v>27</v>
      </c>
      <c r="I874" s="72">
        <v>189625</v>
      </c>
      <c r="J874" s="72">
        <v>189625</v>
      </c>
      <c r="K874" s="72">
        <v>295148.19</v>
      </c>
      <c r="L874" s="72">
        <v>189625</v>
      </c>
      <c r="M874" s="85">
        <v>251009.94897959183</v>
      </c>
      <c r="O874" s="81" t="s">
        <v>7085</v>
      </c>
      <c r="P874" s="64">
        <v>1997</v>
      </c>
      <c r="Q874" s="63" t="s">
        <v>6081</v>
      </c>
      <c r="R874" s="63" t="s">
        <v>27</v>
      </c>
      <c r="S874" s="65" t="s">
        <v>7086</v>
      </c>
      <c r="T874" s="63" t="s">
        <v>7087</v>
      </c>
      <c r="U874" s="63" t="s">
        <v>27</v>
      </c>
      <c r="V874" s="66">
        <v>4000</v>
      </c>
      <c r="W874" s="67">
        <v>4000</v>
      </c>
      <c r="X874" s="67">
        <v>1000</v>
      </c>
      <c r="Y874" s="68">
        <v>5000</v>
      </c>
      <c r="Z874" s="82">
        <v>6071.8532574320052</v>
      </c>
    </row>
    <row r="875" spans="2:26" x14ac:dyDescent="0.25">
      <c r="B875" s="84" t="s">
        <v>3688</v>
      </c>
      <c r="C875" s="73">
        <v>2001</v>
      </c>
      <c r="D875" s="63" t="s">
        <v>1318</v>
      </c>
      <c r="E875" s="63" t="s">
        <v>27</v>
      </c>
      <c r="F875" s="65" t="s">
        <v>3689</v>
      </c>
      <c r="G875" s="63" t="s">
        <v>3687</v>
      </c>
      <c r="H875" s="63" t="s">
        <v>27</v>
      </c>
      <c r="I875" s="75">
        <v>188850</v>
      </c>
      <c r="J875" s="76">
        <v>188850</v>
      </c>
      <c r="K875" s="67">
        <v>359400</v>
      </c>
      <c r="L875" s="68">
        <v>548250</v>
      </c>
      <c r="M875" s="85">
        <v>249984.06784335355</v>
      </c>
      <c r="O875" s="81" t="s">
        <v>7006</v>
      </c>
      <c r="P875" s="64">
        <v>1997</v>
      </c>
      <c r="Q875" s="63" t="s">
        <v>6081</v>
      </c>
      <c r="R875" s="63" t="s">
        <v>472</v>
      </c>
      <c r="S875" s="65" t="s">
        <v>7007</v>
      </c>
      <c r="T875" s="63" t="s">
        <v>7008</v>
      </c>
      <c r="U875" s="63" t="s">
        <v>1700</v>
      </c>
      <c r="V875" s="66">
        <v>15000</v>
      </c>
      <c r="W875" s="67">
        <v>15000</v>
      </c>
      <c r="X875" s="67">
        <v>5000</v>
      </c>
      <c r="Y875" s="68">
        <v>20000</v>
      </c>
      <c r="Z875" s="82">
        <v>22769.449715370021</v>
      </c>
    </row>
    <row r="876" spans="2:26" x14ac:dyDescent="0.25">
      <c r="B876" s="83" t="s">
        <v>3956</v>
      </c>
      <c r="C876" s="71">
        <v>2001</v>
      </c>
      <c r="D876" s="70" t="s">
        <v>1318</v>
      </c>
      <c r="E876" s="70" t="s">
        <v>27</v>
      </c>
      <c r="F876" s="70" t="s">
        <v>3957</v>
      </c>
      <c r="G876" s="70" t="s">
        <v>3958</v>
      </c>
      <c r="H876" s="70" t="s">
        <v>27</v>
      </c>
      <c r="I876" s="72">
        <v>172000</v>
      </c>
      <c r="J876" s="72">
        <v>172000</v>
      </c>
      <c r="K876" s="72">
        <v>344450.12</v>
      </c>
      <c r="L876" s="72">
        <v>0</v>
      </c>
      <c r="M876" s="85">
        <v>227679.42636514065</v>
      </c>
      <c r="O876" s="81" t="s">
        <v>2612</v>
      </c>
      <c r="P876" s="64">
        <v>1997</v>
      </c>
      <c r="Q876" s="63" t="s">
        <v>1318</v>
      </c>
      <c r="R876" s="63" t="s">
        <v>472</v>
      </c>
      <c r="S876" s="65" t="s">
        <v>2613</v>
      </c>
      <c r="T876" s="63" t="s">
        <v>2614</v>
      </c>
      <c r="U876" s="63" t="s">
        <v>474</v>
      </c>
      <c r="V876" s="66">
        <v>9540</v>
      </c>
      <c r="W876" s="67">
        <v>9540</v>
      </c>
      <c r="X876" s="67">
        <v>3180</v>
      </c>
      <c r="Y876" s="68">
        <v>12720</v>
      </c>
      <c r="Z876" s="82">
        <v>14481.370018975333</v>
      </c>
    </row>
    <row r="877" spans="2:26" x14ac:dyDescent="0.25">
      <c r="B877" s="83" t="s">
        <v>3959</v>
      </c>
      <c r="C877" s="71">
        <v>2001</v>
      </c>
      <c r="D877" s="70" t="s">
        <v>1318</v>
      </c>
      <c r="E877" s="70" t="s">
        <v>27</v>
      </c>
      <c r="F877" s="70" t="s">
        <v>3957</v>
      </c>
      <c r="G877" s="70" t="s">
        <v>3960</v>
      </c>
      <c r="H877" s="70" t="s">
        <v>27</v>
      </c>
      <c r="I877" s="72">
        <v>172000</v>
      </c>
      <c r="J877" s="72">
        <v>172000</v>
      </c>
      <c r="K877" s="72">
        <v>344450.12</v>
      </c>
      <c r="L877" s="72">
        <v>0</v>
      </c>
      <c r="M877" s="85">
        <v>227679.42636514065</v>
      </c>
      <c r="O877" s="81" t="s">
        <v>7073</v>
      </c>
      <c r="P877" s="64">
        <v>1997</v>
      </c>
      <c r="Q877" s="63" t="s">
        <v>6084</v>
      </c>
      <c r="R877" s="63" t="s">
        <v>472</v>
      </c>
      <c r="S877" s="65" t="s">
        <v>7074</v>
      </c>
      <c r="T877" s="63" t="s">
        <v>6847</v>
      </c>
      <c r="U877" s="63" t="s">
        <v>1700</v>
      </c>
      <c r="V877" s="66">
        <v>3750</v>
      </c>
      <c r="W877" s="67">
        <v>3750</v>
      </c>
      <c r="X877" s="67">
        <v>1250</v>
      </c>
      <c r="Y877" s="68">
        <v>5000</v>
      </c>
      <c r="Z877" s="82">
        <v>5692.3624288425053</v>
      </c>
    </row>
    <row r="878" spans="2:26" x14ac:dyDescent="0.25">
      <c r="B878" s="83" t="s">
        <v>3961</v>
      </c>
      <c r="C878" s="71">
        <v>2001</v>
      </c>
      <c r="D878" s="70" t="s">
        <v>1318</v>
      </c>
      <c r="E878" s="70" t="s">
        <v>27</v>
      </c>
      <c r="F878" s="70" t="s">
        <v>3957</v>
      </c>
      <c r="G878" s="70" t="s">
        <v>3962</v>
      </c>
      <c r="H878" s="70" t="s">
        <v>27</v>
      </c>
      <c r="I878" s="72">
        <v>172000</v>
      </c>
      <c r="J878" s="72">
        <v>172000</v>
      </c>
      <c r="K878" s="72">
        <v>260965.51</v>
      </c>
      <c r="L878" s="72">
        <v>172000</v>
      </c>
      <c r="M878" s="85">
        <v>227679.42636514065</v>
      </c>
      <c r="O878" s="81" t="s">
        <v>7064</v>
      </c>
      <c r="P878" s="64">
        <v>1997</v>
      </c>
      <c r="Q878" s="63" t="s">
        <v>6081</v>
      </c>
      <c r="R878" s="63" t="s">
        <v>1628</v>
      </c>
      <c r="S878" s="65" t="s">
        <v>7065</v>
      </c>
      <c r="T878" s="63" t="s">
        <v>7066</v>
      </c>
      <c r="U878" s="63"/>
      <c r="V878" s="66">
        <v>32100</v>
      </c>
      <c r="W878" s="67">
        <v>32100</v>
      </c>
      <c r="X878" s="67">
        <v>21066</v>
      </c>
      <c r="Y878" s="68">
        <v>53166</v>
      </c>
      <c r="Z878" s="82">
        <v>48726.62239089184</v>
      </c>
    </row>
    <row r="879" spans="2:26" x14ac:dyDescent="0.25">
      <c r="B879" s="84" t="s">
        <v>3736</v>
      </c>
      <c r="C879" s="73">
        <v>2001</v>
      </c>
      <c r="D879" s="63" t="s">
        <v>1318</v>
      </c>
      <c r="E879" s="63" t="s">
        <v>27</v>
      </c>
      <c r="F879" s="65" t="s">
        <v>3737</v>
      </c>
      <c r="G879" s="63" t="s">
        <v>3483</v>
      </c>
      <c r="H879" s="63" t="s">
        <v>27</v>
      </c>
      <c r="I879" s="75">
        <v>136818</v>
      </c>
      <c r="J879" s="76">
        <v>137818</v>
      </c>
      <c r="K879" s="67">
        <v>45606</v>
      </c>
      <c r="L879" s="68">
        <v>183424</v>
      </c>
      <c r="M879" s="85">
        <v>182432.11152785437</v>
      </c>
      <c r="O879" s="81" t="s">
        <v>2675</v>
      </c>
      <c r="P879" s="64">
        <v>1997</v>
      </c>
      <c r="Q879" s="63" t="s">
        <v>1318</v>
      </c>
      <c r="R879" s="63" t="s">
        <v>138</v>
      </c>
      <c r="S879" s="65" t="s">
        <v>2489</v>
      </c>
      <c r="T879" s="63" t="s">
        <v>2676</v>
      </c>
      <c r="U879" s="63" t="s">
        <v>1486</v>
      </c>
      <c r="V879" s="66">
        <v>100000</v>
      </c>
      <c r="W879" s="67">
        <v>100000</v>
      </c>
      <c r="X879" s="67">
        <v>131800</v>
      </c>
      <c r="Y879" s="68">
        <v>231800</v>
      </c>
      <c r="Z879" s="82">
        <v>151796.33143580012</v>
      </c>
    </row>
    <row r="880" spans="2:26" x14ac:dyDescent="0.25">
      <c r="B880" s="84" t="s">
        <v>3738</v>
      </c>
      <c r="C880" s="73">
        <v>2001</v>
      </c>
      <c r="D880" s="63" t="s">
        <v>1318</v>
      </c>
      <c r="E880" s="63" t="s">
        <v>27</v>
      </c>
      <c r="F880" s="65" t="s">
        <v>2746</v>
      </c>
      <c r="G880" s="63" t="s">
        <v>3739</v>
      </c>
      <c r="H880" s="63" t="s">
        <v>27</v>
      </c>
      <c r="I880" s="75">
        <v>132697</v>
      </c>
      <c r="J880" s="76">
        <v>132697</v>
      </c>
      <c r="K880" s="67">
        <v>122242</v>
      </c>
      <c r="L880" s="68">
        <v>254939</v>
      </c>
      <c r="M880" s="85">
        <v>175653.35372311086</v>
      </c>
      <c r="O880" s="81" t="s">
        <v>7072</v>
      </c>
      <c r="P880" s="64">
        <v>1997</v>
      </c>
      <c r="Q880" s="63" t="s">
        <v>6081</v>
      </c>
      <c r="R880" s="63" t="s">
        <v>138</v>
      </c>
      <c r="S880" s="65" t="s">
        <v>2875</v>
      </c>
      <c r="T880" s="63" t="s">
        <v>3251</v>
      </c>
      <c r="U880" s="63" t="s">
        <v>166</v>
      </c>
      <c r="V880" s="66">
        <v>25250</v>
      </c>
      <c r="W880" s="67">
        <v>25250</v>
      </c>
      <c r="X880" s="67">
        <v>8400</v>
      </c>
      <c r="Y880" s="68">
        <v>33650</v>
      </c>
      <c r="Z880" s="82">
        <v>38328.573687539531</v>
      </c>
    </row>
    <row r="881" spans="2:26" x14ac:dyDescent="0.25">
      <c r="B881" s="84" t="s">
        <v>3677</v>
      </c>
      <c r="C881" s="73">
        <v>2001</v>
      </c>
      <c r="D881" s="63" t="s">
        <v>1318</v>
      </c>
      <c r="E881" s="63" t="s">
        <v>27</v>
      </c>
      <c r="F881" s="65" t="s">
        <v>3678</v>
      </c>
      <c r="G881" s="63" t="s">
        <v>3679</v>
      </c>
      <c r="H881" s="63" t="s">
        <v>27</v>
      </c>
      <c r="I881" s="75">
        <v>130284</v>
      </c>
      <c r="J881" s="76">
        <v>130284</v>
      </c>
      <c r="K881" s="67">
        <v>86856</v>
      </c>
      <c r="L881" s="68">
        <v>217140</v>
      </c>
      <c r="M881" s="85">
        <v>172459.22316602315</v>
      </c>
      <c r="O881" s="81" t="s">
        <v>2610</v>
      </c>
      <c r="P881" s="64">
        <v>1997</v>
      </c>
      <c r="Q881" s="63" t="s">
        <v>1318</v>
      </c>
      <c r="R881" s="63" t="s">
        <v>138</v>
      </c>
      <c r="S881" s="65" t="s">
        <v>2552</v>
      </c>
      <c r="T881" s="63" t="s">
        <v>2611</v>
      </c>
      <c r="U881" s="63" t="s">
        <v>1486</v>
      </c>
      <c r="V881" s="66">
        <v>23265</v>
      </c>
      <c r="W881" s="67">
        <v>23265</v>
      </c>
      <c r="X881" s="67">
        <v>7810</v>
      </c>
      <c r="Y881" s="68">
        <v>31075</v>
      </c>
      <c r="Z881" s="82">
        <v>35315.416508538903</v>
      </c>
    </row>
    <row r="882" spans="2:26" x14ac:dyDescent="0.25">
      <c r="B882" s="83" t="s">
        <v>3893</v>
      </c>
      <c r="C882" s="71">
        <v>2001</v>
      </c>
      <c r="D882" s="70" t="s">
        <v>1318</v>
      </c>
      <c r="E882" s="70" t="s">
        <v>27</v>
      </c>
      <c r="F882" s="70" t="s">
        <v>3894</v>
      </c>
      <c r="G882" s="70" t="s">
        <v>3687</v>
      </c>
      <c r="H882" s="70" t="s">
        <v>27</v>
      </c>
      <c r="I882" s="72">
        <v>109872</v>
      </c>
      <c r="J882" s="72">
        <v>109872</v>
      </c>
      <c r="K882" s="72">
        <v>34892.85</v>
      </c>
      <c r="L882" s="72">
        <v>146496</v>
      </c>
      <c r="M882" s="85">
        <v>145439.49961389962</v>
      </c>
      <c r="O882" s="81" t="s">
        <v>7098</v>
      </c>
      <c r="P882" s="64">
        <v>1997</v>
      </c>
      <c r="Q882" s="63" t="s">
        <v>6081</v>
      </c>
      <c r="R882" s="63" t="s">
        <v>138</v>
      </c>
      <c r="S882" s="65" t="s">
        <v>3062</v>
      </c>
      <c r="T882" s="63" t="s">
        <v>7099</v>
      </c>
      <c r="U882" s="63" t="s">
        <v>166</v>
      </c>
      <c r="V882" s="66">
        <v>5000</v>
      </c>
      <c r="W882" s="67">
        <v>5000</v>
      </c>
      <c r="X882" s="67">
        <v>4500</v>
      </c>
      <c r="Y882" s="68">
        <v>9500</v>
      </c>
      <c r="Z882" s="82">
        <v>7589.8165717900065</v>
      </c>
    </row>
    <row r="883" spans="2:26" x14ac:dyDescent="0.25">
      <c r="B883" s="83" t="s">
        <v>3770</v>
      </c>
      <c r="C883" s="71">
        <v>2001</v>
      </c>
      <c r="D883" s="70" t="s">
        <v>1318</v>
      </c>
      <c r="E883" s="70" t="s">
        <v>27</v>
      </c>
      <c r="F883" s="70" t="s">
        <v>3771</v>
      </c>
      <c r="G883" s="70" t="s">
        <v>3687</v>
      </c>
      <c r="H883" s="70" t="s">
        <v>27</v>
      </c>
      <c r="I883" s="72">
        <v>99000</v>
      </c>
      <c r="J883" s="72">
        <v>99000</v>
      </c>
      <c r="K883" s="72">
        <v>46944</v>
      </c>
      <c r="L883" s="72">
        <v>150000</v>
      </c>
      <c r="M883" s="85">
        <v>131048.04191947049</v>
      </c>
      <c r="O883" s="81" t="s">
        <v>7053</v>
      </c>
      <c r="P883" s="64">
        <v>1997</v>
      </c>
      <c r="Q883" s="63" t="s">
        <v>6084</v>
      </c>
      <c r="R883" s="63" t="s">
        <v>677</v>
      </c>
      <c r="S883" s="65" t="s">
        <v>7054</v>
      </c>
      <c r="T883" s="63" t="s">
        <v>7055</v>
      </c>
      <c r="U883" s="63" t="s">
        <v>679</v>
      </c>
      <c r="V883" s="66">
        <v>13500</v>
      </c>
      <c r="W883" s="67">
        <v>13500</v>
      </c>
      <c r="X883" s="67">
        <v>4500</v>
      </c>
      <c r="Y883" s="68">
        <v>18000</v>
      </c>
      <c r="Z883" s="82">
        <v>20492.504743833018</v>
      </c>
    </row>
    <row r="884" spans="2:26" x14ac:dyDescent="0.25">
      <c r="B884" s="83" t="s">
        <v>3968</v>
      </c>
      <c r="C884" s="71">
        <v>2001</v>
      </c>
      <c r="D884" s="70" t="s">
        <v>1318</v>
      </c>
      <c r="E884" s="70" t="s">
        <v>27</v>
      </c>
      <c r="F884" s="70" t="s">
        <v>3969</v>
      </c>
      <c r="G884" s="70" t="s">
        <v>3599</v>
      </c>
      <c r="H884" s="70" t="s">
        <v>27</v>
      </c>
      <c r="I884" s="72">
        <v>97812</v>
      </c>
      <c r="J884" s="72">
        <v>97812</v>
      </c>
      <c r="K884" s="72">
        <v>178180</v>
      </c>
      <c r="L884" s="72">
        <v>0</v>
      </c>
      <c r="M884" s="85">
        <v>129475.46541643685</v>
      </c>
      <c r="O884" s="81" t="s">
        <v>2623</v>
      </c>
      <c r="P884" s="64">
        <v>1997</v>
      </c>
      <c r="Q884" s="63" t="s">
        <v>1318</v>
      </c>
      <c r="R884" s="63" t="s">
        <v>40</v>
      </c>
      <c r="S884" s="65" t="s">
        <v>2569</v>
      </c>
      <c r="T884" s="63" t="s">
        <v>2624</v>
      </c>
      <c r="U884" s="63" t="s">
        <v>42</v>
      </c>
      <c r="V884" s="66">
        <v>32142</v>
      </c>
      <c r="W884" s="67">
        <v>32142</v>
      </c>
      <c r="X884" s="67">
        <v>10714</v>
      </c>
      <c r="Y884" s="68">
        <v>42856</v>
      </c>
      <c r="Z884" s="82">
        <v>48790.376850094879</v>
      </c>
    </row>
    <row r="885" spans="2:26" ht="22.5" x14ac:dyDescent="0.25">
      <c r="B885" s="83" t="s">
        <v>3768</v>
      </c>
      <c r="C885" s="71">
        <v>2001</v>
      </c>
      <c r="D885" s="70" t="s">
        <v>1318</v>
      </c>
      <c r="E885" s="70" t="s">
        <v>27</v>
      </c>
      <c r="F885" s="70" t="s">
        <v>3769</v>
      </c>
      <c r="G885" s="70" t="s">
        <v>3687</v>
      </c>
      <c r="H885" s="70" t="s">
        <v>27</v>
      </c>
      <c r="I885" s="72">
        <v>97146</v>
      </c>
      <c r="J885" s="72">
        <v>97146</v>
      </c>
      <c r="K885" s="72">
        <v>23297.41</v>
      </c>
      <c r="L885" s="72">
        <v>129526</v>
      </c>
      <c r="M885" s="85">
        <v>128593.86949806949</v>
      </c>
      <c r="O885" s="81" t="s">
        <v>2701</v>
      </c>
      <c r="P885" s="64">
        <v>1997</v>
      </c>
      <c r="Q885" s="63" t="s">
        <v>1318</v>
      </c>
      <c r="R885" s="63" t="s">
        <v>40</v>
      </c>
      <c r="S885" s="65" t="s">
        <v>2569</v>
      </c>
      <c r="T885" s="63" t="s">
        <v>2702</v>
      </c>
      <c r="U885" s="63" t="s">
        <v>42</v>
      </c>
      <c r="V885" s="66">
        <v>1725</v>
      </c>
      <c r="W885" s="67">
        <v>1725</v>
      </c>
      <c r="X885" s="67">
        <v>575</v>
      </c>
      <c r="Y885" s="68">
        <v>2300</v>
      </c>
      <c r="Z885" s="82">
        <v>2618.4867172675522</v>
      </c>
    </row>
    <row r="886" spans="2:26" x14ac:dyDescent="0.25">
      <c r="B886" s="83" t="s">
        <v>3834</v>
      </c>
      <c r="C886" s="71">
        <v>2001</v>
      </c>
      <c r="D886" s="70" t="s">
        <v>1318</v>
      </c>
      <c r="E886" s="70" t="s">
        <v>27</v>
      </c>
      <c r="F886" s="70" t="s">
        <v>3835</v>
      </c>
      <c r="G886" s="70" t="s">
        <v>3687</v>
      </c>
      <c r="H886" s="70" t="s">
        <v>27</v>
      </c>
      <c r="I886" s="72">
        <v>88503</v>
      </c>
      <c r="J886" s="72">
        <v>88503</v>
      </c>
      <c r="K886" s="72">
        <v>33000</v>
      </c>
      <c r="L886" s="72">
        <v>121503</v>
      </c>
      <c r="M886" s="85">
        <v>117152.97832322119</v>
      </c>
      <c r="O886" s="81" t="s">
        <v>2683</v>
      </c>
      <c r="P886" s="64">
        <v>1997</v>
      </c>
      <c r="Q886" s="63" t="s">
        <v>1318</v>
      </c>
      <c r="R886" s="63" t="s">
        <v>1605</v>
      </c>
      <c r="S886" s="65" t="s">
        <v>1621</v>
      </c>
      <c r="T886" s="63" t="s">
        <v>2684</v>
      </c>
      <c r="U886" s="63" t="s">
        <v>1623</v>
      </c>
      <c r="V886" s="66">
        <v>10000</v>
      </c>
      <c r="W886" s="67">
        <v>10000</v>
      </c>
      <c r="X886" s="67">
        <v>10000</v>
      </c>
      <c r="Y886" s="68">
        <v>20000</v>
      </c>
      <c r="Z886" s="82">
        <v>15179.633143580013</v>
      </c>
    </row>
    <row r="887" spans="2:26" x14ac:dyDescent="0.25">
      <c r="B887" s="83" t="s">
        <v>3818</v>
      </c>
      <c r="C887" s="71">
        <v>2001</v>
      </c>
      <c r="D887" s="70" t="s">
        <v>1318</v>
      </c>
      <c r="E887" s="70" t="s">
        <v>27</v>
      </c>
      <c r="F887" s="70" t="s">
        <v>2053</v>
      </c>
      <c r="G887" s="70" t="s">
        <v>3819</v>
      </c>
      <c r="H887" s="70" t="s">
        <v>27</v>
      </c>
      <c r="I887" s="72">
        <v>83290</v>
      </c>
      <c r="J887" s="72">
        <v>83290</v>
      </c>
      <c r="K887" s="72">
        <v>61557.919999999998</v>
      </c>
      <c r="L887" s="72">
        <v>112290</v>
      </c>
      <c r="M887" s="85">
        <v>110252.43849972422</v>
      </c>
      <c r="O887" s="81" t="s">
        <v>2706</v>
      </c>
      <c r="P887" s="64">
        <v>1997</v>
      </c>
      <c r="Q887" s="63" t="s">
        <v>1318</v>
      </c>
      <c r="R887" s="63" t="s">
        <v>1605</v>
      </c>
      <c r="S887" s="65" t="s">
        <v>2707</v>
      </c>
      <c r="T887" s="63" t="s">
        <v>2708</v>
      </c>
      <c r="U887" s="63" t="s">
        <v>1608</v>
      </c>
      <c r="V887" s="66">
        <v>2650</v>
      </c>
      <c r="W887" s="67">
        <v>2650</v>
      </c>
      <c r="X887" s="67">
        <v>950</v>
      </c>
      <c r="Y887" s="68">
        <v>3600</v>
      </c>
      <c r="Z887" s="82">
        <v>4022.6027830487037</v>
      </c>
    </row>
    <row r="888" spans="2:26" x14ac:dyDescent="0.25">
      <c r="B888" s="84" t="s">
        <v>3685</v>
      </c>
      <c r="C888" s="73">
        <v>2001</v>
      </c>
      <c r="D888" s="63" t="s">
        <v>1318</v>
      </c>
      <c r="E888" s="63" t="s">
        <v>27</v>
      </c>
      <c r="F888" s="65" t="s">
        <v>3686</v>
      </c>
      <c r="G888" s="63" t="s">
        <v>3687</v>
      </c>
      <c r="H888" s="63" t="s">
        <v>27</v>
      </c>
      <c r="I888" s="75">
        <v>32433</v>
      </c>
      <c r="J888" s="76">
        <v>32433</v>
      </c>
      <c r="K888" s="67">
        <v>10813</v>
      </c>
      <c r="L888" s="68">
        <v>43246</v>
      </c>
      <c r="M888" s="85">
        <v>42932.132763375615</v>
      </c>
      <c r="O888" s="81" t="s">
        <v>2592</v>
      </c>
      <c r="P888" s="64">
        <v>1997</v>
      </c>
      <c r="Q888" s="63" t="s">
        <v>1318</v>
      </c>
      <c r="R888" s="63" t="s">
        <v>81</v>
      </c>
      <c r="S888" s="65" t="s">
        <v>2269</v>
      </c>
      <c r="T888" s="63" t="s">
        <v>2593</v>
      </c>
      <c r="U888" s="63" t="s">
        <v>2271</v>
      </c>
      <c r="V888" s="66">
        <v>111100</v>
      </c>
      <c r="W888" s="67">
        <v>95600</v>
      </c>
      <c r="X888" s="67">
        <v>41800</v>
      </c>
      <c r="Y888" s="68">
        <v>137400</v>
      </c>
      <c r="Z888" s="82">
        <v>145117.29285262493</v>
      </c>
    </row>
    <row r="889" spans="2:26" x14ac:dyDescent="0.25">
      <c r="B889" s="83" t="s">
        <v>3776</v>
      </c>
      <c r="C889" s="71">
        <v>2001</v>
      </c>
      <c r="D889" s="70" t="s">
        <v>1318</v>
      </c>
      <c r="E889" s="70" t="s">
        <v>27</v>
      </c>
      <c r="F889" s="70" t="s">
        <v>3775</v>
      </c>
      <c r="G889" s="70" t="s">
        <v>3433</v>
      </c>
      <c r="H889" s="70" t="s">
        <v>27</v>
      </c>
      <c r="I889" s="72">
        <v>27500</v>
      </c>
      <c r="J889" s="72">
        <v>27500</v>
      </c>
      <c r="K889" s="72">
        <v>0</v>
      </c>
      <c r="L889" s="72">
        <v>0</v>
      </c>
      <c r="M889" s="85">
        <v>36402.233866519578</v>
      </c>
      <c r="O889" s="81" t="s">
        <v>2670</v>
      </c>
      <c r="P889" s="64">
        <v>1997</v>
      </c>
      <c r="Q889" s="63" t="s">
        <v>1318</v>
      </c>
      <c r="R889" s="63" t="s">
        <v>81</v>
      </c>
      <c r="S889" s="65" t="s">
        <v>2671</v>
      </c>
      <c r="T889" s="63" t="s">
        <v>2672</v>
      </c>
      <c r="U889" s="63" t="s">
        <v>83</v>
      </c>
      <c r="V889" s="66">
        <v>29830</v>
      </c>
      <c r="W889" s="67">
        <v>29830</v>
      </c>
      <c r="X889" s="67">
        <v>36000</v>
      </c>
      <c r="Y889" s="68">
        <v>65830</v>
      </c>
      <c r="Z889" s="82">
        <v>45280.845667299182</v>
      </c>
    </row>
    <row r="890" spans="2:26" x14ac:dyDescent="0.25">
      <c r="B890" s="83" t="s">
        <v>3802</v>
      </c>
      <c r="C890" s="71">
        <v>2001</v>
      </c>
      <c r="D890" s="70" t="s">
        <v>1318</v>
      </c>
      <c r="E890" s="70" t="s">
        <v>27</v>
      </c>
      <c r="F890" s="70" t="s">
        <v>3803</v>
      </c>
      <c r="G890" s="70" t="s">
        <v>3804</v>
      </c>
      <c r="H890" s="70" t="s">
        <v>27</v>
      </c>
      <c r="I890" s="72">
        <v>24896</v>
      </c>
      <c r="J890" s="72">
        <v>24896</v>
      </c>
      <c r="K890" s="72">
        <v>3713.06</v>
      </c>
      <c r="L890" s="72">
        <v>33896</v>
      </c>
      <c r="M890" s="85">
        <v>32955.27324875896</v>
      </c>
      <c r="O890" s="81" t="s">
        <v>2662</v>
      </c>
      <c r="P890" s="64">
        <v>1997</v>
      </c>
      <c r="Q890" s="63" t="s">
        <v>1318</v>
      </c>
      <c r="R890" s="63" t="s">
        <v>1271</v>
      </c>
      <c r="S890" s="65" t="s">
        <v>1767</v>
      </c>
      <c r="T890" s="63" t="s">
        <v>2663</v>
      </c>
      <c r="U890" s="63" t="s">
        <v>1769</v>
      </c>
      <c r="V890" s="66">
        <v>27300</v>
      </c>
      <c r="W890" s="67">
        <v>27300</v>
      </c>
      <c r="X890" s="67">
        <v>11900</v>
      </c>
      <c r="Y890" s="68">
        <v>39200</v>
      </c>
      <c r="Z890" s="82">
        <v>41440.39848197344</v>
      </c>
    </row>
    <row r="891" spans="2:26" x14ac:dyDescent="0.25">
      <c r="B891" s="84" t="s">
        <v>3693</v>
      </c>
      <c r="C891" s="73">
        <v>2001</v>
      </c>
      <c r="D891" s="63" t="s">
        <v>1318</v>
      </c>
      <c r="E891" s="63" t="s">
        <v>27</v>
      </c>
      <c r="F891" s="65" t="s">
        <v>3694</v>
      </c>
      <c r="G891" s="63" t="s">
        <v>3695</v>
      </c>
      <c r="H891" s="63" t="s">
        <v>27</v>
      </c>
      <c r="I891" s="75">
        <v>24375</v>
      </c>
      <c r="J891" s="76">
        <v>24375</v>
      </c>
      <c r="K891" s="67">
        <v>8125</v>
      </c>
      <c r="L891" s="68">
        <v>32500</v>
      </c>
      <c r="M891" s="85">
        <v>32265.616381687807</v>
      </c>
      <c r="O891" s="81" t="s">
        <v>2673</v>
      </c>
      <c r="P891" s="64">
        <v>1997</v>
      </c>
      <c r="Q891" s="63" t="s">
        <v>1318</v>
      </c>
      <c r="R891" s="63" t="s">
        <v>361</v>
      </c>
      <c r="S891" s="65" t="s">
        <v>1859</v>
      </c>
      <c r="T891" s="63" t="s">
        <v>2674</v>
      </c>
      <c r="U891" s="63" t="s">
        <v>363</v>
      </c>
      <c r="V891" s="66">
        <v>46000</v>
      </c>
      <c r="W891" s="67">
        <v>46000</v>
      </c>
      <c r="X891" s="67">
        <v>43000</v>
      </c>
      <c r="Y891" s="68">
        <v>89000</v>
      </c>
      <c r="Z891" s="82">
        <v>69826.312460468063</v>
      </c>
    </row>
    <row r="892" spans="2:26" x14ac:dyDescent="0.25">
      <c r="B892" s="83" t="s">
        <v>3895</v>
      </c>
      <c r="C892" s="71">
        <v>2001</v>
      </c>
      <c r="D892" s="70" t="s">
        <v>1318</v>
      </c>
      <c r="E892" s="70" t="s">
        <v>27</v>
      </c>
      <c r="F892" s="70" t="s">
        <v>1859</v>
      </c>
      <c r="G892" s="70" t="s">
        <v>3687</v>
      </c>
      <c r="H892" s="70" t="s">
        <v>27</v>
      </c>
      <c r="I892" s="72">
        <v>11033</v>
      </c>
      <c r="J892" s="72">
        <v>11033</v>
      </c>
      <c r="K892" s="72">
        <v>9577</v>
      </c>
      <c r="L892" s="72">
        <v>22065</v>
      </c>
      <c r="M892" s="85">
        <v>14604.576227247655</v>
      </c>
      <c r="O892" s="81" t="s">
        <v>2615</v>
      </c>
      <c r="P892" s="64">
        <v>1997</v>
      </c>
      <c r="Q892" s="63" t="s">
        <v>1318</v>
      </c>
      <c r="R892" s="63" t="s">
        <v>85</v>
      </c>
      <c r="S892" s="65" t="s">
        <v>2616</v>
      </c>
      <c r="T892" s="63" t="s">
        <v>2617</v>
      </c>
      <c r="U892" s="63" t="s">
        <v>1809</v>
      </c>
      <c r="V892" s="66">
        <v>100000</v>
      </c>
      <c r="W892" s="67">
        <v>48750</v>
      </c>
      <c r="X892" s="67">
        <v>50000</v>
      </c>
      <c r="Y892" s="68">
        <v>98750</v>
      </c>
      <c r="Z892" s="82">
        <v>74000.711574952569</v>
      </c>
    </row>
    <row r="893" spans="2:26" x14ac:dyDescent="0.25">
      <c r="B893" s="83" t="s">
        <v>3690</v>
      </c>
      <c r="C893" s="71">
        <v>2001</v>
      </c>
      <c r="D893" s="70" t="s">
        <v>1318</v>
      </c>
      <c r="E893" s="70" t="s">
        <v>27</v>
      </c>
      <c r="F893" s="70" t="s">
        <v>3691</v>
      </c>
      <c r="G893" s="70" t="s">
        <v>3692</v>
      </c>
      <c r="H893" s="70" t="s">
        <v>27</v>
      </c>
      <c r="I893" s="72">
        <v>8662</v>
      </c>
      <c r="J893" s="72">
        <v>8662</v>
      </c>
      <c r="K893" s="72">
        <v>0</v>
      </c>
      <c r="L893" s="72">
        <v>0</v>
      </c>
      <c r="M893" s="85">
        <v>11466.041809156095</v>
      </c>
      <c r="O893" s="81" t="s">
        <v>2688</v>
      </c>
      <c r="P893" s="64">
        <v>1997</v>
      </c>
      <c r="Q893" s="63" t="s">
        <v>1318</v>
      </c>
      <c r="R893" s="63" t="s">
        <v>85</v>
      </c>
      <c r="S893" s="65" t="s">
        <v>2689</v>
      </c>
      <c r="T893" s="63" t="s">
        <v>2690</v>
      </c>
      <c r="U893" s="63" t="s">
        <v>2691</v>
      </c>
      <c r="V893" s="66">
        <v>35703</v>
      </c>
      <c r="W893" s="67">
        <v>35703</v>
      </c>
      <c r="X893" s="67">
        <v>12042</v>
      </c>
      <c r="Y893" s="68">
        <v>47745</v>
      </c>
      <c r="Z893" s="82">
        <v>54195.844212523727</v>
      </c>
    </row>
    <row r="894" spans="2:26" x14ac:dyDescent="0.25">
      <c r="B894" s="83" t="s">
        <v>3777</v>
      </c>
      <c r="C894" s="71">
        <v>2001</v>
      </c>
      <c r="D894" s="70" t="s">
        <v>1318</v>
      </c>
      <c r="E894" s="70" t="s">
        <v>27</v>
      </c>
      <c r="F894" s="70" t="s">
        <v>3775</v>
      </c>
      <c r="G894" s="70" t="s">
        <v>3433</v>
      </c>
      <c r="H894" s="70" t="s">
        <v>27</v>
      </c>
      <c r="I894" s="72">
        <v>2811</v>
      </c>
      <c r="J894" s="72">
        <v>2811</v>
      </c>
      <c r="K894" s="72">
        <v>0</v>
      </c>
      <c r="L894" s="72">
        <v>0</v>
      </c>
      <c r="M894" s="85">
        <v>3720.9701599558739</v>
      </c>
      <c r="O894" s="81" t="s">
        <v>2620</v>
      </c>
      <c r="P894" s="64">
        <v>1997</v>
      </c>
      <c r="Q894" s="63" t="s">
        <v>1318</v>
      </c>
      <c r="R894" s="63" t="s">
        <v>85</v>
      </c>
      <c r="S894" s="65" t="s">
        <v>2621</v>
      </c>
      <c r="T894" s="63" t="s">
        <v>2622</v>
      </c>
      <c r="U894" s="63" t="s">
        <v>1469</v>
      </c>
      <c r="V894" s="66">
        <v>33452</v>
      </c>
      <c r="W894" s="67">
        <v>33452</v>
      </c>
      <c r="X894" s="67">
        <v>11150</v>
      </c>
      <c r="Y894" s="68">
        <v>44602</v>
      </c>
      <c r="Z894" s="82">
        <v>50778.908791903865</v>
      </c>
    </row>
    <row r="895" spans="2:26" x14ac:dyDescent="0.25">
      <c r="B895" s="83" t="s">
        <v>3822</v>
      </c>
      <c r="C895" s="71">
        <v>2001</v>
      </c>
      <c r="D895" s="70" t="s">
        <v>1318</v>
      </c>
      <c r="E895" s="70" t="s">
        <v>472</v>
      </c>
      <c r="F895" s="70" t="s">
        <v>3823</v>
      </c>
      <c r="G895" s="70" t="s">
        <v>3687</v>
      </c>
      <c r="H895" s="70" t="s">
        <v>3824</v>
      </c>
      <c r="I895" s="72">
        <v>169583</v>
      </c>
      <c r="J895" s="72">
        <v>169583</v>
      </c>
      <c r="K895" s="72">
        <v>68763.39</v>
      </c>
      <c r="L895" s="72">
        <v>235583</v>
      </c>
      <c r="M895" s="85">
        <v>224480.00093767236</v>
      </c>
      <c r="O895" s="81" t="s">
        <v>2651</v>
      </c>
      <c r="P895" s="64">
        <v>1997</v>
      </c>
      <c r="Q895" s="63" t="s">
        <v>1318</v>
      </c>
      <c r="R895" s="63" t="s">
        <v>1367</v>
      </c>
      <c r="S895" s="65" t="s">
        <v>1368</v>
      </c>
      <c r="T895" s="63" t="s">
        <v>2652</v>
      </c>
      <c r="U895" s="63" t="s">
        <v>1369</v>
      </c>
      <c r="V895" s="66">
        <v>69335</v>
      </c>
      <c r="W895" s="67">
        <v>69335</v>
      </c>
      <c r="X895" s="67">
        <v>30000</v>
      </c>
      <c r="Y895" s="68">
        <v>99335</v>
      </c>
      <c r="Z895" s="82">
        <v>105247.98640101202</v>
      </c>
    </row>
    <row r="896" spans="2:26" x14ac:dyDescent="0.25">
      <c r="B896" s="83" t="s">
        <v>3820</v>
      </c>
      <c r="C896" s="71">
        <v>2001</v>
      </c>
      <c r="D896" s="70" t="s">
        <v>1318</v>
      </c>
      <c r="E896" s="70" t="s">
        <v>472</v>
      </c>
      <c r="F896" s="70" t="s">
        <v>3821</v>
      </c>
      <c r="G896" s="70" t="s">
        <v>3483</v>
      </c>
      <c r="H896" s="70" t="s">
        <v>3767</v>
      </c>
      <c r="I896" s="72">
        <v>106809</v>
      </c>
      <c r="J896" s="72">
        <v>106809</v>
      </c>
      <c r="K896" s="72">
        <v>41234.82</v>
      </c>
      <c r="L896" s="72">
        <v>142412</v>
      </c>
      <c r="M896" s="85">
        <v>141384.95261996691</v>
      </c>
      <c r="O896" s="81" t="s">
        <v>2639</v>
      </c>
      <c r="P896" s="64">
        <v>1997</v>
      </c>
      <c r="Q896" s="63" t="s">
        <v>1318</v>
      </c>
      <c r="R896" s="63" t="s">
        <v>55</v>
      </c>
      <c r="S896" s="65" t="s">
        <v>2640</v>
      </c>
      <c r="T896" s="63" t="s">
        <v>2641</v>
      </c>
      <c r="U896" s="63" t="s">
        <v>57</v>
      </c>
      <c r="V896" s="66">
        <v>112916</v>
      </c>
      <c r="W896" s="67">
        <v>112916</v>
      </c>
      <c r="X896" s="67">
        <v>39291</v>
      </c>
      <c r="Y896" s="68">
        <v>152207</v>
      </c>
      <c r="Z896" s="82">
        <v>171402.34560404808</v>
      </c>
    </row>
    <row r="897" spans="2:26" x14ac:dyDescent="0.25">
      <c r="B897" s="83" t="s">
        <v>3751</v>
      </c>
      <c r="C897" s="71">
        <v>2001</v>
      </c>
      <c r="D897" s="70" t="s">
        <v>1318</v>
      </c>
      <c r="E897" s="70" t="s">
        <v>472</v>
      </c>
      <c r="F897" s="70" t="s">
        <v>3752</v>
      </c>
      <c r="G897" s="70" t="s">
        <v>3753</v>
      </c>
      <c r="H897" s="70" t="s">
        <v>474</v>
      </c>
      <c r="I897" s="72">
        <v>12116</v>
      </c>
      <c r="J897" s="72">
        <v>12116</v>
      </c>
      <c r="K897" s="72">
        <v>11682</v>
      </c>
      <c r="L897" s="72">
        <v>26925</v>
      </c>
      <c r="M897" s="85">
        <v>16038.162382790955</v>
      </c>
      <c r="O897" s="81" t="s">
        <v>7020</v>
      </c>
      <c r="P897" s="64">
        <v>1997</v>
      </c>
      <c r="Q897" s="63" t="s">
        <v>6084</v>
      </c>
      <c r="R897" s="63" t="s">
        <v>55</v>
      </c>
      <c r="S897" s="65" t="s">
        <v>1859</v>
      </c>
      <c r="T897" s="63" t="s">
        <v>7021</v>
      </c>
      <c r="U897" s="63" t="s">
        <v>27</v>
      </c>
      <c r="V897" s="66">
        <v>49000</v>
      </c>
      <c r="W897" s="67">
        <v>40000</v>
      </c>
      <c r="X897" s="67">
        <v>16347</v>
      </c>
      <c r="Y897" s="68">
        <v>56347</v>
      </c>
      <c r="Z897" s="82">
        <v>60718.532574320052</v>
      </c>
    </row>
    <row r="898" spans="2:26" x14ac:dyDescent="0.25">
      <c r="B898" s="84" t="s">
        <v>3743</v>
      </c>
      <c r="C898" s="73">
        <v>2001</v>
      </c>
      <c r="D898" s="63" t="s">
        <v>1318</v>
      </c>
      <c r="E898" s="63" t="s">
        <v>138</v>
      </c>
      <c r="F898" s="65" t="s">
        <v>3744</v>
      </c>
      <c r="G898" s="63" t="s">
        <v>3745</v>
      </c>
      <c r="H898" s="63" t="s">
        <v>166</v>
      </c>
      <c r="I898" s="75">
        <v>209480</v>
      </c>
      <c r="J898" s="76">
        <v>209480</v>
      </c>
      <c r="K898" s="67">
        <v>112800</v>
      </c>
      <c r="L898" s="68">
        <v>322280</v>
      </c>
      <c r="M898" s="85">
        <v>277292.36183121899</v>
      </c>
      <c r="O898" s="81" t="s">
        <v>2712</v>
      </c>
      <c r="P898" s="64">
        <v>1997</v>
      </c>
      <c r="Q898" s="63" t="s">
        <v>1318</v>
      </c>
      <c r="R898" s="63" t="s">
        <v>55</v>
      </c>
      <c r="S898" s="65" t="s">
        <v>1400</v>
      </c>
      <c r="T898" s="63" t="s">
        <v>2713</v>
      </c>
      <c r="U898" s="63" t="s">
        <v>57</v>
      </c>
      <c r="V898" s="66">
        <v>5000</v>
      </c>
      <c r="W898" s="67">
        <v>5000</v>
      </c>
      <c r="X898" s="67">
        <v>2000</v>
      </c>
      <c r="Y898" s="68">
        <v>7000</v>
      </c>
      <c r="Z898" s="82">
        <v>7589.8165717900065</v>
      </c>
    </row>
    <row r="899" spans="2:26" x14ac:dyDescent="0.25">
      <c r="B899" s="83" t="s">
        <v>3758</v>
      </c>
      <c r="C899" s="71">
        <v>2001</v>
      </c>
      <c r="D899" s="70" t="s">
        <v>1318</v>
      </c>
      <c r="E899" s="70" t="s">
        <v>138</v>
      </c>
      <c r="F899" s="70" t="s">
        <v>3759</v>
      </c>
      <c r="G899" s="70" t="s">
        <v>3687</v>
      </c>
      <c r="H899" s="70" t="s">
        <v>166</v>
      </c>
      <c r="I899" s="72">
        <v>200000</v>
      </c>
      <c r="J899" s="72">
        <v>200000</v>
      </c>
      <c r="K899" s="72">
        <v>82776.179999999993</v>
      </c>
      <c r="L899" s="72">
        <v>322122</v>
      </c>
      <c r="M899" s="85">
        <v>264743.51902923331</v>
      </c>
      <c r="O899" s="81" t="s">
        <v>7102</v>
      </c>
      <c r="P899" s="64">
        <v>1997</v>
      </c>
      <c r="Q899" s="63" t="s">
        <v>6081</v>
      </c>
      <c r="R899" s="63" t="s">
        <v>59</v>
      </c>
      <c r="S899" s="65" t="s">
        <v>7103</v>
      </c>
      <c r="T899" s="63" t="s">
        <v>7104</v>
      </c>
      <c r="U899" s="63" t="s">
        <v>61</v>
      </c>
      <c r="V899" s="66">
        <v>5000</v>
      </c>
      <c r="W899" s="67">
        <v>5000</v>
      </c>
      <c r="X899" s="67">
        <v>1750</v>
      </c>
      <c r="Y899" s="68">
        <v>6750</v>
      </c>
      <c r="Z899" s="82">
        <v>7589.8165717900065</v>
      </c>
    </row>
    <row r="900" spans="2:26" x14ac:dyDescent="0.25">
      <c r="B900" s="83" t="s">
        <v>3810</v>
      </c>
      <c r="C900" s="71">
        <v>2001</v>
      </c>
      <c r="D900" s="70" t="s">
        <v>1318</v>
      </c>
      <c r="E900" s="70" t="s">
        <v>138</v>
      </c>
      <c r="F900" s="70" t="s">
        <v>3811</v>
      </c>
      <c r="G900" s="70" t="s">
        <v>3483</v>
      </c>
      <c r="H900" s="70" t="s">
        <v>166</v>
      </c>
      <c r="I900" s="72">
        <v>194165</v>
      </c>
      <c r="J900" s="72">
        <v>194165</v>
      </c>
      <c r="K900" s="72">
        <v>81123</v>
      </c>
      <c r="L900" s="72">
        <v>269165</v>
      </c>
      <c r="M900" s="85">
        <v>257019.62686155541</v>
      </c>
      <c r="O900" s="81" t="s">
        <v>2659</v>
      </c>
      <c r="P900" s="64">
        <v>1997</v>
      </c>
      <c r="Q900" s="63" t="s">
        <v>1318</v>
      </c>
      <c r="R900" s="63" t="s">
        <v>63</v>
      </c>
      <c r="S900" s="65" t="s">
        <v>2660</v>
      </c>
      <c r="T900" s="63" t="s">
        <v>2661</v>
      </c>
      <c r="U900" s="63" t="s">
        <v>65</v>
      </c>
      <c r="V900" s="66">
        <v>95000</v>
      </c>
      <c r="W900" s="67">
        <v>95000</v>
      </c>
      <c r="X900" s="67">
        <v>197950</v>
      </c>
      <c r="Y900" s="68">
        <v>292950</v>
      </c>
      <c r="Z900" s="82">
        <v>144206.51486401013</v>
      </c>
    </row>
    <row r="901" spans="2:26" x14ac:dyDescent="0.25">
      <c r="B901" s="83" t="s">
        <v>3865</v>
      </c>
      <c r="C901" s="71">
        <v>2001</v>
      </c>
      <c r="D901" s="70" t="s">
        <v>1318</v>
      </c>
      <c r="E901" s="70" t="s">
        <v>138</v>
      </c>
      <c r="F901" s="70" t="s">
        <v>3866</v>
      </c>
      <c r="G901" s="70" t="s">
        <v>3687</v>
      </c>
      <c r="H901" s="70" t="s">
        <v>166</v>
      </c>
      <c r="I901" s="72">
        <v>150000</v>
      </c>
      <c r="J901" s="72">
        <v>150000</v>
      </c>
      <c r="K901" s="72">
        <v>483325.17</v>
      </c>
      <c r="L901" s="72">
        <v>600000</v>
      </c>
      <c r="M901" s="85">
        <v>198557.63927192497</v>
      </c>
      <c r="O901" s="81" t="s">
        <v>7084</v>
      </c>
      <c r="P901" s="64">
        <v>1997</v>
      </c>
      <c r="Q901" s="63" t="s">
        <v>6084</v>
      </c>
      <c r="R901" s="63" t="s">
        <v>1078</v>
      </c>
      <c r="S901" s="65" t="s">
        <v>3241</v>
      </c>
      <c r="T901" s="63" t="s">
        <v>3436</v>
      </c>
      <c r="U901" s="63"/>
      <c r="V901" s="66">
        <v>4871</v>
      </c>
      <c r="W901" s="67">
        <v>4871</v>
      </c>
      <c r="X901" s="67">
        <v>3550</v>
      </c>
      <c r="Y901" s="68">
        <v>8421</v>
      </c>
      <c r="Z901" s="82">
        <v>7393.9993042378246</v>
      </c>
    </row>
    <row r="902" spans="2:26" x14ac:dyDescent="0.25">
      <c r="B902" s="83" t="s">
        <v>3832</v>
      </c>
      <c r="C902" s="71">
        <v>2001</v>
      </c>
      <c r="D902" s="70" t="s">
        <v>1318</v>
      </c>
      <c r="E902" s="70" t="s">
        <v>138</v>
      </c>
      <c r="F902" s="70" t="s">
        <v>3833</v>
      </c>
      <c r="G902" s="70" t="s">
        <v>3687</v>
      </c>
      <c r="H902" s="70" t="s">
        <v>166</v>
      </c>
      <c r="I902" s="72">
        <v>120000</v>
      </c>
      <c r="J902" s="72">
        <v>120000</v>
      </c>
      <c r="K902" s="72">
        <v>111706.28</v>
      </c>
      <c r="L902" s="72">
        <v>241600</v>
      </c>
      <c r="M902" s="85">
        <v>158846.11141753997</v>
      </c>
      <c r="O902" s="81" t="s">
        <v>2725</v>
      </c>
      <c r="P902" s="64">
        <v>1997</v>
      </c>
      <c r="Q902" s="63" t="s">
        <v>1318</v>
      </c>
      <c r="R902" s="63" t="s">
        <v>1420</v>
      </c>
      <c r="S902" s="65" t="s">
        <v>2726</v>
      </c>
      <c r="T902" s="63" t="s">
        <v>2727</v>
      </c>
      <c r="U902" s="63" t="s">
        <v>1423</v>
      </c>
      <c r="V902" s="66">
        <v>73697</v>
      </c>
      <c r="W902" s="67">
        <v>51166</v>
      </c>
      <c r="X902" s="67">
        <v>24717</v>
      </c>
      <c r="Y902" s="68">
        <v>75883</v>
      </c>
      <c r="Z902" s="82">
        <v>77668.11094244149</v>
      </c>
    </row>
    <row r="903" spans="2:26" x14ac:dyDescent="0.25">
      <c r="B903" s="83" t="s">
        <v>3891</v>
      </c>
      <c r="C903" s="71">
        <v>2001</v>
      </c>
      <c r="D903" s="70" t="s">
        <v>1318</v>
      </c>
      <c r="E903" s="70" t="s">
        <v>138</v>
      </c>
      <c r="F903" s="70" t="s">
        <v>3892</v>
      </c>
      <c r="G903" s="70" t="s">
        <v>3687</v>
      </c>
      <c r="H903" s="70" t="s">
        <v>782</v>
      </c>
      <c r="I903" s="72">
        <v>80272</v>
      </c>
      <c r="J903" s="72">
        <v>81272</v>
      </c>
      <c r="K903" s="72">
        <v>43421.65</v>
      </c>
      <c r="L903" s="72">
        <v>133786</v>
      </c>
      <c r="M903" s="85">
        <v>107581.17639271925</v>
      </c>
      <c r="O903" s="81" t="s">
        <v>2709</v>
      </c>
      <c r="P903" s="64">
        <v>1997</v>
      </c>
      <c r="Q903" s="63" t="s">
        <v>1318</v>
      </c>
      <c r="R903" s="63" t="s">
        <v>1420</v>
      </c>
      <c r="S903" s="65" t="s">
        <v>2710</v>
      </c>
      <c r="T903" s="63" t="s">
        <v>2711</v>
      </c>
      <c r="U903" s="63" t="s">
        <v>1423</v>
      </c>
      <c r="V903" s="66">
        <v>5000</v>
      </c>
      <c r="W903" s="67">
        <v>5000</v>
      </c>
      <c r="X903" s="67">
        <v>2500</v>
      </c>
      <c r="Y903" s="68">
        <v>7500</v>
      </c>
      <c r="Z903" s="82">
        <v>7589.8165717900065</v>
      </c>
    </row>
    <row r="904" spans="2:26" x14ac:dyDescent="0.25">
      <c r="B904" s="81" t="s">
        <v>3929</v>
      </c>
      <c r="C904" s="64">
        <v>2001</v>
      </c>
      <c r="D904" s="63" t="s">
        <v>1318</v>
      </c>
      <c r="E904" s="63" t="s">
        <v>138</v>
      </c>
      <c r="F904" s="65" t="s">
        <v>3930</v>
      </c>
      <c r="G904" s="63" t="s">
        <v>3931</v>
      </c>
      <c r="H904" s="63" t="s">
        <v>782</v>
      </c>
      <c r="I904" s="66">
        <v>10000</v>
      </c>
      <c r="J904" s="67">
        <v>10000</v>
      </c>
      <c r="K904" s="67">
        <v>21545</v>
      </c>
      <c r="L904" s="68">
        <v>31545</v>
      </c>
      <c r="M904" s="85">
        <v>13237.175951461664</v>
      </c>
      <c r="O904" s="81" t="s">
        <v>7094</v>
      </c>
      <c r="P904" s="64">
        <v>1997</v>
      </c>
      <c r="Q904" s="63" t="s">
        <v>6084</v>
      </c>
      <c r="R904" s="63" t="s">
        <v>1420</v>
      </c>
      <c r="S904" s="65" t="s">
        <v>1859</v>
      </c>
      <c r="T904" s="63" t="s">
        <v>7095</v>
      </c>
      <c r="U904" s="63" t="s">
        <v>1530</v>
      </c>
      <c r="V904" s="66">
        <v>810</v>
      </c>
      <c r="W904" s="67">
        <v>810</v>
      </c>
      <c r="X904" s="67">
        <v>790</v>
      </c>
      <c r="Y904" s="68">
        <v>1600</v>
      </c>
      <c r="Z904" s="82">
        <v>1229.550284629981</v>
      </c>
    </row>
    <row r="905" spans="2:26" x14ac:dyDescent="0.25">
      <c r="B905" s="83" t="s">
        <v>3801</v>
      </c>
      <c r="C905" s="71">
        <v>2001</v>
      </c>
      <c r="D905" s="70" t="s">
        <v>1318</v>
      </c>
      <c r="E905" s="70" t="s">
        <v>2243</v>
      </c>
      <c r="F905" s="70" t="s">
        <v>3479</v>
      </c>
      <c r="G905" s="70" t="s">
        <v>3483</v>
      </c>
      <c r="H905" s="70" t="s">
        <v>1269</v>
      </c>
      <c r="I905" s="72">
        <v>120000</v>
      </c>
      <c r="J905" s="72">
        <v>120000</v>
      </c>
      <c r="K905" s="72">
        <v>81452.53</v>
      </c>
      <c r="L905" s="72">
        <v>160000</v>
      </c>
      <c r="M905" s="85">
        <v>158846.11141753997</v>
      </c>
      <c r="O905" s="81" t="s">
        <v>2602</v>
      </c>
      <c r="P905" s="64">
        <v>1997</v>
      </c>
      <c r="Q905" s="63" t="s">
        <v>1318</v>
      </c>
      <c r="R905" s="63" t="s">
        <v>977</v>
      </c>
      <c r="S905" s="65" t="s">
        <v>2603</v>
      </c>
      <c r="T905" s="63" t="s">
        <v>2604</v>
      </c>
      <c r="U905" s="63" t="s">
        <v>2601</v>
      </c>
      <c r="V905" s="66">
        <v>100000</v>
      </c>
      <c r="W905" s="67">
        <v>84643</v>
      </c>
      <c r="X905" s="67">
        <v>141570</v>
      </c>
      <c r="Y905" s="68">
        <v>226213</v>
      </c>
      <c r="Z905" s="82">
        <v>128484.96881720431</v>
      </c>
    </row>
    <row r="906" spans="2:26" x14ac:dyDescent="0.25">
      <c r="B906" s="84" t="s">
        <v>3675</v>
      </c>
      <c r="C906" s="73">
        <v>2001</v>
      </c>
      <c r="D906" s="63" t="s">
        <v>1318</v>
      </c>
      <c r="E906" s="63" t="s">
        <v>2243</v>
      </c>
      <c r="F906" s="65" t="s">
        <v>3676</v>
      </c>
      <c r="G906" s="63" t="s">
        <v>3483</v>
      </c>
      <c r="H906" s="63" t="s">
        <v>2246</v>
      </c>
      <c r="I906" s="75">
        <v>91575</v>
      </c>
      <c r="J906" s="76">
        <v>91575</v>
      </c>
      <c r="K906" s="67">
        <v>25000</v>
      </c>
      <c r="L906" s="68">
        <v>116575</v>
      </c>
      <c r="M906" s="85">
        <v>121219.43877551019</v>
      </c>
      <c r="O906" s="81" t="s">
        <v>2598</v>
      </c>
      <c r="P906" s="64">
        <v>1997</v>
      </c>
      <c r="Q906" s="63" t="s">
        <v>1318</v>
      </c>
      <c r="R906" s="63" t="s">
        <v>977</v>
      </c>
      <c r="S906" s="65" t="s">
        <v>2599</v>
      </c>
      <c r="T906" s="63" t="s">
        <v>2600</v>
      </c>
      <c r="U906" s="63" t="s">
        <v>2601</v>
      </c>
      <c r="V906" s="66">
        <v>83714</v>
      </c>
      <c r="W906" s="67">
        <v>83714</v>
      </c>
      <c r="X906" s="67">
        <v>29659</v>
      </c>
      <c r="Y906" s="68">
        <v>113373</v>
      </c>
      <c r="Z906" s="82">
        <v>127074.78089816571</v>
      </c>
    </row>
    <row r="907" spans="2:26" x14ac:dyDescent="0.25">
      <c r="B907" s="84" t="s">
        <v>3696</v>
      </c>
      <c r="C907" s="73">
        <v>2001</v>
      </c>
      <c r="D907" s="63" t="s">
        <v>1318</v>
      </c>
      <c r="E907" s="63" t="s">
        <v>677</v>
      </c>
      <c r="F907" s="65" t="s">
        <v>3697</v>
      </c>
      <c r="G907" s="63" t="s">
        <v>3698</v>
      </c>
      <c r="H907" s="63" t="s">
        <v>679</v>
      </c>
      <c r="I907" s="75">
        <v>62377</v>
      </c>
      <c r="J907" s="76">
        <v>62377</v>
      </c>
      <c r="K907" s="67">
        <v>33588</v>
      </c>
      <c r="L907" s="68">
        <v>95965</v>
      </c>
      <c r="M907" s="85">
        <v>82569.532432432432</v>
      </c>
      <c r="O907" s="81" t="s">
        <v>7070</v>
      </c>
      <c r="P907" s="64">
        <v>1997</v>
      </c>
      <c r="Q907" s="63" t="s">
        <v>6081</v>
      </c>
      <c r="R907" s="63" t="s">
        <v>977</v>
      </c>
      <c r="S907" s="65" t="s">
        <v>1859</v>
      </c>
      <c r="T907" s="63" t="s">
        <v>7071</v>
      </c>
      <c r="U907" s="63" t="s">
        <v>2579</v>
      </c>
      <c r="V907" s="66">
        <v>75000</v>
      </c>
      <c r="W907" s="67">
        <v>50000</v>
      </c>
      <c r="X907" s="67">
        <v>25000</v>
      </c>
      <c r="Y907" s="68">
        <v>75000</v>
      </c>
      <c r="Z907" s="82">
        <v>75898.165717900061</v>
      </c>
    </row>
    <row r="908" spans="2:26" x14ac:dyDescent="0.25">
      <c r="B908" s="83" t="s">
        <v>3796</v>
      </c>
      <c r="C908" s="71">
        <v>2001</v>
      </c>
      <c r="D908" s="70" t="s">
        <v>1318</v>
      </c>
      <c r="E908" s="70" t="s">
        <v>677</v>
      </c>
      <c r="F908" s="70" t="s">
        <v>1391</v>
      </c>
      <c r="G908" s="70" t="s">
        <v>3748</v>
      </c>
      <c r="H908" s="70" t="s">
        <v>1536</v>
      </c>
      <c r="I908" s="72">
        <v>56460</v>
      </c>
      <c r="J908" s="72">
        <v>56460</v>
      </c>
      <c r="K908" s="72">
        <v>0.41</v>
      </c>
      <c r="L908" s="72">
        <v>58460</v>
      </c>
      <c r="M908" s="85">
        <v>74737.095421952559</v>
      </c>
      <c r="O908" s="81" t="s">
        <v>2677</v>
      </c>
      <c r="P908" s="64">
        <v>1997</v>
      </c>
      <c r="Q908" s="63" t="s">
        <v>1318</v>
      </c>
      <c r="R908" s="63" t="s">
        <v>977</v>
      </c>
      <c r="S908" s="65" t="s">
        <v>2678</v>
      </c>
      <c r="T908" s="63" t="s">
        <v>2679</v>
      </c>
      <c r="U908" s="63" t="s">
        <v>2680</v>
      </c>
      <c r="V908" s="66">
        <v>42105</v>
      </c>
      <c r="W908" s="67">
        <v>42105</v>
      </c>
      <c r="X908" s="67">
        <v>28045</v>
      </c>
      <c r="Y908" s="68">
        <v>70150</v>
      </c>
      <c r="Z908" s="82">
        <v>63913.845351043652</v>
      </c>
    </row>
    <row r="909" spans="2:26" x14ac:dyDescent="0.25">
      <c r="B909" s="83" t="s">
        <v>3772</v>
      </c>
      <c r="C909" s="71">
        <v>2001</v>
      </c>
      <c r="D909" s="70" t="s">
        <v>1318</v>
      </c>
      <c r="E909" s="70" t="s">
        <v>677</v>
      </c>
      <c r="F909" s="70" t="s">
        <v>3773</v>
      </c>
      <c r="G909" s="70" t="s">
        <v>3483</v>
      </c>
      <c r="H909" s="70" t="s">
        <v>679</v>
      </c>
      <c r="I909" s="72">
        <v>18975</v>
      </c>
      <c r="J909" s="72">
        <v>19975</v>
      </c>
      <c r="K909" s="72">
        <v>6515</v>
      </c>
      <c r="L909" s="72">
        <v>26300</v>
      </c>
      <c r="M909" s="85">
        <v>26441.258963044675</v>
      </c>
      <c r="O909" s="81" t="s">
        <v>7061</v>
      </c>
      <c r="P909" s="64">
        <v>1997</v>
      </c>
      <c r="Q909" s="63" t="s">
        <v>6081</v>
      </c>
      <c r="R909" s="63" t="s">
        <v>977</v>
      </c>
      <c r="S909" s="65" t="s">
        <v>7062</v>
      </c>
      <c r="T909" s="63" t="s">
        <v>7063</v>
      </c>
      <c r="U909" s="63" t="s">
        <v>2986</v>
      </c>
      <c r="V909" s="66">
        <v>41120</v>
      </c>
      <c r="W909" s="67">
        <v>41120</v>
      </c>
      <c r="X909" s="67">
        <v>19800</v>
      </c>
      <c r="Y909" s="68">
        <v>60920</v>
      </c>
      <c r="Z909" s="82">
        <v>62418.651486401017</v>
      </c>
    </row>
    <row r="910" spans="2:26" ht="22.5" x14ac:dyDescent="0.25">
      <c r="B910" s="83" t="s">
        <v>3760</v>
      </c>
      <c r="C910" s="71">
        <v>2001</v>
      </c>
      <c r="D910" s="70" t="s">
        <v>1318</v>
      </c>
      <c r="E910" s="70" t="s">
        <v>177</v>
      </c>
      <c r="F910" s="70" t="s">
        <v>3761</v>
      </c>
      <c r="G910" s="70" t="s">
        <v>3460</v>
      </c>
      <c r="H910" s="70" t="s">
        <v>179</v>
      </c>
      <c r="I910" s="72">
        <v>151150</v>
      </c>
      <c r="J910" s="72">
        <v>151150</v>
      </c>
      <c r="K910" s="72">
        <v>83027.14</v>
      </c>
      <c r="L910" s="72">
        <v>226750</v>
      </c>
      <c r="M910" s="85">
        <v>200079.91450634308</v>
      </c>
      <c r="O910" s="81" t="s">
        <v>7003</v>
      </c>
      <c r="P910" s="64">
        <v>1997</v>
      </c>
      <c r="Q910" s="63" t="s">
        <v>6084</v>
      </c>
      <c r="R910" s="63" t="s">
        <v>977</v>
      </c>
      <c r="S910" s="65" t="s">
        <v>7004</v>
      </c>
      <c r="T910" s="63" t="s">
        <v>7005</v>
      </c>
      <c r="U910" s="63" t="s">
        <v>978</v>
      </c>
      <c r="V910" s="66">
        <v>30100</v>
      </c>
      <c r="W910" s="67">
        <v>30100</v>
      </c>
      <c r="X910" s="67">
        <v>10508</v>
      </c>
      <c r="Y910" s="68">
        <v>40608</v>
      </c>
      <c r="Z910" s="82">
        <v>45690.695762175841</v>
      </c>
    </row>
    <row r="911" spans="2:26" x14ac:dyDescent="0.25">
      <c r="B911" s="84" t="s">
        <v>3740</v>
      </c>
      <c r="C911" s="73">
        <v>2001</v>
      </c>
      <c r="D911" s="63" t="s">
        <v>1318</v>
      </c>
      <c r="E911" s="63" t="s">
        <v>177</v>
      </c>
      <c r="F911" s="65" t="s">
        <v>3741</v>
      </c>
      <c r="G911" s="63" t="s">
        <v>3483</v>
      </c>
      <c r="H911" s="63" t="s">
        <v>3742</v>
      </c>
      <c r="I911" s="75">
        <v>99757</v>
      </c>
      <c r="J911" s="76">
        <v>103757</v>
      </c>
      <c r="K911" s="67">
        <v>33252</v>
      </c>
      <c r="L911" s="68">
        <v>137009</v>
      </c>
      <c r="M911" s="85">
        <v>137344.9665195808</v>
      </c>
      <c r="O911" s="81" t="s">
        <v>7014</v>
      </c>
      <c r="P911" s="64">
        <v>1997</v>
      </c>
      <c r="Q911" s="63" t="s">
        <v>6084</v>
      </c>
      <c r="R911" s="63" t="s">
        <v>977</v>
      </c>
      <c r="S911" s="65" t="s">
        <v>1859</v>
      </c>
      <c r="T911" s="63" t="s">
        <v>7015</v>
      </c>
      <c r="U911" s="63" t="s">
        <v>978</v>
      </c>
      <c r="V911" s="66">
        <v>15000</v>
      </c>
      <c r="W911" s="67">
        <v>15000</v>
      </c>
      <c r="X911" s="67">
        <v>5000</v>
      </c>
      <c r="Y911" s="68">
        <v>20000</v>
      </c>
      <c r="Z911" s="82">
        <v>22769.449715370021</v>
      </c>
    </row>
    <row r="912" spans="2:26" ht="22.5" x14ac:dyDescent="0.25">
      <c r="B912" s="83" t="s">
        <v>3762</v>
      </c>
      <c r="C912" s="71">
        <v>2001</v>
      </c>
      <c r="D912" s="70" t="s">
        <v>1318</v>
      </c>
      <c r="E912" s="70" t="s">
        <v>177</v>
      </c>
      <c r="F912" s="70" t="s">
        <v>3761</v>
      </c>
      <c r="G912" s="70" t="s">
        <v>3763</v>
      </c>
      <c r="H912" s="70" t="s">
        <v>179</v>
      </c>
      <c r="I912" s="72">
        <v>15115</v>
      </c>
      <c r="J912" s="72">
        <v>15115</v>
      </c>
      <c r="K912" s="72">
        <v>0</v>
      </c>
      <c r="L912" s="72">
        <v>0</v>
      </c>
      <c r="M912" s="85">
        <v>20007.991450634308</v>
      </c>
      <c r="O912" s="81" t="s">
        <v>7009</v>
      </c>
      <c r="P912" s="64">
        <v>1997</v>
      </c>
      <c r="Q912" s="63" t="s">
        <v>6081</v>
      </c>
      <c r="R912" s="63" t="s">
        <v>977</v>
      </c>
      <c r="S912" s="65" t="s">
        <v>1859</v>
      </c>
      <c r="T912" s="63" t="s">
        <v>7010</v>
      </c>
      <c r="U912" s="63" t="s">
        <v>978</v>
      </c>
      <c r="V912" s="66">
        <v>10500</v>
      </c>
      <c r="W912" s="67">
        <v>10500</v>
      </c>
      <c r="X912" s="67">
        <v>3900</v>
      </c>
      <c r="Y912" s="68">
        <v>14400</v>
      </c>
      <c r="Z912" s="82">
        <v>15938.614800759015</v>
      </c>
    </row>
    <row r="913" spans="2:26" x14ac:dyDescent="0.25">
      <c r="B913" s="81" t="s">
        <v>3963</v>
      </c>
      <c r="C913" s="64">
        <v>2001</v>
      </c>
      <c r="D913" s="63" t="s">
        <v>1318</v>
      </c>
      <c r="E913" s="63" t="s">
        <v>40</v>
      </c>
      <c r="F913" s="65" t="s">
        <v>3964</v>
      </c>
      <c r="G913" s="63" t="s">
        <v>3965</v>
      </c>
      <c r="H913" s="63" t="s">
        <v>27</v>
      </c>
      <c r="I913" s="66">
        <v>275402</v>
      </c>
      <c r="J913" s="67">
        <v>152630</v>
      </c>
      <c r="K913" s="67">
        <v>91800</v>
      </c>
      <c r="L913" s="68">
        <v>244430</v>
      </c>
      <c r="M913" s="85">
        <v>202039.01654715941</v>
      </c>
      <c r="O913" s="81" t="s">
        <v>2714</v>
      </c>
      <c r="P913" s="64">
        <v>1997</v>
      </c>
      <c r="Q913" s="63" t="s">
        <v>1318</v>
      </c>
      <c r="R913" s="63" t="s">
        <v>977</v>
      </c>
      <c r="S913" s="65" t="s">
        <v>2577</v>
      </c>
      <c r="T913" s="63" t="s">
        <v>2715</v>
      </c>
      <c r="U913" s="63" t="s">
        <v>2579</v>
      </c>
      <c r="V913" s="66">
        <v>5000</v>
      </c>
      <c r="W913" s="67">
        <v>5000</v>
      </c>
      <c r="X913" s="67">
        <v>8012</v>
      </c>
      <c r="Y913" s="68">
        <v>13012</v>
      </c>
      <c r="Z913" s="82">
        <v>7589.8165717900065</v>
      </c>
    </row>
    <row r="914" spans="2:26" x14ac:dyDescent="0.25">
      <c r="B914" s="84" t="s">
        <v>3714</v>
      </c>
      <c r="C914" s="73">
        <v>2001</v>
      </c>
      <c r="D914" s="63" t="s">
        <v>1318</v>
      </c>
      <c r="E914" s="63" t="s">
        <v>40</v>
      </c>
      <c r="F914" s="65" t="s">
        <v>3715</v>
      </c>
      <c r="G914" s="63" t="s">
        <v>3716</v>
      </c>
      <c r="H914" s="63" t="s">
        <v>42</v>
      </c>
      <c r="I914" s="75">
        <v>78812</v>
      </c>
      <c r="J914" s="76">
        <v>78812</v>
      </c>
      <c r="K914" s="67">
        <v>52541</v>
      </c>
      <c r="L914" s="68">
        <v>131353</v>
      </c>
      <c r="M914" s="85">
        <v>104324.83110865967</v>
      </c>
      <c r="O914" s="81" t="s">
        <v>2716</v>
      </c>
      <c r="P914" s="64">
        <v>1997</v>
      </c>
      <c r="Q914" s="63" t="s">
        <v>1318</v>
      </c>
      <c r="R914" s="63" t="s">
        <v>977</v>
      </c>
      <c r="S914" s="65" t="s">
        <v>2717</v>
      </c>
      <c r="T914" s="63" t="s">
        <v>2718</v>
      </c>
      <c r="U914" s="63" t="s">
        <v>2579</v>
      </c>
      <c r="V914" s="66">
        <v>4560</v>
      </c>
      <c r="W914" s="67">
        <v>4560</v>
      </c>
      <c r="X914" s="67">
        <v>4640</v>
      </c>
      <c r="Y914" s="68">
        <v>9200</v>
      </c>
      <c r="Z914" s="82">
        <v>6921.9127134724868</v>
      </c>
    </row>
    <row r="915" spans="2:26" x14ac:dyDescent="0.25">
      <c r="B915" s="83" t="s">
        <v>3871</v>
      </c>
      <c r="C915" s="71">
        <v>2001</v>
      </c>
      <c r="D915" s="70" t="s">
        <v>1318</v>
      </c>
      <c r="E915" s="70" t="s">
        <v>81</v>
      </c>
      <c r="F915" s="70" t="s">
        <v>3872</v>
      </c>
      <c r="G915" s="70" t="s">
        <v>3873</v>
      </c>
      <c r="H915" s="70" t="s">
        <v>2271</v>
      </c>
      <c r="I915" s="72">
        <v>100000</v>
      </c>
      <c r="J915" s="72">
        <v>105000</v>
      </c>
      <c r="K915" s="72">
        <v>47737.08</v>
      </c>
      <c r="L915" s="72">
        <v>165903</v>
      </c>
      <c r="M915" s="85">
        <v>138990.34749034749</v>
      </c>
      <c r="O915" s="81" t="s">
        <v>2594</v>
      </c>
      <c r="P915" s="64">
        <v>1997</v>
      </c>
      <c r="Q915" s="63" t="s">
        <v>1318</v>
      </c>
      <c r="R915" s="63" t="s">
        <v>1540</v>
      </c>
      <c r="S915" s="65" t="s">
        <v>2332</v>
      </c>
      <c r="T915" s="63" t="s">
        <v>2332</v>
      </c>
      <c r="U915" s="63" t="s">
        <v>1540</v>
      </c>
      <c r="V915" s="66">
        <v>38163</v>
      </c>
      <c r="W915" s="67">
        <v>38163</v>
      </c>
      <c r="X915" s="67">
        <v>12721</v>
      </c>
      <c r="Y915" s="68">
        <v>50884</v>
      </c>
      <c r="Z915" s="82">
        <v>57930.033965844414</v>
      </c>
    </row>
    <row r="916" spans="2:26" x14ac:dyDescent="0.25">
      <c r="B916" s="83" t="s">
        <v>3889</v>
      </c>
      <c r="C916" s="71">
        <v>2001</v>
      </c>
      <c r="D916" s="70" t="s">
        <v>1318</v>
      </c>
      <c r="E916" s="70" t="s">
        <v>81</v>
      </c>
      <c r="F916" s="70" t="s">
        <v>3890</v>
      </c>
      <c r="G916" s="70" t="s">
        <v>3862</v>
      </c>
      <c r="H916" s="70" t="s">
        <v>3767</v>
      </c>
      <c r="I916" s="72">
        <v>75000</v>
      </c>
      <c r="J916" s="72">
        <v>75000</v>
      </c>
      <c r="K916" s="72">
        <v>31714.89</v>
      </c>
      <c r="L916" s="72">
        <v>106350</v>
      </c>
      <c r="M916" s="85">
        <v>99278.819635962485</v>
      </c>
      <c r="O916" s="81" t="s">
        <v>2719</v>
      </c>
      <c r="P916" s="64">
        <v>1997</v>
      </c>
      <c r="Q916" s="63" t="s">
        <v>1318</v>
      </c>
      <c r="R916" s="63" t="s">
        <v>69</v>
      </c>
      <c r="S916" s="65" t="s">
        <v>2720</v>
      </c>
      <c r="T916" s="63" t="s">
        <v>2721</v>
      </c>
      <c r="U916" s="63" t="s">
        <v>71</v>
      </c>
      <c r="V916" s="66">
        <v>96560</v>
      </c>
      <c r="W916" s="67">
        <v>75000</v>
      </c>
      <c r="X916" s="67">
        <v>800</v>
      </c>
      <c r="Y916" s="68">
        <v>75800</v>
      </c>
      <c r="Z916" s="82">
        <v>113847.24857685009</v>
      </c>
    </row>
    <row r="917" spans="2:26" x14ac:dyDescent="0.25">
      <c r="B917" s="83" t="s">
        <v>3860</v>
      </c>
      <c r="C917" s="71">
        <v>2001</v>
      </c>
      <c r="D917" s="70" t="s">
        <v>1318</v>
      </c>
      <c r="E917" s="70" t="s">
        <v>81</v>
      </c>
      <c r="F917" s="70" t="s">
        <v>3861</v>
      </c>
      <c r="G917" s="70" t="s">
        <v>3862</v>
      </c>
      <c r="H917" s="70" t="s">
        <v>3767</v>
      </c>
      <c r="I917" s="72">
        <v>63364</v>
      </c>
      <c r="J917" s="72">
        <v>63364</v>
      </c>
      <c r="K917" s="72">
        <v>27163.74</v>
      </c>
      <c r="L917" s="72">
        <v>85368</v>
      </c>
      <c r="M917" s="85">
        <v>83876.041698841698</v>
      </c>
      <c r="O917" s="81" t="s">
        <v>7056</v>
      </c>
      <c r="P917" s="64">
        <v>1997</v>
      </c>
      <c r="Q917" s="63" t="s">
        <v>6081</v>
      </c>
      <c r="R917" s="63" t="s">
        <v>69</v>
      </c>
      <c r="S917" s="65" t="s">
        <v>7057</v>
      </c>
      <c r="T917" s="63" t="s">
        <v>7058</v>
      </c>
      <c r="U917" s="63" t="s">
        <v>71</v>
      </c>
      <c r="V917" s="66">
        <v>14300</v>
      </c>
      <c r="W917" s="67">
        <v>14300</v>
      </c>
      <c r="X917" s="67">
        <v>5000</v>
      </c>
      <c r="Y917" s="68">
        <v>19300</v>
      </c>
      <c r="Z917" s="82">
        <v>21706.875395319417</v>
      </c>
    </row>
    <row r="918" spans="2:26" x14ac:dyDescent="0.25">
      <c r="B918" s="83" t="s">
        <v>3909</v>
      </c>
      <c r="C918" s="71">
        <v>2001</v>
      </c>
      <c r="D918" s="70" t="s">
        <v>1318</v>
      </c>
      <c r="E918" s="70" t="s">
        <v>81</v>
      </c>
      <c r="F918" s="70" t="s">
        <v>3910</v>
      </c>
      <c r="G918" s="70" t="s">
        <v>3483</v>
      </c>
      <c r="H918" s="70" t="s">
        <v>3767</v>
      </c>
      <c r="I918" s="72">
        <v>31900</v>
      </c>
      <c r="J918" s="72">
        <v>39900</v>
      </c>
      <c r="K918" s="72">
        <v>0</v>
      </c>
      <c r="L918" s="72">
        <v>61600</v>
      </c>
      <c r="M918" s="85">
        <v>52816.332046332042</v>
      </c>
      <c r="O918" s="81" t="s">
        <v>7116</v>
      </c>
      <c r="P918" s="64">
        <v>1997</v>
      </c>
      <c r="Q918" s="63" t="s">
        <v>6081</v>
      </c>
      <c r="R918" s="63" t="s">
        <v>228</v>
      </c>
      <c r="S918" s="65" t="s">
        <v>7117</v>
      </c>
      <c r="T918" s="63" t="s">
        <v>7118</v>
      </c>
      <c r="U918" s="63" t="s">
        <v>228</v>
      </c>
      <c r="V918" s="66">
        <v>5000</v>
      </c>
      <c r="W918" s="67">
        <v>5000</v>
      </c>
      <c r="X918" s="67">
        <v>1250</v>
      </c>
      <c r="Y918" s="68">
        <v>6250</v>
      </c>
      <c r="Z918" s="82">
        <v>7589.8165717900065</v>
      </c>
    </row>
    <row r="919" spans="2:26" x14ac:dyDescent="0.25">
      <c r="B919" s="83" t="s">
        <v>3896</v>
      </c>
      <c r="C919" s="71">
        <v>2001</v>
      </c>
      <c r="D919" s="70" t="s">
        <v>1318</v>
      </c>
      <c r="E919" s="70" t="s">
        <v>85</v>
      </c>
      <c r="F919" s="70" t="s">
        <v>1859</v>
      </c>
      <c r="G919" s="70" t="s">
        <v>3897</v>
      </c>
      <c r="H919" s="70" t="s">
        <v>511</v>
      </c>
      <c r="I919" s="72">
        <v>100000</v>
      </c>
      <c r="J919" s="72">
        <v>100000</v>
      </c>
      <c r="K919" s="72">
        <v>956061.87</v>
      </c>
      <c r="L919" s="72">
        <v>1145000</v>
      </c>
      <c r="M919" s="85">
        <v>132371.75951461666</v>
      </c>
      <c r="O919" s="81" t="s">
        <v>7050</v>
      </c>
      <c r="P919" s="64">
        <v>1997</v>
      </c>
      <c r="Q919" s="63" t="s">
        <v>6084</v>
      </c>
      <c r="R919" s="63" t="s">
        <v>514</v>
      </c>
      <c r="S919" s="65" t="s">
        <v>7051</v>
      </c>
      <c r="T919" s="63" t="s">
        <v>7052</v>
      </c>
      <c r="U919" s="63" t="s">
        <v>2090</v>
      </c>
      <c r="V919" s="66">
        <v>10000</v>
      </c>
      <c r="W919" s="67">
        <v>10000</v>
      </c>
      <c r="X919" s="67">
        <v>20000</v>
      </c>
      <c r="Y919" s="68">
        <v>30000</v>
      </c>
      <c r="Z919" s="82">
        <v>15179.633143580013</v>
      </c>
    </row>
    <row r="920" spans="2:26" x14ac:dyDescent="0.25">
      <c r="B920" s="83" t="s">
        <v>3907</v>
      </c>
      <c r="C920" s="71">
        <v>2001</v>
      </c>
      <c r="D920" s="70" t="s">
        <v>1318</v>
      </c>
      <c r="E920" s="70" t="s">
        <v>85</v>
      </c>
      <c r="F920" s="70" t="s">
        <v>3908</v>
      </c>
      <c r="G920" s="70" t="s">
        <v>3687</v>
      </c>
      <c r="H920" s="70" t="s">
        <v>1496</v>
      </c>
      <c r="I920" s="72">
        <v>82725</v>
      </c>
      <c r="J920" s="72">
        <v>82725</v>
      </c>
      <c r="K920" s="72">
        <v>28948.67</v>
      </c>
      <c r="L920" s="72">
        <v>110267</v>
      </c>
      <c r="M920" s="85">
        <v>109504.53805846663</v>
      </c>
      <c r="O920" s="81" t="s">
        <v>2591</v>
      </c>
      <c r="P920" s="64">
        <v>1997</v>
      </c>
      <c r="Q920" s="63" t="s">
        <v>1318</v>
      </c>
      <c r="R920" s="63" t="s">
        <v>73</v>
      </c>
      <c r="S920" s="65" t="s">
        <v>2356</v>
      </c>
      <c r="T920" s="63" t="s">
        <v>2357</v>
      </c>
      <c r="U920" s="63" t="s">
        <v>73</v>
      </c>
      <c r="V920" s="66">
        <v>49865</v>
      </c>
      <c r="W920" s="67">
        <v>49865</v>
      </c>
      <c r="X920" s="67">
        <v>24383</v>
      </c>
      <c r="Y920" s="68">
        <v>74248</v>
      </c>
      <c r="Z920" s="82">
        <v>75693.240670461731</v>
      </c>
    </row>
    <row r="921" spans="2:26" x14ac:dyDescent="0.25">
      <c r="B921" s="84" t="s">
        <v>3725</v>
      </c>
      <c r="C921" s="73">
        <v>2001</v>
      </c>
      <c r="D921" s="63" t="s">
        <v>1318</v>
      </c>
      <c r="E921" s="63" t="s">
        <v>85</v>
      </c>
      <c r="F921" s="65" t="s">
        <v>3726</v>
      </c>
      <c r="G921" s="63" t="s">
        <v>3727</v>
      </c>
      <c r="H921" s="63" t="s">
        <v>3728</v>
      </c>
      <c r="I921" s="75">
        <v>15000</v>
      </c>
      <c r="J921" s="76">
        <v>20000</v>
      </c>
      <c r="K921" s="67">
        <v>5000</v>
      </c>
      <c r="L921" s="68">
        <v>25000</v>
      </c>
      <c r="M921" s="85">
        <v>26474.351902923328</v>
      </c>
      <c r="O921" s="81" t="s">
        <v>7046</v>
      </c>
      <c r="P921" s="64">
        <v>1997</v>
      </c>
      <c r="Q921" s="63" t="s">
        <v>6084</v>
      </c>
      <c r="R921" s="63" t="s">
        <v>73</v>
      </c>
      <c r="S921" s="65" t="s">
        <v>1859</v>
      </c>
      <c r="T921" s="63" t="s">
        <v>7047</v>
      </c>
      <c r="U921" s="63" t="s">
        <v>73</v>
      </c>
      <c r="V921" s="66">
        <v>30000</v>
      </c>
      <c r="W921" s="67">
        <v>30000</v>
      </c>
      <c r="X921" s="67">
        <v>7500</v>
      </c>
      <c r="Y921" s="68">
        <v>37500</v>
      </c>
      <c r="Z921" s="82">
        <v>45538.899430740043</v>
      </c>
    </row>
    <row r="922" spans="2:26" x14ac:dyDescent="0.25">
      <c r="B922" s="83" t="s">
        <v>3916</v>
      </c>
      <c r="C922" s="71">
        <v>2001</v>
      </c>
      <c r="D922" s="70" t="s">
        <v>1318</v>
      </c>
      <c r="E922" s="70" t="s">
        <v>85</v>
      </c>
      <c r="F922" s="70" t="s">
        <v>3917</v>
      </c>
      <c r="G922" s="70" t="s">
        <v>3918</v>
      </c>
      <c r="H922" s="70" t="s">
        <v>1469</v>
      </c>
      <c r="I922" s="72">
        <v>4500</v>
      </c>
      <c r="J922" s="72">
        <v>4500</v>
      </c>
      <c r="K922" s="72">
        <v>3998.38</v>
      </c>
      <c r="L922" s="72">
        <v>4500</v>
      </c>
      <c r="M922" s="85">
        <v>5956.7291781577496</v>
      </c>
      <c r="O922" s="81" t="s">
        <v>2653</v>
      </c>
      <c r="P922" s="64">
        <v>1997</v>
      </c>
      <c r="Q922" s="63" t="s">
        <v>1318</v>
      </c>
      <c r="R922" s="63" t="s">
        <v>73</v>
      </c>
      <c r="S922" s="65" t="s">
        <v>2654</v>
      </c>
      <c r="T922" s="63" t="s">
        <v>2655</v>
      </c>
      <c r="U922" s="63" t="s">
        <v>73</v>
      </c>
      <c r="V922" s="66">
        <v>12000</v>
      </c>
      <c r="W922" s="67">
        <v>12000</v>
      </c>
      <c r="X922" s="67">
        <v>4000</v>
      </c>
      <c r="Y922" s="68">
        <v>16000</v>
      </c>
      <c r="Z922" s="82">
        <v>18215.559772296016</v>
      </c>
    </row>
    <row r="923" spans="2:26" ht="22.5" x14ac:dyDescent="0.25">
      <c r="B923" s="83" t="s">
        <v>3938</v>
      </c>
      <c r="C923" s="71">
        <v>2001</v>
      </c>
      <c r="D923" s="70" t="s">
        <v>1318</v>
      </c>
      <c r="E923" s="70" t="s">
        <v>1367</v>
      </c>
      <c r="F923" s="70" t="s">
        <v>3939</v>
      </c>
      <c r="G923" s="70" t="s">
        <v>3748</v>
      </c>
      <c r="H923" s="70" t="s">
        <v>1619</v>
      </c>
      <c r="I923" s="72">
        <v>10000</v>
      </c>
      <c r="J923" s="72">
        <v>10000</v>
      </c>
      <c r="K923" s="72">
        <v>6000</v>
      </c>
      <c r="L923" s="72">
        <v>16000</v>
      </c>
      <c r="M923" s="85">
        <v>13237.175951461664</v>
      </c>
      <c r="O923" s="81" t="s">
        <v>7059</v>
      </c>
      <c r="P923" s="64">
        <v>1997</v>
      </c>
      <c r="Q923" s="63" t="s">
        <v>6081</v>
      </c>
      <c r="R923" s="63" t="s">
        <v>73</v>
      </c>
      <c r="S923" s="65" t="s">
        <v>3158</v>
      </c>
      <c r="T923" s="63" t="s">
        <v>7060</v>
      </c>
      <c r="U923" s="63" t="s">
        <v>73</v>
      </c>
      <c r="V923" s="66">
        <v>7275</v>
      </c>
      <c r="W923" s="67">
        <v>7275</v>
      </c>
      <c r="X923" s="67">
        <v>2525</v>
      </c>
      <c r="Y923" s="68">
        <v>9800</v>
      </c>
      <c r="Z923" s="82">
        <v>11043.18311195446</v>
      </c>
    </row>
    <row r="924" spans="2:26" x14ac:dyDescent="0.25">
      <c r="B924" s="83" t="s">
        <v>3887</v>
      </c>
      <c r="C924" s="71">
        <v>2001</v>
      </c>
      <c r="D924" s="70" t="s">
        <v>1318</v>
      </c>
      <c r="E924" s="70" t="s">
        <v>59</v>
      </c>
      <c r="F924" s="70" t="s">
        <v>3888</v>
      </c>
      <c r="G924" s="70" t="s">
        <v>3483</v>
      </c>
      <c r="H924" s="70" t="s">
        <v>61</v>
      </c>
      <c r="I924" s="72">
        <v>112500</v>
      </c>
      <c r="J924" s="72">
        <v>112500</v>
      </c>
      <c r="K924" s="72">
        <v>39168.5</v>
      </c>
      <c r="L924" s="72">
        <v>151310</v>
      </c>
      <c r="M924" s="85">
        <v>148918.22945394373</v>
      </c>
      <c r="O924" s="81" t="s">
        <v>7034</v>
      </c>
      <c r="P924" s="64">
        <v>1997</v>
      </c>
      <c r="Q924" s="63" t="s">
        <v>6084</v>
      </c>
      <c r="R924" s="63" t="s">
        <v>3826</v>
      </c>
      <c r="S924" s="65" t="s">
        <v>1859</v>
      </c>
      <c r="T924" s="63" t="s">
        <v>7035</v>
      </c>
      <c r="U924" s="63" t="s">
        <v>27</v>
      </c>
      <c r="V924" s="66">
        <v>75000</v>
      </c>
      <c r="W924" s="67">
        <v>75000</v>
      </c>
      <c r="X924" s="67">
        <v>25000</v>
      </c>
      <c r="Y924" s="68">
        <v>100000</v>
      </c>
      <c r="Z924" s="82">
        <v>113847.24857685009</v>
      </c>
    </row>
    <row r="925" spans="2:26" x14ac:dyDescent="0.25">
      <c r="B925" s="83" t="s">
        <v>3898</v>
      </c>
      <c r="C925" s="71">
        <v>2001</v>
      </c>
      <c r="D925" s="70" t="s">
        <v>1318</v>
      </c>
      <c r="E925" s="70" t="s">
        <v>59</v>
      </c>
      <c r="F925" s="70" t="s">
        <v>3238</v>
      </c>
      <c r="G925" s="70" t="s">
        <v>3483</v>
      </c>
      <c r="H925" s="70" t="s">
        <v>61</v>
      </c>
      <c r="I925" s="72">
        <v>105705</v>
      </c>
      <c r="J925" s="72">
        <v>105705</v>
      </c>
      <c r="K925" s="72">
        <v>37365.5</v>
      </c>
      <c r="L925" s="72">
        <v>142460</v>
      </c>
      <c r="M925" s="85">
        <v>139923.56839492553</v>
      </c>
      <c r="O925" s="81" t="s">
        <v>7082</v>
      </c>
      <c r="P925" s="64">
        <v>1997</v>
      </c>
      <c r="Q925" s="63" t="s">
        <v>6081</v>
      </c>
      <c r="R925" s="63" t="s">
        <v>495</v>
      </c>
      <c r="S925" s="65" t="s">
        <v>2887</v>
      </c>
      <c r="T925" s="63" t="s">
        <v>7083</v>
      </c>
      <c r="U925" s="63"/>
      <c r="V925" s="66">
        <v>4725</v>
      </c>
      <c r="W925" s="67">
        <v>4725</v>
      </c>
      <c r="X925" s="67">
        <v>1721</v>
      </c>
      <c r="Y925" s="68">
        <v>6446</v>
      </c>
      <c r="Z925" s="82">
        <v>7172.3766603415561</v>
      </c>
    </row>
    <row r="926" spans="2:26" x14ac:dyDescent="0.25">
      <c r="B926" s="83" t="s">
        <v>3778</v>
      </c>
      <c r="C926" s="71">
        <v>2001</v>
      </c>
      <c r="D926" s="70" t="s">
        <v>1318</v>
      </c>
      <c r="E926" s="70" t="s">
        <v>59</v>
      </c>
      <c r="F926" s="70" t="s">
        <v>3407</v>
      </c>
      <c r="G926" s="70" t="s">
        <v>3483</v>
      </c>
      <c r="H926" s="70" t="s">
        <v>61</v>
      </c>
      <c r="I926" s="72">
        <v>102200</v>
      </c>
      <c r="J926" s="72">
        <v>102200</v>
      </c>
      <c r="K926" s="72">
        <v>43900</v>
      </c>
      <c r="L926" s="72">
        <v>146000</v>
      </c>
      <c r="M926" s="85">
        <v>135283.93822393822</v>
      </c>
      <c r="O926" s="81" t="s">
        <v>2631</v>
      </c>
      <c r="P926" s="64">
        <v>1997</v>
      </c>
      <c r="Q926" s="63" t="s">
        <v>1318</v>
      </c>
      <c r="R926" s="63" t="s">
        <v>1828</v>
      </c>
      <c r="S926" s="65" t="s">
        <v>2061</v>
      </c>
      <c r="T926" s="63" t="s">
        <v>2632</v>
      </c>
      <c r="U926" s="63" t="s">
        <v>1831</v>
      </c>
      <c r="V926" s="66">
        <v>70480</v>
      </c>
      <c r="W926" s="67">
        <v>70480</v>
      </c>
      <c r="X926" s="67">
        <v>64000</v>
      </c>
      <c r="Y926" s="68">
        <v>134480</v>
      </c>
      <c r="Z926" s="82">
        <v>106986.05439595193</v>
      </c>
    </row>
    <row r="927" spans="2:26" x14ac:dyDescent="0.25">
      <c r="B927" s="83" t="s">
        <v>3899</v>
      </c>
      <c r="C927" s="71">
        <v>2001</v>
      </c>
      <c r="D927" s="70" t="s">
        <v>1318</v>
      </c>
      <c r="E927" s="70" t="s">
        <v>59</v>
      </c>
      <c r="F927" s="70" t="s">
        <v>3900</v>
      </c>
      <c r="G927" s="70" t="s">
        <v>3687</v>
      </c>
      <c r="H927" s="70" t="s">
        <v>61</v>
      </c>
      <c r="I927" s="72">
        <v>86850</v>
      </c>
      <c r="J927" s="72">
        <v>86850</v>
      </c>
      <c r="K927" s="72">
        <v>100758.89</v>
      </c>
      <c r="L927" s="72">
        <v>175010</v>
      </c>
      <c r="M927" s="85">
        <v>114964.87313844456</v>
      </c>
      <c r="O927" s="81" t="s">
        <v>2681</v>
      </c>
      <c r="P927" s="64">
        <v>1997</v>
      </c>
      <c r="Q927" s="63" t="s">
        <v>1318</v>
      </c>
      <c r="R927" s="63" t="s">
        <v>1828</v>
      </c>
      <c r="S927" s="65" t="s">
        <v>1833</v>
      </c>
      <c r="T927" s="63" t="s">
        <v>2682</v>
      </c>
      <c r="U927" s="63" t="s">
        <v>1835</v>
      </c>
      <c r="V927" s="66">
        <v>100000</v>
      </c>
      <c r="W927" s="67">
        <v>49200</v>
      </c>
      <c r="X927" s="67">
        <v>7798</v>
      </c>
      <c r="Y927" s="68">
        <v>56998</v>
      </c>
      <c r="Z927" s="82">
        <v>74683.795066413659</v>
      </c>
    </row>
    <row r="928" spans="2:26" x14ac:dyDescent="0.25">
      <c r="B928" s="83" t="s">
        <v>3858</v>
      </c>
      <c r="C928" s="71">
        <v>2001</v>
      </c>
      <c r="D928" s="70" t="s">
        <v>1318</v>
      </c>
      <c r="E928" s="70" t="s">
        <v>59</v>
      </c>
      <c r="F928" s="70" t="s">
        <v>3859</v>
      </c>
      <c r="G928" s="70" t="s">
        <v>3687</v>
      </c>
      <c r="H928" s="70" t="s">
        <v>61</v>
      </c>
      <c r="I928" s="72">
        <v>37550</v>
      </c>
      <c r="J928" s="72">
        <v>37550</v>
      </c>
      <c r="K928" s="72">
        <v>17126.5</v>
      </c>
      <c r="L928" s="72">
        <v>54610</v>
      </c>
      <c r="M928" s="85">
        <v>49705.59569773855</v>
      </c>
      <c r="O928" s="81" t="s">
        <v>7011</v>
      </c>
      <c r="P928" s="64">
        <v>1997</v>
      </c>
      <c r="Q928" s="63" t="s">
        <v>6081</v>
      </c>
      <c r="R928" s="63" t="s">
        <v>1828</v>
      </c>
      <c r="S928" s="65" t="s">
        <v>7012</v>
      </c>
      <c r="T928" s="63" t="s">
        <v>7013</v>
      </c>
      <c r="U928" s="63" t="s">
        <v>5098</v>
      </c>
      <c r="V928" s="66">
        <v>32445</v>
      </c>
      <c r="W928" s="67">
        <v>32445</v>
      </c>
      <c r="X928" s="67">
        <v>10815</v>
      </c>
      <c r="Y928" s="68">
        <v>43260</v>
      </c>
      <c r="Z928" s="82">
        <v>49250.319734345358</v>
      </c>
    </row>
    <row r="929" spans="2:26" x14ac:dyDescent="0.25">
      <c r="B929" s="83" t="s">
        <v>3836</v>
      </c>
      <c r="C929" s="71">
        <v>2001</v>
      </c>
      <c r="D929" s="70" t="s">
        <v>1318</v>
      </c>
      <c r="E929" s="70" t="s">
        <v>59</v>
      </c>
      <c r="F929" s="70" t="s">
        <v>3837</v>
      </c>
      <c r="G929" s="70" t="s">
        <v>3687</v>
      </c>
      <c r="H929" s="70" t="s">
        <v>61</v>
      </c>
      <c r="I929" s="72">
        <v>18015</v>
      </c>
      <c r="J929" s="72">
        <v>19015</v>
      </c>
      <c r="K929" s="72">
        <v>31847.09</v>
      </c>
      <c r="L929" s="72">
        <v>36030</v>
      </c>
      <c r="M929" s="85">
        <v>25170.49007170436</v>
      </c>
      <c r="O929" s="81" t="s">
        <v>7042</v>
      </c>
      <c r="P929" s="64">
        <v>1997</v>
      </c>
      <c r="Q929" s="63" t="s">
        <v>6084</v>
      </c>
      <c r="R929" s="63" t="s">
        <v>544</v>
      </c>
      <c r="S929" s="65" t="s">
        <v>1859</v>
      </c>
      <c r="T929" s="63" t="s">
        <v>7043</v>
      </c>
      <c r="U929" s="63" t="s">
        <v>886</v>
      </c>
      <c r="V929" s="66">
        <v>12225</v>
      </c>
      <c r="W929" s="67">
        <v>12225</v>
      </c>
      <c r="X929" s="67">
        <v>4075</v>
      </c>
      <c r="Y929" s="68">
        <v>16300</v>
      </c>
      <c r="Z929" s="82">
        <v>18557.101518026568</v>
      </c>
    </row>
    <row r="930" spans="2:26" x14ac:dyDescent="0.25">
      <c r="B930" s="83" t="s">
        <v>3901</v>
      </c>
      <c r="C930" s="71">
        <v>2001</v>
      </c>
      <c r="D930" s="70" t="s">
        <v>1318</v>
      </c>
      <c r="E930" s="70" t="s">
        <v>59</v>
      </c>
      <c r="F930" s="70" t="s">
        <v>3900</v>
      </c>
      <c r="G930" s="70" t="s">
        <v>3902</v>
      </c>
      <c r="H930" s="70" t="s">
        <v>61</v>
      </c>
      <c r="I930" s="72">
        <v>10090</v>
      </c>
      <c r="J930" s="72">
        <v>10090</v>
      </c>
      <c r="K930" s="72">
        <v>0</v>
      </c>
      <c r="L930" s="72">
        <v>0</v>
      </c>
      <c r="M930" s="85">
        <v>13356.310535024821</v>
      </c>
      <c r="O930" s="81" t="s">
        <v>7119</v>
      </c>
      <c r="P930" s="64">
        <v>1997</v>
      </c>
      <c r="Q930" s="63" t="s">
        <v>6081</v>
      </c>
      <c r="R930" s="63" t="s">
        <v>1286</v>
      </c>
      <c r="S930" s="65" t="s">
        <v>7120</v>
      </c>
      <c r="T930" s="63" t="s">
        <v>7121</v>
      </c>
      <c r="U930" s="63" t="s">
        <v>1286</v>
      </c>
      <c r="V930" s="66">
        <v>5000</v>
      </c>
      <c r="W930" s="67">
        <v>5000</v>
      </c>
      <c r="X930" s="67">
        <v>1250</v>
      </c>
      <c r="Y930" s="68">
        <v>6250</v>
      </c>
      <c r="Z930" s="82">
        <v>7589.8165717900065</v>
      </c>
    </row>
    <row r="931" spans="2:26" x14ac:dyDescent="0.25">
      <c r="B931" s="83" t="s">
        <v>3780</v>
      </c>
      <c r="C931" s="71">
        <v>2001</v>
      </c>
      <c r="D931" s="70" t="s">
        <v>1318</v>
      </c>
      <c r="E931" s="70" t="s">
        <v>59</v>
      </c>
      <c r="F931" s="70" t="s">
        <v>3407</v>
      </c>
      <c r="G931" s="70" t="s">
        <v>3781</v>
      </c>
      <c r="H931" s="70" t="s">
        <v>61</v>
      </c>
      <c r="I931" s="72">
        <v>6500</v>
      </c>
      <c r="J931" s="72">
        <v>6500</v>
      </c>
      <c r="K931" s="72">
        <v>0</v>
      </c>
      <c r="L931" s="72">
        <v>0</v>
      </c>
      <c r="M931" s="85">
        <v>8604.1643684500814</v>
      </c>
      <c r="O931" s="81" t="s">
        <v>2728</v>
      </c>
      <c r="P931" s="64">
        <v>1997</v>
      </c>
      <c r="Q931" s="63" t="s">
        <v>1318</v>
      </c>
      <c r="R931" s="63" t="s">
        <v>1444</v>
      </c>
      <c r="S931" s="65" t="s">
        <v>1445</v>
      </c>
      <c r="T931" s="63" t="s">
        <v>1446</v>
      </c>
      <c r="U931" s="63" t="s">
        <v>1447</v>
      </c>
      <c r="V931" s="66">
        <v>396565</v>
      </c>
      <c r="W931" s="67">
        <v>396565</v>
      </c>
      <c r="X931" s="67">
        <v>158228</v>
      </c>
      <c r="Y931" s="68">
        <v>554793</v>
      </c>
      <c r="Z931" s="82">
        <v>601971.1217583809</v>
      </c>
    </row>
    <row r="932" spans="2:26" x14ac:dyDescent="0.25">
      <c r="B932" s="83" t="s">
        <v>3779</v>
      </c>
      <c r="C932" s="71">
        <v>2001</v>
      </c>
      <c r="D932" s="70" t="s">
        <v>1318</v>
      </c>
      <c r="E932" s="70" t="s">
        <v>59</v>
      </c>
      <c r="F932" s="70" t="s">
        <v>3407</v>
      </c>
      <c r="G932" s="70" t="s">
        <v>3408</v>
      </c>
      <c r="H932" s="70" t="s">
        <v>61</v>
      </c>
      <c r="I932" s="72">
        <v>5900</v>
      </c>
      <c r="J932" s="72">
        <v>5900</v>
      </c>
      <c r="K932" s="72">
        <v>0</v>
      </c>
      <c r="L932" s="72">
        <v>0</v>
      </c>
      <c r="M932" s="85">
        <v>7809.9338113623826</v>
      </c>
      <c r="O932" s="81" t="s">
        <v>2629</v>
      </c>
      <c r="P932" s="64">
        <v>1997</v>
      </c>
      <c r="Q932" s="63" t="s">
        <v>1318</v>
      </c>
      <c r="R932" s="63" t="s">
        <v>1444</v>
      </c>
      <c r="S932" s="65" t="s">
        <v>1729</v>
      </c>
      <c r="T932" s="63" t="s">
        <v>2630</v>
      </c>
      <c r="U932" s="63" t="s">
        <v>1447</v>
      </c>
      <c r="V932" s="66">
        <v>110000</v>
      </c>
      <c r="W932" s="67">
        <v>110000</v>
      </c>
      <c r="X932" s="67">
        <v>63550</v>
      </c>
      <c r="Y932" s="68">
        <v>173550</v>
      </c>
      <c r="Z932" s="82">
        <v>166975.96457938015</v>
      </c>
    </row>
    <row r="933" spans="2:26" x14ac:dyDescent="0.25">
      <c r="B933" s="81" t="s">
        <v>3951</v>
      </c>
      <c r="C933" s="64">
        <v>2001</v>
      </c>
      <c r="D933" s="63" t="s">
        <v>1318</v>
      </c>
      <c r="E933" s="63" t="s">
        <v>63</v>
      </c>
      <c r="F933" s="65" t="s">
        <v>3952</v>
      </c>
      <c r="G933" s="63" t="s">
        <v>3483</v>
      </c>
      <c r="H933" s="63" t="s">
        <v>1478</v>
      </c>
      <c r="I933" s="66">
        <v>252721</v>
      </c>
      <c r="J933" s="67">
        <v>252721</v>
      </c>
      <c r="K933" s="67">
        <v>168845</v>
      </c>
      <c r="L933" s="68">
        <v>421566</v>
      </c>
      <c r="M933" s="85">
        <v>334531.23436293431</v>
      </c>
      <c r="O933" s="81" t="s">
        <v>2685</v>
      </c>
      <c r="P933" s="64">
        <v>1997</v>
      </c>
      <c r="Q933" s="63" t="s">
        <v>1318</v>
      </c>
      <c r="R933" s="63" t="s">
        <v>1444</v>
      </c>
      <c r="S933" s="65" t="s">
        <v>2686</v>
      </c>
      <c r="T933" s="63" t="s">
        <v>2687</v>
      </c>
      <c r="U933" s="63" t="s">
        <v>1447</v>
      </c>
      <c r="V933" s="66">
        <v>27660</v>
      </c>
      <c r="W933" s="67">
        <v>27660</v>
      </c>
      <c r="X933" s="67">
        <v>11960</v>
      </c>
      <c r="Y933" s="68">
        <v>39620</v>
      </c>
      <c r="Z933" s="82">
        <v>41986.865275142321</v>
      </c>
    </row>
    <row r="934" spans="2:26" x14ac:dyDescent="0.25">
      <c r="B934" s="83" t="s">
        <v>3953</v>
      </c>
      <c r="C934" s="71">
        <v>2001</v>
      </c>
      <c r="D934" s="70" t="s">
        <v>1318</v>
      </c>
      <c r="E934" s="70" t="s">
        <v>63</v>
      </c>
      <c r="F934" s="70" t="s">
        <v>3954</v>
      </c>
      <c r="G934" s="70" t="s">
        <v>3484</v>
      </c>
      <c r="H934" s="70" t="s">
        <v>1478</v>
      </c>
      <c r="I934" s="72">
        <v>89293</v>
      </c>
      <c r="J934" s="72">
        <v>89293</v>
      </c>
      <c r="K934" s="72">
        <v>86624.71</v>
      </c>
      <c r="L934" s="72">
        <v>89293</v>
      </c>
      <c r="M934" s="85">
        <v>118198.71522338665</v>
      </c>
      <c r="O934" s="81" t="s">
        <v>7080</v>
      </c>
      <c r="P934" s="64">
        <v>1997</v>
      </c>
      <c r="Q934" s="63" t="s">
        <v>6081</v>
      </c>
      <c r="R934" s="63" t="s">
        <v>1444</v>
      </c>
      <c r="S934" s="65" t="s">
        <v>3053</v>
      </c>
      <c r="T934" s="63" t="s">
        <v>7081</v>
      </c>
      <c r="U934" s="63" t="s">
        <v>1447</v>
      </c>
      <c r="V934" s="66">
        <v>5000</v>
      </c>
      <c r="W934" s="67">
        <v>5000</v>
      </c>
      <c r="X934" s="67">
        <v>4280</v>
      </c>
      <c r="Y934" s="68">
        <v>9280</v>
      </c>
      <c r="Z934" s="82">
        <v>7589.8165717900065</v>
      </c>
    </row>
    <row r="935" spans="2:26" x14ac:dyDescent="0.25">
      <c r="B935" s="83" t="s">
        <v>3805</v>
      </c>
      <c r="C935" s="71">
        <v>2001</v>
      </c>
      <c r="D935" s="70" t="s">
        <v>1318</v>
      </c>
      <c r="E935" s="70" t="s">
        <v>63</v>
      </c>
      <c r="F935" s="70" t="s">
        <v>3806</v>
      </c>
      <c r="G935" s="70" t="s">
        <v>3807</v>
      </c>
      <c r="H935" s="70" t="s">
        <v>1742</v>
      </c>
      <c r="I935" s="72">
        <v>46137</v>
      </c>
      <c r="J935" s="72">
        <v>56137</v>
      </c>
      <c r="K935" s="72">
        <v>24039.13</v>
      </c>
      <c r="L935" s="72">
        <v>70000</v>
      </c>
      <c r="M935" s="85">
        <v>74309.534638720346</v>
      </c>
      <c r="O935" s="81" t="s">
        <v>2695</v>
      </c>
      <c r="P935" s="64">
        <v>1997</v>
      </c>
      <c r="Q935" s="63" t="s">
        <v>1318</v>
      </c>
      <c r="R935" s="63" t="s">
        <v>112</v>
      </c>
      <c r="S935" s="65" t="s">
        <v>2696</v>
      </c>
      <c r="T935" s="63" t="s">
        <v>2697</v>
      </c>
      <c r="U935" s="63" t="s">
        <v>114</v>
      </c>
      <c r="V935" s="66">
        <v>112000</v>
      </c>
      <c r="W935" s="67">
        <v>112000</v>
      </c>
      <c r="X935" s="67">
        <v>262200</v>
      </c>
      <c r="Y935" s="68">
        <v>374200</v>
      </c>
      <c r="Z935" s="82">
        <v>170011.89120809615</v>
      </c>
    </row>
    <row r="936" spans="2:26" x14ac:dyDescent="0.25">
      <c r="B936" s="83" t="s">
        <v>3808</v>
      </c>
      <c r="C936" s="71">
        <v>2001</v>
      </c>
      <c r="D936" s="70" t="s">
        <v>1318</v>
      </c>
      <c r="E936" s="70" t="s">
        <v>63</v>
      </c>
      <c r="F936" s="70" t="s">
        <v>3809</v>
      </c>
      <c r="G936" s="70" t="s">
        <v>3687</v>
      </c>
      <c r="H936" s="70" t="s">
        <v>1478</v>
      </c>
      <c r="I936" s="72">
        <v>33000</v>
      </c>
      <c r="J936" s="72">
        <v>33000</v>
      </c>
      <c r="K936" s="72">
        <v>17212.189999999999</v>
      </c>
      <c r="L936" s="72">
        <v>50000</v>
      </c>
      <c r="M936" s="85">
        <v>43682.680639823491</v>
      </c>
      <c r="O936" s="81" t="s">
        <v>2667</v>
      </c>
      <c r="P936" s="64">
        <v>1997</v>
      </c>
      <c r="Q936" s="63" t="s">
        <v>1318</v>
      </c>
      <c r="R936" s="63" t="s">
        <v>112</v>
      </c>
      <c r="S936" s="65" t="s">
        <v>2668</v>
      </c>
      <c r="T936" s="63" t="s">
        <v>2669</v>
      </c>
      <c r="U936" s="63" t="s">
        <v>114</v>
      </c>
      <c r="V936" s="66">
        <v>23044</v>
      </c>
      <c r="W936" s="67">
        <v>23044</v>
      </c>
      <c r="X936" s="67">
        <v>23044</v>
      </c>
      <c r="Y936" s="68">
        <v>46088</v>
      </c>
      <c r="Z936" s="82">
        <v>34979.946616065783</v>
      </c>
    </row>
    <row r="937" spans="2:26" x14ac:dyDescent="0.25">
      <c r="B937" s="83" t="s">
        <v>3853</v>
      </c>
      <c r="C937" s="71">
        <v>2001</v>
      </c>
      <c r="D937" s="70" t="s">
        <v>1318</v>
      </c>
      <c r="E937" s="70" t="s">
        <v>1078</v>
      </c>
      <c r="F937" s="70" t="s">
        <v>3854</v>
      </c>
      <c r="G937" s="70" t="s">
        <v>3855</v>
      </c>
      <c r="H937" s="70" t="s">
        <v>1080</v>
      </c>
      <c r="I937" s="72">
        <v>150000</v>
      </c>
      <c r="J937" s="72">
        <v>155000</v>
      </c>
      <c r="K937" s="72">
        <v>255247.37</v>
      </c>
      <c r="L937" s="72">
        <v>380187</v>
      </c>
      <c r="M937" s="85">
        <v>205176.2272476558</v>
      </c>
      <c r="O937" s="81" t="s">
        <v>7109</v>
      </c>
      <c r="P937" s="64">
        <v>1997</v>
      </c>
      <c r="Q937" s="63" t="s">
        <v>6084</v>
      </c>
      <c r="R937" s="63" t="s">
        <v>112</v>
      </c>
      <c r="S937" s="65" t="s">
        <v>1859</v>
      </c>
      <c r="T937" s="63" t="s">
        <v>7110</v>
      </c>
      <c r="U937" s="63" t="s">
        <v>114</v>
      </c>
      <c r="V937" s="66">
        <v>3528</v>
      </c>
      <c r="W937" s="67">
        <v>3528</v>
      </c>
      <c r="X937" s="67">
        <v>1712</v>
      </c>
      <c r="Y937" s="68">
        <v>5240</v>
      </c>
      <c r="Z937" s="82">
        <v>5355.374573055029</v>
      </c>
    </row>
    <row r="938" spans="2:26" x14ac:dyDescent="0.25">
      <c r="B938" s="83" t="s">
        <v>3906</v>
      </c>
      <c r="C938" s="71">
        <v>2001</v>
      </c>
      <c r="D938" s="70" t="s">
        <v>1318</v>
      </c>
      <c r="E938" s="70" t="s">
        <v>1078</v>
      </c>
      <c r="F938" s="70" t="s">
        <v>3500</v>
      </c>
      <c r="G938" s="70" t="s">
        <v>3687</v>
      </c>
      <c r="H938" s="70" t="s">
        <v>1080</v>
      </c>
      <c r="I938" s="72">
        <v>142250</v>
      </c>
      <c r="J938" s="72">
        <v>142250</v>
      </c>
      <c r="K938" s="72">
        <v>51329.15</v>
      </c>
      <c r="L938" s="72">
        <v>169100</v>
      </c>
      <c r="M938" s="85">
        <v>188298.82790954219</v>
      </c>
      <c r="O938" s="81" t="s">
        <v>7122</v>
      </c>
      <c r="P938" s="64">
        <v>1997</v>
      </c>
      <c r="Q938" s="63" t="s">
        <v>6084</v>
      </c>
      <c r="R938" s="63" t="s">
        <v>3166</v>
      </c>
      <c r="S938" s="65" t="s">
        <v>1859</v>
      </c>
      <c r="T938" s="63" t="s">
        <v>7123</v>
      </c>
      <c r="U938" s="63" t="s">
        <v>7124</v>
      </c>
      <c r="V938" s="66">
        <v>202650</v>
      </c>
      <c r="W938" s="67">
        <v>202650</v>
      </c>
      <c r="X938" s="67">
        <v>0</v>
      </c>
      <c r="Y938" s="68">
        <v>202650</v>
      </c>
      <c r="Z938" s="82">
        <v>307615.26565464895</v>
      </c>
    </row>
    <row r="939" spans="2:26" x14ac:dyDescent="0.25">
      <c r="B939" s="83" t="s">
        <v>3944</v>
      </c>
      <c r="C939" s="71">
        <v>2001</v>
      </c>
      <c r="D939" s="70" t="s">
        <v>1318</v>
      </c>
      <c r="E939" s="70" t="s">
        <v>3182</v>
      </c>
      <c r="F939" s="70" t="s">
        <v>3945</v>
      </c>
      <c r="G939" s="70" t="s">
        <v>3946</v>
      </c>
      <c r="H939" s="70" t="s">
        <v>3947</v>
      </c>
      <c r="I939" s="72">
        <v>7500</v>
      </c>
      <c r="J939" s="72">
        <v>7500</v>
      </c>
      <c r="K939" s="72">
        <v>523.27</v>
      </c>
      <c r="L939" s="72">
        <v>10000</v>
      </c>
      <c r="M939" s="85">
        <v>9927.8819635962482</v>
      </c>
      <c r="O939" s="81" t="s">
        <v>7048</v>
      </c>
      <c r="P939" s="64">
        <v>1997</v>
      </c>
      <c r="Q939" s="63" t="s">
        <v>6084</v>
      </c>
      <c r="R939" s="63" t="s">
        <v>3166</v>
      </c>
      <c r="S939" s="65" t="s">
        <v>1859</v>
      </c>
      <c r="T939" s="63" t="s">
        <v>7049</v>
      </c>
      <c r="U939" s="63" t="s">
        <v>27</v>
      </c>
      <c r="V939" s="66">
        <v>155980</v>
      </c>
      <c r="W939" s="67">
        <v>155980</v>
      </c>
      <c r="X939" s="67">
        <v>700286</v>
      </c>
      <c r="Y939" s="68">
        <v>856266</v>
      </c>
      <c r="Z939" s="82">
        <v>236771.91777356106</v>
      </c>
    </row>
    <row r="940" spans="2:26" x14ac:dyDescent="0.25">
      <c r="B940" s="83" t="s">
        <v>3812</v>
      </c>
      <c r="C940" s="71">
        <v>2001</v>
      </c>
      <c r="D940" s="70" t="s">
        <v>1318</v>
      </c>
      <c r="E940" s="70" t="s">
        <v>1420</v>
      </c>
      <c r="F940" s="70" t="s">
        <v>3813</v>
      </c>
      <c r="G940" s="70" t="s">
        <v>3687</v>
      </c>
      <c r="H940" s="70" t="s">
        <v>1423</v>
      </c>
      <c r="I940" s="72">
        <v>150193</v>
      </c>
      <c r="J940" s="72">
        <v>150193</v>
      </c>
      <c r="K940" s="72">
        <v>336981.51</v>
      </c>
      <c r="L940" s="72">
        <v>321822</v>
      </c>
      <c r="M940" s="85">
        <v>198813.11676778819</v>
      </c>
      <c r="O940" s="81" t="s">
        <v>7127</v>
      </c>
      <c r="P940" s="64">
        <v>1997</v>
      </c>
      <c r="Q940" s="63" t="s">
        <v>6084</v>
      </c>
      <c r="R940" s="63" t="s">
        <v>3166</v>
      </c>
      <c r="S940" s="65" t="s">
        <v>1859</v>
      </c>
      <c r="T940" s="63" t="s">
        <v>7128</v>
      </c>
      <c r="U940" s="63" t="s">
        <v>27</v>
      </c>
      <c r="V940" s="66">
        <v>360000</v>
      </c>
      <c r="W940" s="67">
        <v>150000</v>
      </c>
      <c r="X940" s="67">
        <v>545500</v>
      </c>
      <c r="Y940" s="68">
        <v>695500</v>
      </c>
      <c r="Z940" s="82">
        <v>227694.49715370018</v>
      </c>
    </row>
    <row r="941" spans="2:26" x14ac:dyDescent="0.25">
      <c r="B941" s="83" t="s">
        <v>3863</v>
      </c>
      <c r="C941" s="71">
        <v>2001</v>
      </c>
      <c r="D941" s="70" t="s">
        <v>1318</v>
      </c>
      <c r="E941" s="70" t="s">
        <v>1420</v>
      </c>
      <c r="F941" s="70" t="s">
        <v>3864</v>
      </c>
      <c r="G941" s="70" t="s">
        <v>3753</v>
      </c>
      <c r="H941" s="70" t="s">
        <v>1423</v>
      </c>
      <c r="I941" s="72">
        <v>52765</v>
      </c>
      <c r="J941" s="72">
        <v>52765</v>
      </c>
      <c r="K941" s="72">
        <v>18490</v>
      </c>
      <c r="L941" s="72">
        <v>72765</v>
      </c>
      <c r="M941" s="85">
        <v>69845.958907887471</v>
      </c>
      <c r="O941" s="81" t="s">
        <v>7033</v>
      </c>
      <c r="P941" s="64">
        <v>1997</v>
      </c>
      <c r="Q941" s="63" t="s">
        <v>6084</v>
      </c>
      <c r="R941" s="63" t="s">
        <v>3166</v>
      </c>
      <c r="S941" s="65" t="s">
        <v>1859</v>
      </c>
      <c r="T941" s="63" t="s">
        <v>6302</v>
      </c>
      <c r="U941" s="63" t="s">
        <v>27</v>
      </c>
      <c r="V941" s="66">
        <v>134040</v>
      </c>
      <c r="W941" s="67">
        <v>134040</v>
      </c>
      <c r="X941" s="67">
        <v>349960</v>
      </c>
      <c r="Y941" s="68">
        <v>484000</v>
      </c>
      <c r="Z941" s="82">
        <v>203467.8026565465</v>
      </c>
    </row>
    <row r="942" spans="2:26" x14ac:dyDescent="0.25">
      <c r="B942" s="84" t="s">
        <v>3683</v>
      </c>
      <c r="C942" s="73">
        <v>2001</v>
      </c>
      <c r="D942" s="63" t="s">
        <v>1318</v>
      </c>
      <c r="E942" s="63" t="s">
        <v>1420</v>
      </c>
      <c r="F942" s="65" t="s">
        <v>3684</v>
      </c>
      <c r="G942" s="63" t="s">
        <v>3483</v>
      </c>
      <c r="H942" s="63" t="s">
        <v>1530</v>
      </c>
      <c r="I942" s="75">
        <v>20795</v>
      </c>
      <c r="J942" s="76">
        <v>20795</v>
      </c>
      <c r="K942" s="67">
        <v>7450</v>
      </c>
      <c r="L942" s="68">
        <v>28245</v>
      </c>
      <c r="M942" s="85">
        <v>27526.70739106453</v>
      </c>
      <c r="O942" s="81" t="s">
        <v>7131</v>
      </c>
      <c r="P942" s="64">
        <v>1997</v>
      </c>
      <c r="Q942" s="63" t="s">
        <v>6084</v>
      </c>
      <c r="R942" s="63" t="s">
        <v>3166</v>
      </c>
      <c r="S942" s="65" t="s">
        <v>1859</v>
      </c>
      <c r="T942" s="63" t="s">
        <v>7132</v>
      </c>
      <c r="U942" s="63" t="s">
        <v>27</v>
      </c>
      <c r="V942" s="66">
        <v>100000</v>
      </c>
      <c r="W942" s="67">
        <v>100000</v>
      </c>
      <c r="X942" s="67">
        <v>0</v>
      </c>
      <c r="Y942" s="68">
        <v>100000</v>
      </c>
      <c r="Z942" s="82">
        <v>151796.33143580012</v>
      </c>
    </row>
    <row r="943" spans="2:26" x14ac:dyDescent="0.25">
      <c r="B943" s="83" t="s">
        <v>3869</v>
      </c>
      <c r="C943" s="71">
        <v>2001</v>
      </c>
      <c r="D943" s="70" t="s">
        <v>1318</v>
      </c>
      <c r="E943" s="70" t="s">
        <v>3153</v>
      </c>
      <c r="F943" s="70" t="s">
        <v>3870</v>
      </c>
      <c r="G943" s="70" t="s">
        <v>3687</v>
      </c>
      <c r="H943" s="70" t="s">
        <v>3156</v>
      </c>
      <c r="I943" s="72">
        <v>34084</v>
      </c>
      <c r="J943" s="72">
        <v>34084</v>
      </c>
      <c r="K943" s="72">
        <v>45831</v>
      </c>
      <c r="L943" s="72">
        <v>45445</v>
      </c>
      <c r="M943" s="85">
        <v>45117.590512961942</v>
      </c>
      <c r="O943" s="81" t="s">
        <v>7044</v>
      </c>
      <c r="P943" s="64">
        <v>1997</v>
      </c>
      <c r="Q943" s="63" t="s">
        <v>6084</v>
      </c>
      <c r="R943" s="63" t="s">
        <v>3166</v>
      </c>
      <c r="S943" s="65" t="s">
        <v>1859</v>
      </c>
      <c r="T943" s="63" t="s">
        <v>7045</v>
      </c>
      <c r="U943" s="63" t="s">
        <v>27</v>
      </c>
      <c r="V943" s="66">
        <v>32858</v>
      </c>
      <c r="W943" s="67">
        <v>32858</v>
      </c>
      <c r="X943" s="67">
        <v>16737</v>
      </c>
      <c r="Y943" s="68">
        <v>49595</v>
      </c>
      <c r="Z943" s="82">
        <v>49877.238583175204</v>
      </c>
    </row>
    <row r="944" spans="2:26" ht="22.5" x14ac:dyDescent="0.25">
      <c r="B944" s="83" t="s">
        <v>3797</v>
      </c>
      <c r="C944" s="71">
        <v>2001</v>
      </c>
      <c r="D944" s="70" t="s">
        <v>1318</v>
      </c>
      <c r="E944" s="70" t="s">
        <v>977</v>
      </c>
      <c r="F944" s="70" t="s">
        <v>3798</v>
      </c>
      <c r="G944" s="70" t="s">
        <v>3799</v>
      </c>
      <c r="H944" s="70" t="s">
        <v>3800</v>
      </c>
      <c r="I944" s="72">
        <v>39951</v>
      </c>
      <c r="J944" s="72">
        <v>39951</v>
      </c>
      <c r="K944" s="72">
        <v>11065.53</v>
      </c>
      <c r="L944" s="72">
        <v>53269</v>
      </c>
      <c r="M944" s="85">
        <v>52883.8416436845</v>
      </c>
      <c r="O944" s="81" t="s">
        <v>7129</v>
      </c>
      <c r="P944" s="64">
        <v>1997</v>
      </c>
      <c r="Q944" s="63" t="s">
        <v>6081</v>
      </c>
      <c r="R944" s="63" t="s">
        <v>3166</v>
      </c>
      <c r="S944" s="65" t="s">
        <v>1859</v>
      </c>
      <c r="T944" s="63" t="s">
        <v>7130</v>
      </c>
      <c r="U944" s="63" t="s">
        <v>582</v>
      </c>
      <c r="V944" s="66">
        <v>4500</v>
      </c>
      <c r="W944" s="67">
        <v>25000</v>
      </c>
      <c r="X944" s="67">
        <v>1500</v>
      </c>
      <c r="Y944" s="68">
        <v>26500</v>
      </c>
      <c r="Z944" s="82">
        <v>37949.082858950031</v>
      </c>
    </row>
    <row r="945" spans="2:26" x14ac:dyDescent="0.25">
      <c r="B945" s="83" t="s">
        <v>3856</v>
      </c>
      <c r="C945" s="71">
        <v>2001</v>
      </c>
      <c r="D945" s="70" t="s">
        <v>1318</v>
      </c>
      <c r="E945" s="70" t="s">
        <v>69</v>
      </c>
      <c r="F945" s="70" t="s">
        <v>3857</v>
      </c>
      <c r="G945" s="70" t="s">
        <v>3483</v>
      </c>
      <c r="H945" s="70" t="s">
        <v>3039</v>
      </c>
      <c r="I945" s="72">
        <v>39000</v>
      </c>
      <c r="J945" s="72">
        <v>39000</v>
      </c>
      <c r="K945" s="72">
        <v>14435.68</v>
      </c>
      <c r="L945" s="72">
        <v>52000</v>
      </c>
      <c r="M945" s="85">
        <v>51624.986210700496</v>
      </c>
      <c r="O945" s="81" t="s">
        <v>7016</v>
      </c>
      <c r="P945" s="64">
        <v>1997</v>
      </c>
      <c r="Q945" s="63" t="s">
        <v>6084</v>
      </c>
      <c r="R945" s="63" t="s">
        <v>3166</v>
      </c>
      <c r="S945" s="65" t="s">
        <v>1859</v>
      </c>
      <c r="T945" s="63" t="s">
        <v>7017</v>
      </c>
      <c r="U945" s="63" t="s">
        <v>27</v>
      </c>
      <c r="V945" s="66">
        <v>15850</v>
      </c>
      <c r="W945" s="67">
        <v>15850</v>
      </c>
      <c r="X945" s="67">
        <v>14725</v>
      </c>
      <c r="Y945" s="68">
        <v>30575</v>
      </c>
      <c r="Z945" s="82">
        <v>24059.718532574319</v>
      </c>
    </row>
    <row r="946" spans="2:26" x14ac:dyDescent="0.25">
      <c r="B946" s="83" t="s">
        <v>3844</v>
      </c>
      <c r="C946" s="71">
        <v>2001</v>
      </c>
      <c r="D946" s="70" t="s">
        <v>1318</v>
      </c>
      <c r="E946" s="70" t="s">
        <v>69</v>
      </c>
      <c r="F946" s="70" t="s">
        <v>3845</v>
      </c>
      <c r="G946" s="70" t="s">
        <v>3687</v>
      </c>
      <c r="H946" s="70" t="s">
        <v>3039</v>
      </c>
      <c r="I946" s="72">
        <v>24000</v>
      </c>
      <c r="J946" s="72">
        <v>24000</v>
      </c>
      <c r="K946" s="72">
        <v>13876.12</v>
      </c>
      <c r="L946" s="72">
        <v>32000</v>
      </c>
      <c r="M946" s="85">
        <v>31769.222283507996</v>
      </c>
      <c r="O946" s="81" t="s">
        <v>7096</v>
      </c>
      <c r="P946" s="64">
        <v>1997</v>
      </c>
      <c r="Q946" s="63" t="s">
        <v>6084</v>
      </c>
      <c r="R946" s="63" t="s">
        <v>3166</v>
      </c>
      <c r="S946" s="65" t="s">
        <v>1859</v>
      </c>
      <c r="T946" s="63" t="s">
        <v>7097</v>
      </c>
      <c r="U946" s="63" t="s">
        <v>27</v>
      </c>
      <c r="V946" s="66">
        <v>5000</v>
      </c>
      <c r="W946" s="67">
        <v>5000</v>
      </c>
      <c r="X946" s="67">
        <v>23500</v>
      </c>
      <c r="Y946" s="68">
        <v>28500</v>
      </c>
      <c r="Z946" s="82">
        <v>7589.8165717900065</v>
      </c>
    </row>
    <row r="947" spans="2:26" x14ac:dyDescent="0.25">
      <c r="B947" s="83" t="s">
        <v>3814</v>
      </c>
      <c r="C947" s="71">
        <v>2001</v>
      </c>
      <c r="D947" s="70" t="s">
        <v>1318</v>
      </c>
      <c r="E947" s="70" t="s">
        <v>228</v>
      </c>
      <c r="F947" s="70" t="s">
        <v>1859</v>
      </c>
      <c r="G947" s="70" t="s">
        <v>3815</v>
      </c>
      <c r="H947" s="70" t="s">
        <v>3767</v>
      </c>
      <c r="I947" s="72">
        <v>50000</v>
      </c>
      <c r="J947" s="72">
        <v>50000</v>
      </c>
      <c r="K947" s="72">
        <v>65308</v>
      </c>
      <c r="L947" s="72">
        <v>106000</v>
      </c>
      <c r="M947" s="85">
        <v>66185.879757308328</v>
      </c>
      <c r="O947" s="81" t="s">
        <v>2618</v>
      </c>
      <c r="P947" s="64">
        <v>1997</v>
      </c>
      <c r="Q947" s="63" t="s">
        <v>1318</v>
      </c>
      <c r="R947" s="63" t="s">
        <v>182</v>
      </c>
      <c r="S947" s="65" t="s">
        <v>2082</v>
      </c>
      <c r="T947" s="63" t="s">
        <v>2619</v>
      </c>
      <c r="U947" s="63" t="s">
        <v>435</v>
      </c>
      <c r="V947" s="66">
        <v>96000</v>
      </c>
      <c r="W947" s="67">
        <v>96000</v>
      </c>
      <c r="X947" s="67">
        <v>150000</v>
      </c>
      <c r="Y947" s="68">
        <v>246000</v>
      </c>
      <c r="Z947" s="82">
        <v>145724.47817836812</v>
      </c>
    </row>
    <row r="948" spans="2:26" x14ac:dyDescent="0.25">
      <c r="B948" s="83" t="s">
        <v>3816</v>
      </c>
      <c r="C948" s="71">
        <v>2001</v>
      </c>
      <c r="D948" s="70" t="s">
        <v>1318</v>
      </c>
      <c r="E948" s="70" t="s">
        <v>228</v>
      </c>
      <c r="F948" s="70" t="s">
        <v>1859</v>
      </c>
      <c r="G948" s="70" t="s">
        <v>3817</v>
      </c>
      <c r="H948" s="70" t="s">
        <v>3767</v>
      </c>
      <c r="I948" s="72">
        <v>10000</v>
      </c>
      <c r="J948" s="72">
        <v>10000</v>
      </c>
      <c r="K948" s="72">
        <v>0</v>
      </c>
      <c r="L948" s="72">
        <v>0</v>
      </c>
      <c r="M948" s="85">
        <v>13237.175951461664</v>
      </c>
      <c r="O948" s="81" t="s">
        <v>7024</v>
      </c>
      <c r="P948" s="64">
        <v>1997</v>
      </c>
      <c r="Q948" s="63" t="s">
        <v>6081</v>
      </c>
      <c r="R948" s="63" t="s">
        <v>182</v>
      </c>
      <c r="S948" s="65" t="s">
        <v>1859</v>
      </c>
      <c r="T948" s="63" t="s">
        <v>7025</v>
      </c>
      <c r="U948" s="63" t="s">
        <v>184</v>
      </c>
      <c r="V948" s="66">
        <v>56950</v>
      </c>
      <c r="W948" s="67">
        <v>50950</v>
      </c>
      <c r="X948" s="67">
        <v>14250</v>
      </c>
      <c r="Y948" s="68">
        <v>65200</v>
      </c>
      <c r="Z948" s="82">
        <v>77340.230866540165</v>
      </c>
    </row>
    <row r="949" spans="2:26" x14ac:dyDescent="0.25">
      <c r="B949" s="84" t="s">
        <v>3717</v>
      </c>
      <c r="C949" s="73">
        <v>2001</v>
      </c>
      <c r="D949" s="63" t="s">
        <v>1318</v>
      </c>
      <c r="E949" s="63" t="s">
        <v>514</v>
      </c>
      <c r="F949" s="65" t="s">
        <v>3718</v>
      </c>
      <c r="G949" s="63" t="s">
        <v>3687</v>
      </c>
      <c r="H949" s="63" t="s">
        <v>2090</v>
      </c>
      <c r="I949" s="75">
        <v>113600</v>
      </c>
      <c r="J949" s="76">
        <v>113600</v>
      </c>
      <c r="K949" s="67">
        <v>38000</v>
      </c>
      <c r="L949" s="68">
        <v>151600</v>
      </c>
      <c r="M949" s="85">
        <v>150374.31880860453</v>
      </c>
      <c r="O949" s="81" t="s">
        <v>2636</v>
      </c>
      <c r="P949" s="64">
        <v>1997</v>
      </c>
      <c r="Q949" s="63" t="s">
        <v>1318</v>
      </c>
      <c r="R949" s="63" t="s">
        <v>182</v>
      </c>
      <c r="S949" s="65" t="s">
        <v>2637</v>
      </c>
      <c r="T949" s="63" t="s">
        <v>2638</v>
      </c>
      <c r="U949" s="63" t="s">
        <v>184</v>
      </c>
      <c r="V949" s="66">
        <v>30980</v>
      </c>
      <c r="W949" s="67">
        <v>30980</v>
      </c>
      <c r="X949" s="67">
        <v>10400</v>
      </c>
      <c r="Y949" s="68">
        <v>41380</v>
      </c>
      <c r="Z949" s="82">
        <v>47026.503478810882</v>
      </c>
    </row>
    <row r="950" spans="2:26" x14ac:dyDescent="0.25">
      <c r="B950" s="83" t="s">
        <v>3940</v>
      </c>
      <c r="C950" s="71">
        <v>2001</v>
      </c>
      <c r="D950" s="70" t="s">
        <v>1318</v>
      </c>
      <c r="E950" s="70" t="s">
        <v>514</v>
      </c>
      <c r="F950" s="70" t="s">
        <v>3941</v>
      </c>
      <c r="G950" s="70" t="s">
        <v>3915</v>
      </c>
      <c r="H950" s="70" t="s">
        <v>3942</v>
      </c>
      <c r="I950" s="72">
        <v>7050</v>
      </c>
      <c r="J950" s="72">
        <v>7050</v>
      </c>
      <c r="K950" s="72">
        <v>2188.59</v>
      </c>
      <c r="L950" s="72">
        <v>9400</v>
      </c>
      <c r="M950" s="85">
        <v>9332.2090457804734</v>
      </c>
      <c r="O950" s="81" t="s">
        <v>2648</v>
      </c>
      <c r="P950" s="64">
        <v>1997</v>
      </c>
      <c r="Q950" s="63" t="s">
        <v>1318</v>
      </c>
      <c r="R950" s="63" t="s">
        <v>182</v>
      </c>
      <c r="S950" s="65" t="s">
        <v>2649</v>
      </c>
      <c r="T950" s="63" t="s">
        <v>2650</v>
      </c>
      <c r="U950" s="63" t="s">
        <v>184</v>
      </c>
      <c r="V950" s="66">
        <v>99500</v>
      </c>
      <c r="W950" s="67">
        <v>21400</v>
      </c>
      <c r="X950" s="67">
        <v>31800</v>
      </c>
      <c r="Y950" s="68">
        <v>53200</v>
      </c>
      <c r="Z950" s="82">
        <v>32484.414927261227</v>
      </c>
    </row>
    <row r="951" spans="2:26" x14ac:dyDescent="0.25">
      <c r="B951" s="84" t="s">
        <v>3919</v>
      </c>
      <c r="C951" s="73">
        <v>2001</v>
      </c>
      <c r="D951" s="63" t="s">
        <v>1318</v>
      </c>
      <c r="E951" s="63" t="s">
        <v>2250</v>
      </c>
      <c r="F951" s="65" t="s">
        <v>3920</v>
      </c>
      <c r="G951" s="63" t="s">
        <v>3921</v>
      </c>
      <c r="H951" s="63" t="s">
        <v>3922</v>
      </c>
      <c r="I951" s="75">
        <v>271152</v>
      </c>
      <c r="J951" s="76">
        <v>271152</v>
      </c>
      <c r="K951" s="67">
        <v>94525</v>
      </c>
      <c r="L951" s="68">
        <v>365677</v>
      </c>
      <c r="M951" s="85">
        <v>358928.67335907335</v>
      </c>
      <c r="O951" s="81" t="s">
        <v>7105</v>
      </c>
      <c r="P951" s="64">
        <v>1997</v>
      </c>
      <c r="Q951" s="63" t="s">
        <v>6081</v>
      </c>
      <c r="R951" s="63" t="s">
        <v>2145</v>
      </c>
      <c r="S951" s="65" t="s">
        <v>3131</v>
      </c>
      <c r="T951" s="63" t="s">
        <v>7106</v>
      </c>
      <c r="U951" s="63" t="s">
        <v>3133</v>
      </c>
      <c r="V951" s="66">
        <v>3600</v>
      </c>
      <c r="W951" s="67">
        <v>3600</v>
      </c>
      <c r="X951" s="67">
        <v>1200</v>
      </c>
      <c r="Y951" s="68">
        <v>4800</v>
      </c>
      <c r="Z951" s="82">
        <v>5464.6679316888049</v>
      </c>
    </row>
    <row r="952" spans="2:26" x14ac:dyDescent="0.25">
      <c r="B952" s="83" t="s">
        <v>3825</v>
      </c>
      <c r="C952" s="71">
        <v>2001</v>
      </c>
      <c r="D952" s="70" t="s">
        <v>1318</v>
      </c>
      <c r="E952" s="70" t="s">
        <v>3826</v>
      </c>
      <c r="F952" s="70" t="s">
        <v>3827</v>
      </c>
      <c r="G952" s="70" t="s">
        <v>3828</v>
      </c>
      <c r="H952" s="70"/>
      <c r="I952" s="72">
        <v>147705</v>
      </c>
      <c r="J952" s="72">
        <v>147705</v>
      </c>
      <c r="K952" s="72">
        <v>105463.82</v>
      </c>
      <c r="L952" s="72">
        <v>228054</v>
      </c>
      <c r="M952" s="85">
        <v>195519.70739106453</v>
      </c>
      <c r="O952" s="81" t="s">
        <v>2882</v>
      </c>
      <c r="P952" s="64">
        <v>1998</v>
      </c>
      <c r="Q952" s="63" t="s">
        <v>1318</v>
      </c>
      <c r="R952" s="63" t="s">
        <v>1247</v>
      </c>
      <c r="S952" s="65" t="s">
        <v>2883</v>
      </c>
      <c r="T952" s="63" t="s">
        <v>2884</v>
      </c>
      <c r="U952" s="63" t="s">
        <v>2885</v>
      </c>
      <c r="V952" s="66">
        <v>374278</v>
      </c>
      <c r="W952" s="67">
        <v>135878</v>
      </c>
      <c r="X952" s="67">
        <v>126509</v>
      </c>
      <c r="Y952" s="68">
        <v>262387</v>
      </c>
      <c r="Z952" s="82">
        <v>201416.68449660286</v>
      </c>
    </row>
    <row r="953" spans="2:26" x14ac:dyDescent="0.25">
      <c r="B953" s="84" t="s">
        <v>3723</v>
      </c>
      <c r="C953" s="73">
        <v>2001</v>
      </c>
      <c r="D953" s="63" t="s">
        <v>1318</v>
      </c>
      <c r="E953" s="63" t="s">
        <v>1828</v>
      </c>
      <c r="F953" s="65" t="s">
        <v>3724</v>
      </c>
      <c r="G953" s="63" t="s">
        <v>3483</v>
      </c>
      <c r="H953" s="63" t="s">
        <v>1831</v>
      </c>
      <c r="I953" s="75">
        <v>82250</v>
      </c>
      <c r="J953" s="76">
        <v>82250</v>
      </c>
      <c r="K953" s="67">
        <v>35250</v>
      </c>
      <c r="L953" s="68">
        <v>117500</v>
      </c>
      <c r="M953" s="85">
        <v>108875.77220077219</v>
      </c>
      <c r="O953" s="81" t="s">
        <v>2953</v>
      </c>
      <c r="P953" s="64">
        <v>1998</v>
      </c>
      <c r="Q953" s="63" t="s">
        <v>1318</v>
      </c>
      <c r="R953" s="63" t="s">
        <v>1247</v>
      </c>
      <c r="S953" s="65" t="s">
        <v>2954</v>
      </c>
      <c r="T953" s="63" t="s">
        <v>2955</v>
      </c>
      <c r="U953" s="63" t="s">
        <v>2885</v>
      </c>
      <c r="V953" s="66">
        <v>345000</v>
      </c>
      <c r="W953" s="67">
        <v>67500</v>
      </c>
      <c r="X953" s="67">
        <v>115000</v>
      </c>
      <c r="Y953" s="68">
        <v>182500</v>
      </c>
      <c r="Z953" s="82">
        <v>100057.59728227301</v>
      </c>
    </row>
    <row r="954" spans="2:26" x14ac:dyDescent="0.25">
      <c r="B954" s="84" t="s">
        <v>3722</v>
      </c>
      <c r="C954" s="73">
        <v>2001</v>
      </c>
      <c r="D954" s="63" t="s">
        <v>1318</v>
      </c>
      <c r="E954" s="63" t="s">
        <v>1828</v>
      </c>
      <c r="F954" s="65" t="s">
        <v>1833</v>
      </c>
      <c r="G954" s="63" t="s">
        <v>3687</v>
      </c>
      <c r="H954" s="63" t="s">
        <v>1835</v>
      </c>
      <c r="I954" s="75">
        <v>74025</v>
      </c>
      <c r="J954" s="76">
        <v>74025</v>
      </c>
      <c r="K954" s="67">
        <v>24675</v>
      </c>
      <c r="L954" s="68">
        <v>98700</v>
      </c>
      <c r="M954" s="85">
        <v>97988.194980694971</v>
      </c>
      <c r="O954" s="81" t="s">
        <v>7295</v>
      </c>
      <c r="P954" s="64">
        <v>1998</v>
      </c>
      <c r="Q954" s="63" t="s">
        <v>6081</v>
      </c>
      <c r="R954" s="63" t="s">
        <v>1247</v>
      </c>
      <c r="S954" s="65" t="s">
        <v>3595</v>
      </c>
      <c r="T954" s="63" t="s">
        <v>7296</v>
      </c>
      <c r="U954" s="63" t="s">
        <v>3597</v>
      </c>
      <c r="V954" s="66">
        <v>3750</v>
      </c>
      <c r="W954" s="67">
        <v>3750</v>
      </c>
      <c r="X954" s="67">
        <v>1250</v>
      </c>
      <c r="Y954" s="68">
        <v>5000</v>
      </c>
      <c r="Z954" s="82">
        <v>5558.755404570722</v>
      </c>
    </row>
    <row r="955" spans="2:26" x14ac:dyDescent="0.25">
      <c r="B955" s="84" t="s">
        <v>3680</v>
      </c>
      <c r="C955" s="73">
        <v>2001</v>
      </c>
      <c r="D955" s="63" t="s">
        <v>1318</v>
      </c>
      <c r="E955" s="63" t="s">
        <v>544</v>
      </c>
      <c r="F955" s="65" t="s">
        <v>3681</v>
      </c>
      <c r="G955" s="63" t="s">
        <v>3682</v>
      </c>
      <c r="H955" s="63" t="s">
        <v>886</v>
      </c>
      <c r="I955" s="75">
        <v>160646</v>
      </c>
      <c r="J955" s="76">
        <v>160646</v>
      </c>
      <c r="K955" s="67">
        <v>240717</v>
      </c>
      <c r="L955" s="68">
        <v>401363</v>
      </c>
      <c r="M955" s="85">
        <v>212649.93678985105</v>
      </c>
      <c r="O955" s="81" t="s">
        <v>7254</v>
      </c>
      <c r="P955" s="64">
        <v>1998</v>
      </c>
      <c r="Q955" s="63" t="s">
        <v>6084</v>
      </c>
      <c r="R955" s="63" t="s">
        <v>1247</v>
      </c>
      <c r="S955" s="65" t="s">
        <v>7255</v>
      </c>
      <c r="T955" s="63" t="s">
        <v>7256</v>
      </c>
      <c r="U955" s="63" t="s">
        <v>4422</v>
      </c>
      <c r="V955" s="66">
        <v>2250</v>
      </c>
      <c r="W955" s="67">
        <v>2250</v>
      </c>
      <c r="X955" s="67">
        <v>750</v>
      </c>
      <c r="Y955" s="68">
        <v>3000</v>
      </c>
      <c r="Z955" s="82">
        <v>3335.2532427424335</v>
      </c>
    </row>
    <row r="956" spans="2:26" x14ac:dyDescent="0.25">
      <c r="B956" s="83" t="s">
        <v>3782</v>
      </c>
      <c r="C956" s="71">
        <v>2001</v>
      </c>
      <c r="D956" s="70" t="s">
        <v>1318</v>
      </c>
      <c r="E956" s="70" t="s">
        <v>544</v>
      </c>
      <c r="F956" s="70" t="s">
        <v>3783</v>
      </c>
      <c r="G956" s="70" t="s">
        <v>3784</v>
      </c>
      <c r="H956" s="70" t="s">
        <v>3767</v>
      </c>
      <c r="I956" s="72">
        <v>100000</v>
      </c>
      <c r="J956" s="72">
        <v>103000</v>
      </c>
      <c r="K956" s="72">
        <v>73388.100000000006</v>
      </c>
      <c r="L956" s="72">
        <v>152500</v>
      </c>
      <c r="M956" s="85">
        <v>136342.91230005515</v>
      </c>
      <c r="O956" s="81" t="s">
        <v>2942</v>
      </c>
      <c r="P956" s="64">
        <v>1998</v>
      </c>
      <c r="Q956" s="63" t="s">
        <v>1318</v>
      </c>
      <c r="R956" s="63" t="s">
        <v>1239</v>
      </c>
      <c r="S956" s="65" t="s">
        <v>2241</v>
      </c>
      <c r="T956" s="63" t="s">
        <v>2241</v>
      </c>
      <c r="U956" s="63" t="s">
        <v>1239</v>
      </c>
      <c r="V956" s="66">
        <v>172380</v>
      </c>
      <c r="W956" s="67">
        <v>172380</v>
      </c>
      <c r="X956" s="67">
        <v>73548</v>
      </c>
      <c r="Y956" s="68">
        <v>245928</v>
      </c>
      <c r="Z956" s="82">
        <v>255524.86843730698</v>
      </c>
    </row>
    <row r="957" spans="2:26" x14ac:dyDescent="0.25">
      <c r="B957" s="84" t="s">
        <v>3923</v>
      </c>
      <c r="C957" s="73">
        <v>2001</v>
      </c>
      <c r="D957" s="63" t="s">
        <v>1318</v>
      </c>
      <c r="E957" s="63" t="s">
        <v>544</v>
      </c>
      <c r="F957" s="65" t="s">
        <v>3924</v>
      </c>
      <c r="G957" s="63" t="s">
        <v>3925</v>
      </c>
      <c r="H957" s="63" t="s">
        <v>3926</v>
      </c>
      <c r="I957" s="75">
        <v>86382</v>
      </c>
      <c r="J957" s="76">
        <v>86382</v>
      </c>
      <c r="K957" s="67">
        <v>4320</v>
      </c>
      <c r="L957" s="68">
        <v>90702</v>
      </c>
      <c r="M957" s="85">
        <v>114345.37330391615</v>
      </c>
      <c r="O957" s="81" t="s">
        <v>7160</v>
      </c>
      <c r="P957" s="64">
        <v>1998</v>
      </c>
      <c r="Q957" s="63" t="s">
        <v>6081</v>
      </c>
      <c r="R957" s="63" t="s">
        <v>1345</v>
      </c>
      <c r="S957" s="65" t="s">
        <v>1859</v>
      </c>
      <c r="T957" s="63" t="s">
        <v>7161</v>
      </c>
      <c r="U957" s="63" t="s">
        <v>1078</v>
      </c>
      <c r="V957" s="66">
        <v>16200</v>
      </c>
      <c r="W957" s="67">
        <v>16200</v>
      </c>
      <c r="X957" s="67">
        <v>5500</v>
      </c>
      <c r="Y957" s="68">
        <v>21700</v>
      </c>
      <c r="Z957" s="82">
        <v>24013.823347745521</v>
      </c>
    </row>
    <row r="958" spans="2:26" ht="22.5" x14ac:dyDescent="0.25">
      <c r="B958" s="83" t="s">
        <v>3848</v>
      </c>
      <c r="C958" s="71">
        <v>2001</v>
      </c>
      <c r="D958" s="70" t="s">
        <v>1318</v>
      </c>
      <c r="E958" s="70" t="s">
        <v>544</v>
      </c>
      <c r="F958" s="70" t="s">
        <v>3849</v>
      </c>
      <c r="G958" s="70" t="s">
        <v>3850</v>
      </c>
      <c r="H958" s="70" t="s">
        <v>3767</v>
      </c>
      <c r="I958" s="72">
        <v>42943</v>
      </c>
      <c r="J958" s="72">
        <v>42943</v>
      </c>
      <c r="K958" s="72">
        <v>15103.26</v>
      </c>
      <c r="L958" s="72">
        <v>57481</v>
      </c>
      <c r="M958" s="85">
        <v>56844.404688361828</v>
      </c>
      <c r="O958" s="81" t="s">
        <v>2940</v>
      </c>
      <c r="P958" s="64">
        <v>1998</v>
      </c>
      <c r="Q958" s="63" t="s">
        <v>1318</v>
      </c>
      <c r="R958" s="63" t="s">
        <v>76</v>
      </c>
      <c r="S958" s="65" t="s">
        <v>2010</v>
      </c>
      <c r="T958" s="63" t="s">
        <v>2941</v>
      </c>
      <c r="U958" s="63" t="s">
        <v>137</v>
      </c>
      <c r="V958" s="66">
        <v>141940</v>
      </c>
      <c r="W958" s="67">
        <v>141940</v>
      </c>
      <c r="X958" s="67">
        <v>354793</v>
      </c>
      <c r="Y958" s="68">
        <v>496733</v>
      </c>
      <c r="Z958" s="82">
        <v>210402.59789993824</v>
      </c>
    </row>
    <row r="959" spans="2:26" x14ac:dyDescent="0.25">
      <c r="B959" s="83" t="s">
        <v>3785</v>
      </c>
      <c r="C959" s="71">
        <v>2001</v>
      </c>
      <c r="D959" s="70" t="s">
        <v>1318</v>
      </c>
      <c r="E959" s="70" t="s">
        <v>544</v>
      </c>
      <c r="F959" s="70" t="s">
        <v>3783</v>
      </c>
      <c r="G959" s="70" t="s">
        <v>3786</v>
      </c>
      <c r="H959" s="70" t="s">
        <v>3767</v>
      </c>
      <c r="I959" s="72">
        <v>3000</v>
      </c>
      <c r="J959" s="72">
        <v>3000</v>
      </c>
      <c r="K959" s="72">
        <v>0</v>
      </c>
      <c r="L959" s="72">
        <v>0</v>
      </c>
      <c r="M959" s="85">
        <v>3971.1527854384994</v>
      </c>
      <c r="O959" s="81" t="s">
        <v>2956</v>
      </c>
      <c r="P959" s="64">
        <v>1998</v>
      </c>
      <c r="Q959" s="63" t="s">
        <v>1318</v>
      </c>
      <c r="R959" s="63" t="s">
        <v>76</v>
      </c>
      <c r="S959" s="65" t="s">
        <v>2957</v>
      </c>
      <c r="T959" s="63" t="s">
        <v>2958</v>
      </c>
      <c r="U959" s="63" t="s">
        <v>137</v>
      </c>
      <c r="V959" s="66">
        <v>100000</v>
      </c>
      <c r="W959" s="67">
        <v>100000</v>
      </c>
      <c r="X959" s="67">
        <v>377400</v>
      </c>
      <c r="Y959" s="68">
        <v>477400</v>
      </c>
      <c r="Z959" s="82">
        <v>148233.47745521925</v>
      </c>
    </row>
    <row r="960" spans="2:26" x14ac:dyDescent="0.25">
      <c r="B960" s="83" t="s">
        <v>3911</v>
      </c>
      <c r="C960" s="71">
        <v>2001</v>
      </c>
      <c r="D960" s="70" t="s">
        <v>1318</v>
      </c>
      <c r="E960" s="63" t="s">
        <v>1444</v>
      </c>
      <c r="F960" s="70" t="s">
        <v>3912</v>
      </c>
      <c r="G960" s="70" t="s">
        <v>3687</v>
      </c>
      <c r="H960" s="70" t="s">
        <v>1447</v>
      </c>
      <c r="I960" s="72">
        <v>100000</v>
      </c>
      <c r="J960" s="72">
        <v>100000</v>
      </c>
      <c r="K960" s="72">
        <v>31450</v>
      </c>
      <c r="L960" s="72">
        <v>126800</v>
      </c>
      <c r="M960" s="85">
        <v>132371.75951461666</v>
      </c>
      <c r="O960" s="81" t="s">
        <v>2812</v>
      </c>
      <c r="P960" s="64">
        <v>1998</v>
      </c>
      <c r="Q960" s="63" t="s">
        <v>1318</v>
      </c>
      <c r="R960" s="63" t="s">
        <v>76</v>
      </c>
      <c r="S960" s="65" t="s">
        <v>2813</v>
      </c>
      <c r="T960" s="63" t="s">
        <v>2814</v>
      </c>
      <c r="U960" s="63" t="s">
        <v>76</v>
      </c>
      <c r="V960" s="66">
        <v>98000</v>
      </c>
      <c r="W960" s="67">
        <v>98000</v>
      </c>
      <c r="X960" s="67">
        <v>53000</v>
      </c>
      <c r="Y960" s="68">
        <v>151000</v>
      </c>
      <c r="Z960" s="82">
        <v>145268.80790611487</v>
      </c>
    </row>
    <row r="961" spans="2:26" x14ac:dyDescent="0.25">
      <c r="B961" s="83" t="s">
        <v>3787</v>
      </c>
      <c r="C961" s="71">
        <v>2001</v>
      </c>
      <c r="D961" s="70" t="s">
        <v>1318</v>
      </c>
      <c r="E961" s="63" t="s">
        <v>1444</v>
      </c>
      <c r="F961" s="70" t="s">
        <v>3788</v>
      </c>
      <c r="G961" s="70" t="s">
        <v>3789</v>
      </c>
      <c r="H961" s="70" t="s">
        <v>3767</v>
      </c>
      <c r="I961" s="72">
        <v>85000</v>
      </c>
      <c r="J961" s="72">
        <v>85000</v>
      </c>
      <c r="K961" s="72">
        <v>247902.82</v>
      </c>
      <c r="L961" s="72">
        <v>328301</v>
      </c>
      <c r="M961" s="85">
        <v>112515.99558742416</v>
      </c>
      <c r="O961" s="81" t="s">
        <v>2841</v>
      </c>
      <c r="P961" s="64">
        <v>1998</v>
      </c>
      <c r="Q961" s="63" t="s">
        <v>1318</v>
      </c>
      <c r="R961" s="63" t="s">
        <v>76</v>
      </c>
      <c r="S961" s="65" t="s">
        <v>1464</v>
      </c>
      <c r="T961" s="63" t="s">
        <v>2842</v>
      </c>
      <c r="U961" s="63" t="s">
        <v>137</v>
      </c>
      <c r="V961" s="66">
        <v>58672</v>
      </c>
      <c r="W961" s="67">
        <v>58672</v>
      </c>
      <c r="X961" s="67">
        <v>19558</v>
      </c>
      <c r="Y961" s="68">
        <v>78230</v>
      </c>
      <c r="Z961" s="82">
        <v>86971.54589252625</v>
      </c>
    </row>
    <row r="962" spans="2:26" x14ac:dyDescent="0.25">
      <c r="B962" s="83" t="s">
        <v>3948</v>
      </c>
      <c r="C962" s="71">
        <v>2001</v>
      </c>
      <c r="D962" s="70" t="s">
        <v>1318</v>
      </c>
      <c r="E962" s="63" t="s">
        <v>1444</v>
      </c>
      <c r="F962" s="70" t="s">
        <v>3949</v>
      </c>
      <c r="G962" s="70" t="s">
        <v>3950</v>
      </c>
      <c r="H962" s="70" t="s">
        <v>3767</v>
      </c>
      <c r="I962" s="72">
        <v>10000</v>
      </c>
      <c r="J962" s="72">
        <v>10000</v>
      </c>
      <c r="K962" s="72">
        <v>1500</v>
      </c>
      <c r="L962" s="72">
        <v>11500</v>
      </c>
      <c r="M962" s="85">
        <v>13237.175951461664</v>
      </c>
      <c r="O962" s="81" t="s">
        <v>2794</v>
      </c>
      <c r="P962" s="64">
        <v>1998</v>
      </c>
      <c r="Q962" s="63" t="s">
        <v>1318</v>
      </c>
      <c r="R962" s="63" t="s">
        <v>76</v>
      </c>
      <c r="S962" s="65" t="s">
        <v>2795</v>
      </c>
      <c r="T962" s="63" t="s">
        <v>2796</v>
      </c>
      <c r="U962" s="63" t="s">
        <v>76</v>
      </c>
      <c r="V962" s="66">
        <v>56950</v>
      </c>
      <c r="W962" s="67">
        <v>56950</v>
      </c>
      <c r="X962" s="67">
        <v>56950</v>
      </c>
      <c r="Y962" s="68">
        <v>113900</v>
      </c>
      <c r="Z962" s="82">
        <v>84418.965410747376</v>
      </c>
    </row>
    <row r="963" spans="2:26" x14ac:dyDescent="0.25">
      <c r="B963" s="83" t="s">
        <v>3764</v>
      </c>
      <c r="C963" s="71">
        <v>2001</v>
      </c>
      <c r="D963" s="70" t="s">
        <v>1318</v>
      </c>
      <c r="E963" s="70" t="s">
        <v>112</v>
      </c>
      <c r="F963" s="70" t="s">
        <v>3765</v>
      </c>
      <c r="G963" s="70" t="s">
        <v>3766</v>
      </c>
      <c r="H963" s="70" t="s">
        <v>3767</v>
      </c>
      <c r="I963" s="72">
        <v>190370</v>
      </c>
      <c r="J963" s="72">
        <v>195370</v>
      </c>
      <c r="K963" s="72">
        <v>124836</v>
      </c>
      <c r="L963" s="72">
        <v>314040</v>
      </c>
      <c r="M963" s="85">
        <v>258614.70656370657</v>
      </c>
      <c r="O963" s="81" t="s">
        <v>2910</v>
      </c>
      <c r="P963" s="64">
        <v>1998</v>
      </c>
      <c r="Q963" s="63" t="s">
        <v>1318</v>
      </c>
      <c r="R963" s="63" t="s">
        <v>76</v>
      </c>
      <c r="S963" s="65" t="s">
        <v>2911</v>
      </c>
      <c r="T963" s="63" t="s">
        <v>2912</v>
      </c>
      <c r="U963" s="63" t="s">
        <v>76</v>
      </c>
      <c r="V963" s="66">
        <v>49800</v>
      </c>
      <c r="W963" s="67">
        <v>43200</v>
      </c>
      <c r="X963" s="67">
        <v>68480</v>
      </c>
      <c r="Y963" s="68">
        <v>111680</v>
      </c>
      <c r="Z963" s="82">
        <v>64036.862260654721</v>
      </c>
    </row>
    <row r="964" spans="2:26" x14ac:dyDescent="0.25">
      <c r="B964" s="84" t="s">
        <v>3711</v>
      </c>
      <c r="C964" s="73">
        <v>2001</v>
      </c>
      <c r="D964" s="63" t="s">
        <v>1318</v>
      </c>
      <c r="E964" s="63" t="s">
        <v>112</v>
      </c>
      <c r="F964" s="65" t="s">
        <v>3712</v>
      </c>
      <c r="G964" s="63" t="s">
        <v>3713</v>
      </c>
      <c r="H964" s="63" t="s">
        <v>114</v>
      </c>
      <c r="I964" s="75">
        <v>149500</v>
      </c>
      <c r="J964" s="76">
        <v>149500</v>
      </c>
      <c r="K964" s="67">
        <v>82000</v>
      </c>
      <c r="L964" s="68">
        <v>231500</v>
      </c>
      <c r="M964" s="85">
        <v>197895.78047435189</v>
      </c>
      <c r="O964" s="81" t="s">
        <v>7199</v>
      </c>
      <c r="P964" s="64">
        <v>1998</v>
      </c>
      <c r="Q964" s="63" t="s">
        <v>6081</v>
      </c>
      <c r="R964" s="63" t="s">
        <v>76</v>
      </c>
      <c r="S964" s="65" t="s">
        <v>1859</v>
      </c>
      <c r="T964" s="63" t="s">
        <v>7200</v>
      </c>
      <c r="U964" s="63" t="s">
        <v>76</v>
      </c>
      <c r="V964" s="66">
        <v>38000</v>
      </c>
      <c r="W964" s="67">
        <v>38000</v>
      </c>
      <c r="X964" s="67">
        <v>19000</v>
      </c>
      <c r="Y964" s="68">
        <v>57000</v>
      </c>
      <c r="Z964" s="82">
        <v>56328.721432983322</v>
      </c>
    </row>
    <row r="965" spans="2:26" x14ac:dyDescent="0.25">
      <c r="B965" s="83" t="s">
        <v>3903</v>
      </c>
      <c r="C965" s="71">
        <v>2001</v>
      </c>
      <c r="D965" s="70" t="s">
        <v>1318</v>
      </c>
      <c r="E965" s="70" t="s">
        <v>112</v>
      </c>
      <c r="F965" s="70" t="s">
        <v>3904</v>
      </c>
      <c r="G965" s="70" t="s">
        <v>3687</v>
      </c>
      <c r="H965" s="70" t="s">
        <v>114</v>
      </c>
      <c r="I965" s="72">
        <v>100000</v>
      </c>
      <c r="J965" s="72">
        <v>100000</v>
      </c>
      <c r="K965" s="72">
        <v>337606.1</v>
      </c>
      <c r="L965" s="72">
        <v>416000</v>
      </c>
      <c r="M965" s="85">
        <v>132371.75951461666</v>
      </c>
      <c r="O965" s="81" t="s">
        <v>2861</v>
      </c>
      <c r="P965" s="64">
        <v>1998</v>
      </c>
      <c r="Q965" s="63" t="s">
        <v>1318</v>
      </c>
      <c r="R965" s="63" t="s">
        <v>76</v>
      </c>
      <c r="S965" s="65" t="s">
        <v>2862</v>
      </c>
      <c r="T965" s="63" t="s">
        <v>2863</v>
      </c>
      <c r="U965" s="63" t="s">
        <v>137</v>
      </c>
      <c r="V965" s="66">
        <v>26250</v>
      </c>
      <c r="W965" s="67">
        <v>26250</v>
      </c>
      <c r="X965" s="67">
        <v>465800</v>
      </c>
      <c r="Y965" s="68">
        <v>492050</v>
      </c>
      <c r="Z965" s="82">
        <v>38911.287831995054</v>
      </c>
    </row>
    <row r="966" spans="2:26" x14ac:dyDescent="0.25">
      <c r="B966" s="83" t="s">
        <v>3793</v>
      </c>
      <c r="C966" s="71">
        <v>2001</v>
      </c>
      <c r="D966" s="70" t="s">
        <v>1318</v>
      </c>
      <c r="E966" s="70" t="s">
        <v>112</v>
      </c>
      <c r="F966" s="70" t="s">
        <v>3794</v>
      </c>
      <c r="G966" s="70" t="s">
        <v>3795</v>
      </c>
      <c r="H966" s="70" t="s">
        <v>3767</v>
      </c>
      <c r="I966" s="72">
        <v>83000</v>
      </c>
      <c r="J966" s="72">
        <v>83000</v>
      </c>
      <c r="K966" s="72">
        <v>42000</v>
      </c>
      <c r="L966" s="72">
        <v>125000</v>
      </c>
      <c r="M966" s="85">
        <v>109868.56039713182</v>
      </c>
      <c r="O966" s="81" t="s">
        <v>2845</v>
      </c>
      <c r="P966" s="64">
        <v>1998</v>
      </c>
      <c r="Q966" s="63" t="s">
        <v>1318</v>
      </c>
      <c r="R966" s="63" t="s">
        <v>76</v>
      </c>
      <c r="S966" s="65" t="s">
        <v>2846</v>
      </c>
      <c r="T966" s="63" t="s">
        <v>2847</v>
      </c>
      <c r="U966" s="63" t="s">
        <v>2848</v>
      </c>
      <c r="V966" s="66">
        <v>26000</v>
      </c>
      <c r="W966" s="67">
        <v>26000</v>
      </c>
      <c r="X966" s="67">
        <v>14000</v>
      </c>
      <c r="Y966" s="68">
        <v>40000</v>
      </c>
      <c r="Z966" s="82">
        <v>38540.70413835701</v>
      </c>
    </row>
    <row r="967" spans="2:26" x14ac:dyDescent="0.25">
      <c r="B967" s="83" t="s">
        <v>3905</v>
      </c>
      <c r="C967" s="71">
        <v>2001</v>
      </c>
      <c r="D967" s="70" t="s">
        <v>1318</v>
      </c>
      <c r="E967" s="70" t="s">
        <v>112</v>
      </c>
      <c r="F967" s="70" t="s">
        <v>3904</v>
      </c>
      <c r="G967" s="70" t="s">
        <v>3433</v>
      </c>
      <c r="H967" s="70" t="s">
        <v>114</v>
      </c>
      <c r="I967" s="72">
        <v>31500</v>
      </c>
      <c r="J967" s="72">
        <v>31500</v>
      </c>
      <c r="K967" s="72">
        <v>0</v>
      </c>
      <c r="L967" s="72">
        <v>0</v>
      </c>
      <c r="M967" s="85">
        <v>41697.104247104246</v>
      </c>
      <c r="O967" s="81" t="s">
        <v>7216</v>
      </c>
      <c r="P967" s="64">
        <v>1998</v>
      </c>
      <c r="Q967" s="63" t="s">
        <v>6081</v>
      </c>
      <c r="R967" s="63" t="s">
        <v>76</v>
      </c>
      <c r="S967" s="65" t="s">
        <v>1859</v>
      </c>
      <c r="T967" s="63" t="s">
        <v>7217</v>
      </c>
      <c r="U967" s="63" t="s">
        <v>76</v>
      </c>
      <c r="V967" s="66">
        <v>23000</v>
      </c>
      <c r="W967" s="67">
        <v>23000</v>
      </c>
      <c r="X967" s="67">
        <v>32700</v>
      </c>
      <c r="Y967" s="68">
        <v>55700</v>
      </c>
      <c r="Z967" s="82">
        <v>34093.699814700434</v>
      </c>
    </row>
    <row r="968" spans="2:26" x14ac:dyDescent="0.25">
      <c r="B968" s="83" t="s">
        <v>3840</v>
      </c>
      <c r="C968" s="71">
        <v>2001</v>
      </c>
      <c r="D968" s="70" t="s">
        <v>1318</v>
      </c>
      <c r="E968" s="70" t="s">
        <v>3841</v>
      </c>
      <c r="F968" s="70" t="s">
        <v>3842</v>
      </c>
      <c r="G968" s="70" t="s">
        <v>3687</v>
      </c>
      <c r="H968" s="70" t="s">
        <v>3843</v>
      </c>
      <c r="I968" s="72">
        <v>83850</v>
      </c>
      <c r="J968" s="72">
        <v>83850</v>
      </c>
      <c r="K968" s="72">
        <v>37845.83</v>
      </c>
      <c r="L968" s="72">
        <v>115800</v>
      </c>
      <c r="M968" s="85">
        <v>110993.72035300607</v>
      </c>
      <c r="O968" s="81" t="s">
        <v>7318</v>
      </c>
      <c r="P968" s="64">
        <v>1998</v>
      </c>
      <c r="Q968" s="63" t="s">
        <v>6081</v>
      </c>
      <c r="R968" s="63" t="s">
        <v>76</v>
      </c>
      <c r="S968" s="65" t="s">
        <v>7319</v>
      </c>
      <c r="T968" s="63" t="s">
        <v>7320</v>
      </c>
      <c r="U968" s="63" t="s">
        <v>76</v>
      </c>
      <c r="V968" s="66">
        <v>5000</v>
      </c>
      <c r="W968" s="67">
        <v>5000</v>
      </c>
      <c r="X968" s="67">
        <v>3800</v>
      </c>
      <c r="Y968" s="68">
        <v>8800</v>
      </c>
      <c r="Z968" s="82">
        <v>7411.6738727609636</v>
      </c>
    </row>
    <row r="969" spans="2:26" x14ac:dyDescent="0.25">
      <c r="B969" s="84" t="s">
        <v>3729</v>
      </c>
      <c r="C969" s="73">
        <v>2001</v>
      </c>
      <c r="D969" s="63" t="s">
        <v>1318</v>
      </c>
      <c r="E969" s="63" t="s">
        <v>574</v>
      </c>
      <c r="F969" s="65" t="s">
        <v>3730</v>
      </c>
      <c r="G969" s="63" t="s">
        <v>3731</v>
      </c>
      <c r="H969" s="63" t="s">
        <v>576</v>
      </c>
      <c r="I969" s="75">
        <v>27000</v>
      </c>
      <c r="J969" s="76">
        <v>27000</v>
      </c>
      <c r="K969" s="67">
        <v>18000</v>
      </c>
      <c r="L969" s="68">
        <v>45000</v>
      </c>
      <c r="M969" s="85">
        <v>35740.375068946494</v>
      </c>
      <c r="O969" s="81" t="s">
        <v>7274</v>
      </c>
      <c r="P969" s="64">
        <v>1998</v>
      </c>
      <c r="Q969" s="63" t="s">
        <v>6084</v>
      </c>
      <c r="R969" s="63" t="s">
        <v>76</v>
      </c>
      <c r="S969" s="65" t="s">
        <v>7275</v>
      </c>
      <c r="T969" s="63" t="s">
        <v>7276</v>
      </c>
      <c r="U969" s="63" t="s">
        <v>76</v>
      </c>
      <c r="V969" s="66">
        <v>3720</v>
      </c>
      <c r="W969" s="67">
        <v>3720</v>
      </c>
      <c r="X969" s="67">
        <v>2747</v>
      </c>
      <c r="Y969" s="68">
        <v>6467</v>
      </c>
      <c r="Z969" s="82">
        <v>5514.2853613341567</v>
      </c>
    </row>
    <row r="970" spans="2:26" x14ac:dyDescent="0.25">
      <c r="B970" s="83" t="s">
        <v>3913</v>
      </c>
      <c r="C970" s="71">
        <v>2001</v>
      </c>
      <c r="D970" s="70" t="s">
        <v>1318</v>
      </c>
      <c r="E970" s="70" t="s">
        <v>574</v>
      </c>
      <c r="F970" s="70" t="s">
        <v>3914</v>
      </c>
      <c r="G970" s="70" t="s">
        <v>3915</v>
      </c>
      <c r="H970" s="70" t="s">
        <v>576</v>
      </c>
      <c r="I970" s="72">
        <v>9750</v>
      </c>
      <c r="J970" s="72">
        <v>9750</v>
      </c>
      <c r="K970" s="72">
        <v>3250</v>
      </c>
      <c r="L970" s="72">
        <v>0</v>
      </c>
      <c r="M970" s="85">
        <v>12906.246552675124</v>
      </c>
      <c r="O970" s="81" t="s">
        <v>7245</v>
      </c>
      <c r="P970" s="64">
        <v>1998</v>
      </c>
      <c r="Q970" s="63" t="s">
        <v>6081</v>
      </c>
      <c r="R970" s="63" t="s">
        <v>76</v>
      </c>
      <c r="S970" s="65" t="s">
        <v>1859</v>
      </c>
      <c r="T970" s="63" t="s">
        <v>7246</v>
      </c>
      <c r="U970" s="63" t="s">
        <v>137</v>
      </c>
      <c r="V970" s="66">
        <v>3450</v>
      </c>
      <c r="W970" s="67">
        <v>3450</v>
      </c>
      <c r="X970" s="67">
        <v>1150</v>
      </c>
      <c r="Y970" s="68">
        <v>4600</v>
      </c>
      <c r="Z970" s="82">
        <v>5114.0549722050646</v>
      </c>
    </row>
    <row r="971" spans="2:26" x14ac:dyDescent="0.25">
      <c r="B971" s="84" t="s">
        <v>3749</v>
      </c>
      <c r="C971" s="73">
        <v>2001</v>
      </c>
      <c r="D971" s="63" t="s">
        <v>1318</v>
      </c>
      <c r="E971" s="63" t="s">
        <v>182</v>
      </c>
      <c r="F971" s="65" t="s">
        <v>3750</v>
      </c>
      <c r="G971" s="63" t="s">
        <v>3483</v>
      </c>
      <c r="H971" s="63" t="s">
        <v>2036</v>
      </c>
      <c r="I971" s="75">
        <v>26100</v>
      </c>
      <c r="J971" s="76">
        <v>26100</v>
      </c>
      <c r="K971" s="67">
        <v>8750</v>
      </c>
      <c r="L971" s="68">
        <v>34850</v>
      </c>
      <c r="M971" s="85">
        <v>34549.029233314948</v>
      </c>
      <c r="O971" s="81" t="s">
        <v>7226</v>
      </c>
      <c r="P971" s="64">
        <v>1998</v>
      </c>
      <c r="Q971" s="63" t="s">
        <v>6084</v>
      </c>
      <c r="R971" s="63" t="s">
        <v>444</v>
      </c>
      <c r="S971" s="65" t="s">
        <v>7227</v>
      </c>
      <c r="T971" s="63" t="s">
        <v>7228</v>
      </c>
      <c r="U971" s="63" t="s">
        <v>446</v>
      </c>
      <c r="V971" s="66">
        <v>9600</v>
      </c>
      <c r="W971" s="67">
        <v>9600</v>
      </c>
      <c r="X971" s="67">
        <v>3210</v>
      </c>
      <c r="Y971" s="68">
        <v>12810</v>
      </c>
      <c r="Z971" s="82">
        <v>14230.413835701049</v>
      </c>
    </row>
    <row r="972" spans="2:26" x14ac:dyDescent="0.25">
      <c r="B972" s="81" t="s">
        <v>3934</v>
      </c>
      <c r="C972" s="64">
        <v>2001</v>
      </c>
      <c r="D972" s="63" t="s">
        <v>1318</v>
      </c>
      <c r="E972" s="63" t="s">
        <v>182</v>
      </c>
      <c r="F972" s="65" t="s">
        <v>3935</v>
      </c>
      <c r="G972" s="63" t="s">
        <v>3936</v>
      </c>
      <c r="H972" s="63" t="s">
        <v>743</v>
      </c>
      <c r="I972" s="66">
        <v>10000</v>
      </c>
      <c r="J972" s="67">
        <v>10000</v>
      </c>
      <c r="K972" s="67">
        <v>5000</v>
      </c>
      <c r="L972" s="68">
        <v>15000</v>
      </c>
      <c r="M972" s="85">
        <v>13237.175951461664</v>
      </c>
      <c r="O972" s="81" t="s">
        <v>2769</v>
      </c>
      <c r="P972" s="64">
        <v>1998</v>
      </c>
      <c r="Q972" s="63" t="s">
        <v>1318</v>
      </c>
      <c r="R972" s="63" t="s">
        <v>44</v>
      </c>
      <c r="S972" s="65" t="s">
        <v>2770</v>
      </c>
      <c r="T972" s="63" t="s">
        <v>2770</v>
      </c>
      <c r="U972" s="63" t="s">
        <v>49</v>
      </c>
      <c r="V972" s="66">
        <v>93455</v>
      </c>
      <c r="W972" s="67">
        <v>93455</v>
      </c>
      <c r="X972" s="67">
        <v>31155</v>
      </c>
      <c r="Y972" s="68">
        <v>124610</v>
      </c>
      <c r="Z972" s="82">
        <v>138531.59635577517</v>
      </c>
    </row>
    <row r="973" spans="2:26" x14ac:dyDescent="0.25">
      <c r="B973" s="84" t="s">
        <v>3746</v>
      </c>
      <c r="C973" s="73">
        <v>2001</v>
      </c>
      <c r="D973" s="63" t="s">
        <v>1318</v>
      </c>
      <c r="E973" s="63" t="s">
        <v>2145</v>
      </c>
      <c r="F973" s="65" t="s">
        <v>3747</v>
      </c>
      <c r="G973" s="63" t="s">
        <v>3748</v>
      </c>
      <c r="H973" s="63" t="s">
        <v>2148</v>
      </c>
      <c r="I973" s="75">
        <v>24315</v>
      </c>
      <c r="J973" s="76">
        <v>24315</v>
      </c>
      <c r="K973" s="67">
        <v>8380</v>
      </c>
      <c r="L973" s="68">
        <v>32695</v>
      </c>
      <c r="M973" s="85">
        <v>32186.193325979042</v>
      </c>
      <c r="O973" s="81" t="s">
        <v>2897</v>
      </c>
      <c r="P973" s="64">
        <v>1998</v>
      </c>
      <c r="Q973" s="63" t="s">
        <v>1318</v>
      </c>
      <c r="R973" s="63" t="s">
        <v>44</v>
      </c>
      <c r="S973" s="65" t="s">
        <v>1952</v>
      </c>
      <c r="T973" s="63" t="s">
        <v>2898</v>
      </c>
      <c r="U973" s="63" t="s">
        <v>49</v>
      </c>
      <c r="V973" s="66">
        <v>42340</v>
      </c>
      <c r="W973" s="67">
        <v>42340</v>
      </c>
      <c r="X973" s="67">
        <v>19925</v>
      </c>
      <c r="Y973" s="68">
        <v>62265</v>
      </c>
      <c r="Z973" s="82">
        <v>62762.054354539832</v>
      </c>
    </row>
    <row r="974" spans="2:26" x14ac:dyDescent="0.25">
      <c r="B974" s="84" t="s">
        <v>3719</v>
      </c>
      <c r="C974" s="73">
        <v>2001</v>
      </c>
      <c r="D974" s="63" t="s">
        <v>1318</v>
      </c>
      <c r="E974" s="63" t="s">
        <v>580</v>
      </c>
      <c r="F974" s="65" t="s">
        <v>3720</v>
      </c>
      <c r="G974" s="63" t="s">
        <v>3483</v>
      </c>
      <c r="H974" s="63" t="s">
        <v>3721</v>
      </c>
      <c r="I974" s="75">
        <v>173625</v>
      </c>
      <c r="J974" s="76">
        <v>173625</v>
      </c>
      <c r="K974" s="67">
        <v>59300</v>
      </c>
      <c r="L974" s="68">
        <v>232925</v>
      </c>
      <c r="M974" s="85">
        <v>229830.46745725317</v>
      </c>
      <c r="O974" s="81" t="s">
        <v>7145</v>
      </c>
      <c r="P974" s="64">
        <v>1998</v>
      </c>
      <c r="Q974" s="63" t="s">
        <v>6081</v>
      </c>
      <c r="R974" s="63" t="s">
        <v>44</v>
      </c>
      <c r="S974" s="65" t="s">
        <v>7146</v>
      </c>
      <c r="T974" s="63" t="s">
        <v>7147</v>
      </c>
      <c r="U974" s="63"/>
      <c r="V974" s="66">
        <v>11990</v>
      </c>
      <c r="W974" s="67">
        <v>11990</v>
      </c>
      <c r="X974" s="67">
        <v>1300</v>
      </c>
      <c r="Y974" s="68">
        <v>13290</v>
      </c>
      <c r="Z974" s="82">
        <v>17773.19394688079</v>
      </c>
    </row>
    <row r="975" spans="2:26" x14ac:dyDescent="0.25">
      <c r="B975" s="83" t="s">
        <v>3838</v>
      </c>
      <c r="C975" s="71">
        <v>2001</v>
      </c>
      <c r="D975" s="70" t="s">
        <v>1318</v>
      </c>
      <c r="E975" s="70" t="s">
        <v>580</v>
      </c>
      <c r="F975" s="70" t="s">
        <v>3839</v>
      </c>
      <c r="G975" s="70" t="s">
        <v>3687</v>
      </c>
      <c r="H975" s="70" t="s">
        <v>582</v>
      </c>
      <c r="I975" s="72">
        <v>93700</v>
      </c>
      <c r="J975" s="72">
        <v>93700</v>
      </c>
      <c r="K975" s="72">
        <v>33631.17</v>
      </c>
      <c r="L975" s="72">
        <v>124933</v>
      </c>
      <c r="M975" s="85">
        <v>124032.3386651958</v>
      </c>
      <c r="O975" s="81" t="s">
        <v>7293</v>
      </c>
      <c r="P975" s="64">
        <v>1998</v>
      </c>
      <c r="Q975" s="63" t="s">
        <v>6081</v>
      </c>
      <c r="R975" s="63" t="s">
        <v>44</v>
      </c>
      <c r="S975" s="65" t="s">
        <v>1859</v>
      </c>
      <c r="T975" s="63" t="s">
        <v>7294</v>
      </c>
      <c r="U975" s="63" t="s">
        <v>49</v>
      </c>
      <c r="V975" s="66">
        <v>5000</v>
      </c>
      <c r="W975" s="67">
        <v>5000</v>
      </c>
      <c r="X975" s="67">
        <v>9000</v>
      </c>
      <c r="Y975" s="68">
        <v>14000</v>
      </c>
      <c r="Z975" s="82">
        <v>7411.6738727609636</v>
      </c>
    </row>
    <row r="976" spans="2:26" x14ac:dyDescent="0.25">
      <c r="B976" s="83" t="s">
        <v>3734</v>
      </c>
      <c r="C976" s="71">
        <v>2001</v>
      </c>
      <c r="D976" s="70" t="s">
        <v>1318</v>
      </c>
      <c r="E976" s="70" t="s">
        <v>580</v>
      </c>
      <c r="F976" s="70" t="s">
        <v>3735</v>
      </c>
      <c r="G976" s="70" t="s">
        <v>3483</v>
      </c>
      <c r="H976" s="70" t="s">
        <v>582</v>
      </c>
      <c r="I976" s="72">
        <v>85000</v>
      </c>
      <c r="J976" s="72">
        <v>85000</v>
      </c>
      <c r="K976" s="72">
        <v>0</v>
      </c>
      <c r="L976" s="72">
        <v>236832</v>
      </c>
      <c r="M976" s="85">
        <v>112515.99558742416</v>
      </c>
      <c r="O976" s="81" t="s">
        <v>7305</v>
      </c>
      <c r="P976" s="64">
        <v>1998</v>
      </c>
      <c r="Q976" s="63" t="s">
        <v>6081</v>
      </c>
      <c r="R976" s="63" t="s">
        <v>44</v>
      </c>
      <c r="S976" s="65" t="s">
        <v>7306</v>
      </c>
      <c r="T976" s="63" t="s">
        <v>7307</v>
      </c>
      <c r="U976" s="63" t="s">
        <v>1615</v>
      </c>
      <c r="V976" s="66">
        <v>5000</v>
      </c>
      <c r="W976" s="67">
        <v>5000</v>
      </c>
      <c r="X976" s="67">
        <v>1700</v>
      </c>
      <c r="Y976" s="68">
        <v>6700</v>
      </c>
      <c r="Z976" s="82">
        <v>7411.6738727609636</v>
      </c>
    </row>
    <row r="977" spans="2:26" x14ac:dyDescent="0.25">
      <c r="B977" s="83" t="s">
        <v>3943</v>
      </c>
      <c r="C977" s="71">
        <v>2001</v>
      </c>
      <c r="D977" s="70" t="s">
        <v>1318</v>
      </c>
      <c r="E977" s="70" t="s">
        <v>580</v>
      </c>
      <c r="F977" s="70" t="s">
        <v>2196</v>
      </c>
      <c r="G977" s="70" t="s">
        <v>3687</v>
      </c>
      <c r="H977" s="70" t="s">
        <v>2198</v>
      </c>
      <c r="I977" s="72">
        <v>5084</v>
      </c>
      <c r="J977" s="72">
        <v>5084</v>
      </c>
      <c r="K977" s="72">
        <v>69.05</v>
      </c>
      <c r="L977" s="72">
        <v>5234</v>
      </c>
      <c r="M977" s="85">
        <v>6729.7802537231109</v>
      </c>
      <c r="O977" s="81" t="s">
        <v>7340</v>
      </c>
      <c r="P977" s="64">
        <v>1998</v>
      </c>
      <c r="Q977" s="63" t="s">
        <v>6084</v>
      </c>
      <c r="R977" s="63" t="s">
        <v>2128</v>
      </c>
      <c r="S977" s="65" t="s">
        <v>2129</v>
      </c>
      <c r="T977" s="63" t="s">
        <v>7341</v>
      </c>
      <c r="U977" s="63"/>
      <c r="V977" s="66">
        <v>45000</v>
      </c>
      <c r="W977" s="67">
        <v>45000</v>
      </c>
      <c r="X977" s="67">
        <v>45000</v>
      </c>
      <c r="Y977" s="68">
        <v>90000</v>
      </c>
      <c r="Z977" s="82">
        <v>66705.064854848664</v>
      </c>
    </row>
    <row r="978" spans="2:26" x14ac:dyDescent="0.25">
      <c r="B978" s="83" t="s">
        <v>4080</v>
      </c>
      <c r="C978" s="71">
        <v>2002</v>
      </c>
      <c r="D978" s="70" t="s">
        <v>1318</v>
      </c>
      <c r="E978" s="70" t="s">
        <v>1239</v>
      </c>
      <c r="F978" s="70" t="s">
        <v>4081</v>
      </c>
      <c r="G978" s="70" t="s">
        <v>3882</v>
      </c>
      <c r="H978" s="70" t="s">
        <v>1239</v>
      </c>
      <c r="I978" s="72">
        <v>99985</v>
      </c>
      <c r="J978" s="72">
        <v>99985</v>
      </c>
      <c r="K978" s="72">
        <v>48890.080000000002</v>
      </c>
      <c r="L978" s="72">
        <v>99985</v>
      </c>
      <c r="M978" s="82">
        <v>129845.23890692642</v>
      </c>
      <c r="O978" s="81" t="s">
        <v>7181</v>
      </c>
      <c r="P978" s="64">
        <v>1998</v>
      </c>
      <c r="Q978" s="63" t="s">
        <v>6081</v>
      </c>
      <c r="R978" s="63" t="s">
        <v>1050</v>
      </c>
      <c r="S978" s="65" t="s">
        <v>3601</v>
      </c>
      <c r="T978" s="63" t="s">
        <v>7182</v>
      </c>
      <c r="U978" s="63" t="s">
        <v>1321</v>
      </c>
      <c r="V978" s="66">
        <v>7800</v>
      </c>
      <c r="W978" s="67">
        <v>7800</v>
      </c>
      <c r="X978" s="67">
        <v>2650</v>
      </c>
      <c r="Y978" s="68">
        <v>10450</v>
      </c>
      <c r="Z978" s="82">
        <v>11562.211241507102</v>
      </c>
    </row>
    <row r="979" spans="2:26" x14ac:dyDescent="0.25">
      <c r="B979" s="83" t="s">
        <v>4075</v>
      </c>
      <c r="C979" s="71">
        <v>2002</v>
      </c>
      <c r="D979" s="70" t="s">
        <v>1318</v>
      </c>
      <c r="E979" s="70" t="s">
        <v>1239</v>
      </c>
      <c r="F979" s="70" t="s">
        <v>4076</v>
      </c>
      <c r="G979" s="70" t="s">
        <v>4077</v>
      </c>
      <c r="H979" s="70" t="s">
        <v>1239</v>
      </c>
      <c r="I979" s="72">
        <v>93489</v>
      </c>
      <c r="J979" s="72">
        <v>93489</v>
      </c>
      <c r="K979" s="72">
        <v>30162.58</v>
      </c>
      <c r="L979" s="72">
        <v>0</v>
      </c>
      <c r="M979" s="82">
        <v>121409.22678571427</v>
      </c>
      <c r="O979" s="81" t="s">
        <v>7291</v>
      </c>
      <c r="P979" s="64">
        <v>1998</v>
      </c>
      <c r="Q979" s="63" t="s">
        <v>6081</v>
      </c>
      <c r="R979" s="63" t="s">
        <v>1050</v>
      </c>
      <c r="S979" s="65" t="s">
        <v>3373</v>
      </c>
      <c r="T979" s="63" t="s">
        <v>7292</v>
      </c>
      <c r="U979" s="63" t="s">
        <v>1321</v>
      </c>
      <c r="V979" s="66">
        <v>5000</v>
      </c>
      <c r="W979" s="67">
        <v>5000</v>
      </c>
      <c r="X979" s="67">
        <v>2000</v>
      </c>
      <c r="Y979" s="68">
        <v>7000</v>
      </c>
      <c r="Z979" s="82">
        <v>7411.6738727609636</v>
      </c>
    </row>
    <row r="980" spans="2:26" x14ac:dyDescent="0.25">
      <c r="B980" s="83" t="s">
        <v>4078</v>
      </c>
      <c r="C980" s="71">
        <v>2002</v>
      </c>
      <c r="D980" s="70" t="s">
        <v>1318</v>
      </c>
      <c r="E980" s="70" t="s">
        <v>1239</v>
      </c>
      <c r="F980" s="70" t="s">
        <v>4076</v>
      </c>
      <c r="G980" s="70" t="s">
        <v>4079</v>
      </c>
      <c r="H980" s="70" t="s">
        <v>1239</v>
      </c>
      <c r="I980" s="72">
        <v>6500</v>
      </c>
      <c r="J980" s="72">
        <v>6500</v>
      </c>
      <c r="K980" s="72">
        <v>0</v>
      </c>
      <c r="L980" s="72">
        <v>0</v>
      </c>
      <c r="M980" s="82">
        <v>8441.2067099567103</v>
      </c>
      <c r="O980" s="81" t="s">
        <v>7283</v>
      </c>
      <c r="P980" s="64">
        <v>1998</v>
      </c>
      <c r="Q980" s="63" t="s">
        <v>6081</v>
      </c>
      <c r="R980" s="63" t="s">
        <v>1757</v>
      </c>
      <c r="S980" s="65" t="s">
        <v>7284</v>
      </c>
      <c r="T980" s="63" t="s">
        <v>7285</v>
      </c>
      <c r="U980" s="63" t="s">
        <v>1757</v>
      </c>
      <c r="V980" s="66">
        <v>5000</v>
      </c>
      <c r="W980" s="67">
        <v>5000</v>
      </c>
      <c r="X980" s="67">
        <v>2400</v>
      </c>
      <c r="Y980" s="68">
        <v>7400</v>
      </c>
      <c r="Z980" s="82">
        <v>7411.6738727609636</v>
      </c>
    </row>
    <row r="981" spans="2:26" x14ac:dyDescent="0.25">
      <c r="B981" s="83" t="s">
        <v>3988</v>
      </c>
      <c r="C981" s="71">
        <v>2002</v>
      </c>
      <c r="D981" s="70" t="s">
        <v>1318</v>
      </c>
      <c r="E981" s="70" t="s">
        <v>147</v>
      </c>
      <c r="F981" s="70" t="s">
        <v>3989</v>
      </c>
      <c r="G981" s="70" t="s">
        <v>3990</v>
      </c>
      <c r="H981" s="70" t="s">
        <v>149</v>
      </c>
      <c r="I981" s="72">
        <v>93750</v>
      </c>
      <c r="J981" s="72">
        <v>93750</v>
      </c>
      <c r="K981" s="72">
        <v>31250</v>
      </c>
      <c r="L981" s="72">
        <v>93750</v>
      </c>
      <c r="M981" s="82">
        <v>121748.1737012987</v>
      </c>
      <c r="O981" s="81" t="s">
        <v>2948</v>
      </c>
      <c r="P981" s="64">
        <v>1998</v>
      </c>
      <c r="Q981" s="63" t="s">
        <v>1318</v>
      </c>
      <c r="R981" s="63" t="s">
        <v>27</v>
      </c>
      <c r="S981" s="65" t="s">
        <v>1417</v>
      </c>
      <c r="T981" s="63" t="s">
        <v>2949</v>
      </c>
      <c r="U981" s="63" t="s">
        <v>27</v>
      </c>
      <c r="V981" s="66">
        <v>442940</v>
      </c>
      <c r="W981" s="67">
        <v>442940</v>
      </c>
      <c r="X981" s="67">
        <v>147650</v>
      </c>
      <c r="Y981" s="68">
        <v>590590</v>
      </c>
      <c r="Z981" s="82">
        <v>656585.36504014826</v>
      </c>
    </row>
    <row r="982" spans="2:26" x14ac:dyDescent="0.25">
      <c r="B982" s="83" t="s">
        <v>4120</v>
      </c>
      <c r="C982" s="71">
        <v>2002</v>
      </c>
      <c r="D982" s="70" t="s">
        <v>1318</v>
      </c>
      <c r="E982" s="70" t="s">
        <v>1345</v>
      </c>
      <c r="F982" s="70" t="s">
        <v>4121</v>
      </c>
      <c r="G982" s="70" t="s">
        <v>3995</v>
      </c>
      <c r="H982" s="70" t="s">
        <v>3767</v>
      </c>
      <c r="I982" s="72">
        <v>7500</v>
      </c>
      <c r="J982" s="72">
        <v>7500</v>
      </c>
      <c r="K982" s="72">
        <v>1000</v>
      </c>
      <c r="L982" s="72">
        <v>0</v>
      </c>
      <c r="M982" s="82">
        <v>9739.8538961038957</v>
      </c>
      <c r="O982" s="81" t="s">
        <v>2945</v>
      </c>
      <c r="P982" s="64">
        <v>1998</v>
      </c>
      <c r="Q982" s="63" t="s">
        <v>1318</v>
      </c>
      <c r="R982" s="63" t="s">
        <v>27</v>
      </c>
      <c r="S982" s="65" t="s">
        <v>2946</v>
      </c>
      <c r="T982" s="63" t="s">
        <v>2947</v>
      </c>
      <c r="U982" s="63" t="s">
        <v>27</v>
      </c>
      <c r="V982" s="66">
        <v>400000</v>
      </c>
      <c r="W982" s="67">
        <v>400000</v>
      </c>
      <c r="X982" s="67">
        <v>403500</v>
      </c>
      <c r="Y982" s="68">
        <v>803500</v>
      </c>
      <c r="Z982" s="82">
        <v>592933.90982087702</v>
      </c>
    </row>
    <row r="983" spans="2:26" x14ac:dyDescent="0.25">
      <c r="B983" s="83" t="s">
        <v>3981</v>
      </c>
      <c r="C983" s="71">
        <v>2002</v>
      </c>
      <c r="D983" s="70" t="s">
        <v>1318</v>
      </c>
      <c r="E983" s="70" t="s">
        <v>76</v>
      </c>
      <c r="F983" s="70" t="s">
        <v>3982</v>
      </c>
      <c r="G983" s="70" t="s">
        <v>3983</v>
      </c>
      <c r="H983" s="70" t="s">
        <v>76</v>
      </c>
      <c r="I983" s="72">
        <v>111465</v>
      </c>
      <c r="J983" s="72">
        <v>111465</v>
      </c>
      <c r="K983" s="72">
        <v>131161.65</v>
      </c>
      <c r="L983" s="72">
        <v>0</v>
      </c>
      <c r="M983" s="82">
        <v>144753.70860389611</v>
      </c>
      <c r="O983" s="81" t="s">
        <v>2950</v>
      </c>
      <c r="P983" s="64">
        <v>1998</v>
      </c>
      <c r="Q983" s="63" t="s">
        <v>1318</v>
      </c>
      <c r="R983" s="63" t="s">
        <v>27</v>
      </c>
      <c r="S983" s="65" t="s">
        <v>2951</v>
      </c>
      <c r="T983" s="63" t="s">
        <v>2952</v>
      </c>
      <c r="U983" s="63" t="s">
        <v>27</v>
      </c>
      <c r="V983" s="66">
        <v>250000</v>
      </c>
      <c r="W983" s="67">
        <v>250000</v>
      </c>
      <c r="X983" s="67">
        <v>125000</v>
      </c>
      <c r="Y983" s="68">
        <v>375000</v>
      </c>
      <c r="Z983" s="82">
        <v>370583.69363804819</v>
      </c>
    </row>
    <row r="984" spans="2:26" x14ac:dyDescent="0.25">
      <c r="B984" s="83" t="s">
        <v>4057</v>
      </c>
      <c r="C984" s="71">
        <v>2002</v>
      </c>
      <c r="D984" s="70" t="s">
        <v>1318</v>
      </c>
      <c r="E984" s="70" t="s">
        <v>76</v>
      </c>
      <c r="F984" s="70" t="s">
        <v>4058</v>
      </c>
      <c r="G984" s="70" t="s">
        <v>4059</v>
      </c>
      <c r="H984" s="70" t="s">
        <v>137</v>
      </c>
      <c r="I984" s="72">
        <v>82745</v>
      </c>
      <c r="J984" s="72">
        <v>87745</v>
      </c>
      <c r="K984" s="72">
        <v>47157.89</v>
      </c>
      <c r="L984" s="72">
        <v>877745</v>
      </c>
      <c r="M984" s="82">
        <v>113949.79734848485</v>
      </c>
      <c r="O984" s="81" t="s">
        <v>2791</v>
      </c>
      <c r="P984" s="64">
        <v>1998</v>
      </c>
      <c r="Q984" s="63" t="s">
        <v>1318</v>
      </c>
      <c r="R984" s="63" t="s">
        <v>27</v>
      </c>
      <c r="S984" s="65" t="s">
        <v>2792</v>
      </c>
      <c r="T984" s="63" t="s">
        <v>2793</v>
      </c>
      <c r="U984" s="63" t="s">
        <v>27</v>
      </c>
      <c r="V984" s="66">
        <v>196760</v>
      </c>
      <c r="W984" s="67">
        <v>196760</v>
      </c>
      <c r="X984" s="67">
        <v>270085</v>
      </c>
      <c r="Y984" s="68">
        <v>466845</v>
      </c>
      <c r="Z984" s="82">
        <v>291664.19024088944</v>
      </c>
    </row>
    <row r="985" spans="2:26" x14ac:dyDescent="0.25">
      <c r="B985" s="83" t="s">
        <v>4089</v>
      </c>
      <c r="C985" s="71">
        <v>2002</v>
      </c>
      <c r="D985" s="70" t="s">
        <v>1318</v>
      </c>
      <c r="E985" s="70" t="s">
        <v>76</v>
      </c>
      <c r="F985" s="70" t="s">
        <v>1358</v>
      </c>
      <c r="G985" s="70" t="s">
        <v>4090</v>
      </c>
      <c r="H985" s="70" t="s">
        <v>76</v>
      </c>
      <c r="I985" s="72">
        <v>36492</v>
      </c>
      <c r="J985" s="72">
        <v>36492</v>
      </c>
      <c r="K985" s="72">
        <v>36021.25</v>
      </c>
      <c r="L985" s="72">
        <v>36492</v>
      </c>
      <c r="M985" s="82">
        <v>47390.233116883115</v>
      </c>
      <c r="O985" s="81" t="s">
        <v>2929</v>
      </c>
      <c r="P985" s="64">
        <v>1998</v>
      </c>
      <c r="Q985" s="63" t="s">
        <v>1318</v>
      </c>
      <c r="R985" s="63" t="s">
        <v>27</v>
      </c>
      <c r="S985" s="65" t="s">
        <v>1798</v>
      </c>
      <c r="T985" s="63" t="s">
        <v>2930</v>
      </c>
      <c r="U985" s="63" t="s">
        <v>27</v>
      </c>
      <c r="V985" s="66">
        <v>150000</v>
      </c>
      <c r="W985" s="67">
        <v>150000</v>
      </c>
      <c r="X985" s="67">
        <v>0</v>
      </c>
      <c r="Y985" s="68">
        <v>150000</v>
      </c>
      <c r="Z985" s="82">
        <v>222350.21618282891</v>
      </c>
    </row>
    <row r="986" spans="2:26" x14ac:dyDescent="0.25">
      <c r="B986" s="83" t="s">
        <v>4073</v>
      </c>
      <c r="C986" s="71">
        <v>2002</v>
      </c>
      <c r="D986" s="70" t="s">
        <v>1318</v>
      </c>
      <c r="E986" s="70" t="s">
        <v>76</v>
      </c>
      <c r="F986" s="70" t="s">
        <v>3673</v>
      </c>
      <c r="G986" s="70" t="s">
        <v>4074</v>
      </c>
      <c r="H986" s="70" t="s">
        <v>76</v>
      </c>
      <c r="I986" s="72">
        <v>88100</v>
      </c>
      <c r="J986" s="72">
        <v>34500</v>
      </c>
      <c r="K986" s="72">
        <v>10285</v>
      </c>
      <c r="L986" s="72">
        <v>34500</v>
      </c>
      <c r="M986" s="82">
        <v>44803.327922077922</v>
      </c>
      <c r="O986" s="81" t="s">
        <v>2821</v>
      </c>
      <c r="P986" s="64">
        <v>1998</v>
      </c>
      <c r="Q986" s="63" t="s">
        <v>1318</v>
      </c>
      <c r="R986" s="63" t="s">
        <v>27</v>
      </c>
      <c r="S986" s="65" t="s">
        <v>2260</v>
      </c>
      <c r="T986" s="63" t="s">
        <v>2822</v>
      </c>
      <c r="U986" s="63" t="s">
        <v>27</v>
      </c>
      <c r="V986" s="66">
        <v>176202</v>
      </c>
      <c r="W986" s="67">
        <v>126126</v>
      </c>
      <c r="X986" s="67">
        <v>76050</v>
      </c>
      <c r="Y986" s="68">
        <v>202176</v>
      </c>
      <c r="Z986" s="82">
        <v>186960.95577516986</v>
      </c>
    </row>
    <row r="987" spans="2:26" x14ac:dyDescent="0.25">
      <c r="B987" s="83" t="s">
        <v>4175</v>
      </c>
      <c r="C987" s="71">
        <v>2002</v>
      </c>
      <c r="D987" s="70" t="s">
        <v>1318</v>
      </c>
      <c r="E987" s="70" t="s">
        <v>76</v>
      </c>
      <c r="F987" s="70" t="s">
        <v>4176</v>
      </c>
      <c r="G987" s="70" t="s">
        <v>4177</v>
      </c>
      <c r="H987" s="70" t="s">
        <v>76</v>
      </c>
      <c r="I987" s="72">
        <v>23438</v>
      </c>
      <c r="J987" s="72">
        <v>23438</v>
      </c>
      <c r="K987" s="72">
        <v>6155.07</v>
      </c>
      <c r="L987" s="72">
        <v>23438</v>
      </c>
      <c r="M987" s="82">
        <v>30437.692748917747</v>
      </c>
      <c r="O987" s="81" t="s">
        <v>2748</v>
      </c>
      <c r="P987" s="64">
        <v>1998</v>
      </c>
      <c r="Q987" s="63" t="s">
        <v>1318</v>
      </c>
      <c r="R987" s="63" t="s">
        <v>27</v>
      </c>
      <c r="S987" s="65" t="s">
        <v>2749</v>
      </c>
      <c r="T987" s="63" t="s">
        <v>2749</v>
      </c>
      <c r="U987" s="63" t="s">
        <v>27</v>
      </c>
      <c r="V987" s="66">
        <v>112430</v>
      </c>
      <c r="W987" s="67">
        <v>112430</v>
      </c>
      <c r="X987" s="67">
        <v>37477</v>
      </c>
      <c r="Y987" s="68">
        <v>149907</v>
      </c>
      <c r="Z987" s="82">
        <v>166658.89870290301</v>
      </c>
    </row>
    <row r="988" spans="2:26" x14ac:dyDescent="0.25">
      <c r="B988" s="83" t="s">
        <v>3976</v>
      </c>
      <c r="C988" s="71">
        <v>2002</v>
      </c>
      <c r="D988" s="70" t="s">
        <v>1318</v>
      </c>
      <c r="E988" s="70" t="s">
        <v>76</v>
      </c>
      <c r="F988" s="70" t="s">
        <v>3977</v>
      </c>
      <c r="G988" s="70" t="s">
        <v>3978</v>
      </c>
      <c r="H988" s="70" t="s">
        <v>137</v>
      </c>
      <c r="I988" s="72">
        <v>20025</v>
      </c>
      <c r="J988" s="72">
        <v>20025</v>
      </c>
      <c r="K988" s="72">
        <v>6675</v>
      </c>
      <c r="L988" s="72">
        <v>0</v>
      </c>
      <c r="M988" s="82">
        <v>26005.409902597399</v>
      </c>
      <c r="O988" s="81" t="s">
        <v>2750</v>
      </c>
      <c r="P988" s="64">
        <v>1998</v>
      </c>
      <c r="Q988" s="63" t="s">
        <v>1318</v>
      </c>
      <c r="R988" s="63" t="s">
        <v>27</v>
      </c>
      <c r="S988" s="65" t="s">
        <v>2751</v>
      </c>
      <c r="T988" s="63" t="s">
        <v>2752</v>
      </c>
      <c r="U988" s="63" t="s">
        <v>27</v>
      </c>
      <c r="V988" s="66">
        <v>106948</v>
      </c>
      <c r="W988" s="67">
        <v>106948</v>
      </c>
      <c r="X988" s="67">
        <v>71299</v>
      </c>
      <c r="Y988" s="68">
        <v>178247</v>
      </c>
      <c r="Z988" s="82">
        <v>158532.73946880791</v>
      </c>
    </row>
    <row r="989" spans="2:26" x14ac:dyDescent="0.25">
      <c r="B989" s="83" t="s">
        <v>4157</v>
      </c>
      <c r="C989" s="71">
        <v>2002</v>
      </c>
      <c r="D989" s="70" t="s">
        <v>1318</v>
      </c>
      <c r="E989" s="70" t="s">
        <v>76</v>
      </c>
      <c r="F989" s="70" t="s">
        <v>4158</v>
      </c>
      <c r="G989" s="70" t="s">
        <v>4159</v>
      </c>
      <c r="H989" s="70" t="s">
        <v>3362</v>
      </c>
      <c r="I989" s="72">
        <v>17000</v>
      </c>
      <c r="J989" s="72">
        <v>18700</v>
      </c>
      <c r="K989" s="72">
        <v>24909.42</v>
      </c>
      <c r="L989" s="72">
        <v>18700</v>
      </c>
      <c r="M989" s="82">
        <v>24284.702380952378</v>
      </c>
      <c r="O989" s="81" t="s">
        <v>2736</v>
      </c>
      <c r="P989" s="64">
        <v>1998</v>
      </c>
      <c r="Q989" s="63" t="s">
        <v>1318</v>
      </c>
      <c r="R989" s="63" t="s">
        <v>27</v>
      </c>
      <c r="S989" s="65" t="s">
        <v>2737</v>
      </c>
      <c r="T989" s="63" t="s">
        <v>2738</v>
      </c>
      <c r="U989" s="63" t="s">
        <v>27</v>
      </c>
      <c r="V989" s="66">
        <v>105000</v>
      </c>
      <c r="W989" s="67">
        <v>105000</v>
      </c>
      <c r="X989" s="67">
        <v>40000</v>
      </c>
      <c r="Y989" s="68">
        <v>145000</v>
      </c>
      <c r="Z989" s="82">
        <v>155645.15132798022</v>
      </c>
    </row>
    <row r="990" spans="2:26" x14ac:dyDescent="0.25">
      <c r="B990" s="83" t="s">
        <v>4138</v>
      </c>
      <c r="C990" s="71">
        <v>2002</v>
      </c>
      <c r="D990" s="70" t="s">
        <v>1318</v>
      </c>
      <c r="E990" s="70" t="s">
        <v>76</v>
      </c>
      <c r="F990" s="70" t="s">
        <v>4139</v>
      </c>
      <c r="G990" s="70" t="s">
        <v>4140</v>
      </c>
      <c r="H990" s="70" t="s">
        <v>748</v>
      </c>
      <c r="I990" s="72">
        <v>10000</v>
      </c>
      <c r="J990" s="72">
        <v>10000</v>
      </c>
      <c r="K990" s="72">
        <v>4125</v>
      </c>
      <c r="L990" s="72">
        <v>0</v>
      </c>
      <c r="M990" s="82">
        <v>12986.47186147186</v>
      </c>
      <c r="O990" s="81" t="s">
        <v>2745</v>
      </c>
      <c r="P990" s="64">
        <v>1998</v>
      </c>
      <c r="Q990" s="63" t="s">
        <v>1318</v>
      </c>
      <c r="R990" s="63" t="s">
        <v>27</v>
      </c>
      <c r="S990" s="65" t="s">
        <v>2746</v>
      </c>
      <c r="T990" s="63" t="s">
        <v>2747</v>
      </c>
      <c r="U990" s="63" t="s">
        <v>27</v>
      </c>
      <c r="V990" s="66">
        <v>100051</v>
      </c>
      <c r="W990" s="67">
        <v>100051</v>
      </c>
      <c r="X990" s="67">
        <v>40787</v>
      </c>
      <c r="Y990" s="68">
        <v>140838</v>
      </c>
      <c r="Z990" s="82">
        <v>148309.07652872143</v>
      </c>
    </row>
    <row r="991" spans="2:26" x14ac:dyDescent="0.25">
      <c r="B991" s="83" t="s">
        <v>4166</v>
      </c>
      <c r="C991" s="71">
        <v>2002</v>
      </c>
      <c r="D991" s="70" t="s">
        <v>1318</v>
      </c>
      <c r="E991" s="70" t="s">
        <v>76</v>
      </c>
      <c r="F991" s="70" t="s">
        <v>4167</v>
      </c>
      <c r="G991" s="70" t="s">
        <v>3990</v>
      </c>
      <c r="H991" s="70" t="s">
        <v>748</v>
      </c>
      <c r="I991" s="72">
        <v>7159</v>
      </c>
      <c r="J991" s="72">
        <v>7159</v>
      </c>
      <c r="K991" s="72">
        <v>2370.5</v>
      </c>
      <c r="L991" s="72">
        <v>7159</v>
      </c>
      <c r="M991" s="82">
        <v>9297.0152056277057</v>
      </c>
      <c r="O991" s="81" t="s">
        <v>2799</v>
      </c>
      <c r="P991" s="64">
        <v>1998</v>
      </c>
      <c r="Q991" s="63" t="s">
        <v>1318</v>
      </c>
      <c r="R991" s="63" t="s">
        <v>27</v>
      </c>
      <c r="S991" s="65" t="s">
        <v>2800</v>
      </c>
      <c r="T991" s="63" t="s">
        <v>2801</v>
      </c>
      <c r="U991" s="63" t="s">
        <v>27</v>
      </c>
      <c r="V991" s="66">
        <v>100000</v>
      </c>
      <c r="W991" s="67">
        <v>100000</v>
      </c>
      <c r="X991" s="67">
        <v>794700</v>
      </c>
      <c r="Y991" s="68">
        <v>894700</v>
      </c>
      <c r="Z991" s="82">
        <v>148233.47745521925</v>
      </c>
    </row>
    <row r="992" spans="2:26" x14ac:dyDescent="0.25">
      <c r="B992" s="83" t="s">
        <v>4147</v>
      </c>
      <c r="C992" s="71">
        <v>2002</v>
      </c>
      <c r="D992" s="70" t="s">
        <v>1318</v>
      </c>
      <c r="E992" s="70" t="s">
        <v>76</v>
      </c>
      <c r="F992" s="70" t="s">
        <v>4148</v>
      </c>
      <c r="G992" s="70" t="s">
        <v>4149</v>
      </c>
      <c r="H992" s="70" t="s">
        <v>76</v>
      </c>
      <c r="I992" s="72">
        <v>3750</v>
      </c>
      <c r="J992" s="72">
        <v>3750</v>
      </c>
      <c r="K992" s="72">
        <v>1155.32</v>
      </c>
      <c r="L992" s="72">
        <v>3750</v>
      </c>
      <c r="M992" s="82">
        <v>4869.9269480519479</v>
      </c>
      <c r="O992" s="81" t="s">
        <v>2889</v>
      </c>
      <c r="P992" s="64">
        <v>1998</v>
      </c>
      <c r="Q992" s="63" t="s">
        <v>1318</v>
      </c>
      <c r="R992" s="63" t="s">
        <v>27</v>
      </c>
      <c r="S992" s="65" t="s">
        <v>1702</v>
      </c>
      <c r="T992" s="63" t="s">
        <v>2890</v>
      </c>
      <c r="U992" s="63" t="s">
        <v>27</v>
      </c>
      <c r="V992" s="66">
        <v>100000</v>
      </c>
      <c r="W992" s="67">
        <v>100000</v>
      </c>
      <c r="X992" s="67">
        <v>50000</v>
      </c>
      <c r="Y992" s="68">
        <v>150000</v>
      </c>
      <c r="Z992" s="82">
        <v>148233.47745521925</v>
      </c>
    </row>
    <row r="993" spans="2:26" x14ac:dyDescent="0.25">
      <c r="B993" s="83" t="s">
        <v>4168</v>
      </c>
      <c r="C993" s="71">
        <v>2002</v>
      </c>
      <c r="D993" s="70" t="s">
        <v>1318</v>
      </c>
      <c r="E993" s="70" t="s">
        <v>76</v>
      </c>
      <c r="F993" s="70" t="s">
        <v>4148</v>
      </c>
      <c r="G993" s="70" t="s">
        <v>4149</v>
      </c>
      <c r="H993" s="70" t="s">
        <v>76</v>
      </c>
      <c r="I993" s="72">
        <v>2332</v>
      </c>
      <c r="J993" s="72">
        <v>2332</v>
      </c>
      <c r="K993" s="72">
        <v>808.09</v>
      </c>
      <c r="L993" s="72">
        <v>0</v>
      </c>
      <c r="M993" s="82">
        <v>3028.445238095238</v>
      </c>
      <c r="O993" s="81" t="s">
        <v>2891</v>
      </c>
      <c r="P993" s="64">
        <v>1998</v>
      </c>
      <c r="Q993" s="63" t="s">
        <v>1318</v>
      </c>
      <c r="R993" s="63" t="s">
        <v>27</v>
      </c>
      <c r="S993" s="65" t="s">
        <v>2892</v>
      </c>
      <c r="T993" s="63" t="s">
        <v>2893</v>
      </c>
      <c r="U993" s="63" t="s">
        <v>27</v>
      </c>
      <c r="V993" s="66">
        <v>100000</v>
      </c>
      <c r="W993" s="67">
        <v>100000</v>
      </c>
      <c r="X993" s="67">
        <v>117500</v>
      </c>
      <c r="Y993" s="68">
        <v>217500</v>
      </c>
      <c r="Z993" s="82">
        <v>148233.47745521925</v>
      </c>
    </row>
    <row r="994" spans="2:26" x14ac:dyDescent="0.25">
      <c r="B994" s="83" t="s">
        <v>4046</v>
      </c>
      <c r="C994" s="71">
        <v>2002</v>
      </c>
      <c r="D994" s="70" t="s">
        <v>1318</v>
      </c>
      <c r="E994" s="70" t="s">
        <v>44</v>
      </c>
      <c r="F994" s="70" t="s">
        <v>1859</v>
      </c>
      <c r="G994" s="70" t="s">
        <v>4047</v>
      </c>
      <c r="H994" s="70" t="s">
        <v>49</v>
      </c>
      <c r="I994" s="72">
        <v>233613</v>
      </c>
      <c r="J994" s="72">
        <v>235613</v>
      </c>
      <c r="K994" s="72">
        <v>288795.33</v>
      </c>
      <c r="L994" s="72">
        <v>235613</v>
      </c>
      <c r="M994" s="82">
        <v>305978.15946969698</v>
      </c>
      <c r="O994" s="81" t="s">
        <v>2894</v>
      </c>
      <c r="P994" s="64">
        <v>1998</v>
      </c>
      <c r="Q994" s="63" t="s">
        <v>1318</v>
      </c>
      <c r="R994" s="63" t="s">
        <v>27</v>
      </c>
      <c r="S994" s="65" t="s">
        <v>2895</v>
      </c>
      <c r="T994" s="63" t="s">
        <v>2896</v>
      </c>
      <c r="U994" s="63" t="s">
        <v>27</v>
      </c>
      <c r="V994" s="66">
        <v>100177</v>
      </c>
      <c r="W994" s="67">
        <v>89180</v>
      </c>
      <c r="X994" s="67">
        <v>33395</v>
      </c>
      <c r="Y994" s="68">
        <v>122575</v>
      </c>
      <c r="Z994" s="82">
        <v>132194.61519456454</v>
      </c>
    </row>
    <row r="995" spans="2:26" x14ac:dyDescent="0.25">
      <c r="B995" s="83" t="s">
        <v>4039</v>
      </c>
      <c r="C995" s="71">
        <v>2002</v>
      </c>
      <c r="D995" s="70" t="s">
        <v>1318</v>
      </c>
      <c r="E995" s="70" t="s">
        <v>44</v>
      </c>
      <c r="F995" s="70" t="s">
        <v>1952</v>
      </c>
      <c r="G995" s="70" t="s">
        <v>4040</v>
      </c>
      <c r="H995" s="70" t="s">
        <v>49</v>
      </c>
      <c r="I995" s="72">
        <v>100000</v>
      </c>
      <c r="J995" s="72">
        <v>100000</v>
      </c>
      <c r="K995" s="72">
        <v>36947.18</v>
      </c>
      <c r="L995" s="72">
        <v>0</v>
      </c>
      <c r="M995" s="82">
        <v>129864.7186147186</v>
      </c>
      <c r="O995" s="81" t="s">
        <v>2809</v>
      </c>
      <c r="P995" s="64">
        <v>1998</v>
      </c>
      <c r="Q995" s="63" t="s">
        <v>1318</v>
      </c>
      <c r="R995" s="63" t="s">
        <v>27</v>
      </c>
      <c r="S995" s="65" t="s">
        <v>2810</v>
      </c>
      <c r="T995" s="63" t="s">
        <v>2811</v>
      </c>
      <c r="U995" s="63" t="s">
        <v>27</v>
      </c>
      <c r="V995" s="66">
        <v>82500</v>
      </c>
      <c r="W995" s="67">
        <v>82500</v>
      </c>
      <c r="X995" s="67">
        <v>78900</v>
      </c>
      <c r="Y995" s="68">
        <v>161400</v>
      </c>
      <c r="Z995" s="82">
        <v>122292.6189005559</v>
      </c>
    </row>
    <row r="996" spans="2:26" x14ac:dyDescent="0.25">
      <c r="B996" s="83" t="s">
        <v>4029</v>
      </c>
      <c r="C996" s="71">
        <v>2002</v>
      </c>
      <c r="D996" s="70" t="s">
        <v>1318</v>
      </c>
      <c r="E996" s="70" t="s">
        <v>44</v>
      </c>
      <c r="F996" s="70" t="s">
        <v>4030</v>
      </c>
      <c r="G996" s="70" t="s">
        <v>3266</v>
      </c>
      <c r="H996" s="70" t="s">
        <v>49</v>
      </c>
      <c r="I996" s="72">
        <v>73440</v>
      </c>
      <c r="J996" s="72">
        <v>74940</v>
      </c>
      <c r="K996" s="72">
        <v>17256.45</v>
      </c>
      <c r="L996" s="72">
        <v>0</v>
      </c>
      <c r="M996" s="82">
        <v>97320.620129870134</v>
      </c>
      <c r="O996" s="81" t="s">
        <v>2880</v>
      </c>
      <c r="P996" s="64">
        <v>1998</v>
      </c>
      <c r="Q996" s="63" t="s">
        <v>1318</v>
      </c>
      <c r="R996" s="63" t="s">
        <v>27</v>
      </c>
      <c r="S996" s="65" t="s">
        <v>1754</v>
      </c>
      <c r="T996" s="63" t="s">
        <v>2881</v>
      </c>
      <c r="U996" s="63" t="s">
        <v>27</v>
      </c>
      <c r="V996" s="66">
        <v>82500</v>
      </c>
      <c r="W996" s="67">
        <v>82500</v>
      </c>
      <c r="X996" s="67">
        <v>27500</v>
      </c>
      <c r="Y996" s="68">
        <v>110000</v>
      </c>
      <c r="Z996" s="82">
        <v>122292.6189005559</v>
      </c>
    </row>
    <row r="997" spans="2:26" x14ac:dyDescent="0.25">
      <c r="B997" s="83" t="s">
        <v>4018</v>
      </c>
      <c r="C997" s="71">
        <v>2002</v>
      </c>
      <c r="D997" s="70" t="s">
        <v>1318</v>
      </c>
      <c r="E997" s="70" t="s">
        <v>44</v>
      </c>
      <c r="F997" s="70" t="s">
        <v>4019</v>
      </c>
      <c r="G997" s="70" t="s">
        <v>3687</v>
      </c>
      <c r="H997" s="70" t="s">
        <v>49</v>
      </c>
      <c r="I997" s="72">
        <v>50025</v>
      </c>
      <c r="J997" s="72">
        <v>51725</v>
      </c>
      <c r="K997" s="72">
        <v>17365.009999999998</v>
      </c>
      <c r="L997" s="72">
        <v>0</v>
      </c>
      <c r="M997" s="82">
        <v>67172.525703463194</v>
      </c>
      <c r="O997" s="81" t="s">
        <v>2855</v>
      </c>
      <c r="P997" s="64">
        <v>1998</v>
      </c>
      <c r="Q997" s="63" t="s">
        <v>1318</v>
      </c>
      <c r="R997" s="63" t="s">
        <v>27</v>
      </c>
      <c r="S997" s="65" t="s">
        <v>2856</v>
      </c>
      <c r="T997" s="63" t="s">
        <v>2857</v>
      </c>
      <c r="U997" s="63" t="s">
        <v>27</v>
      </c>
      <c r="V997" s="66">
        <v>75000</v>
      </c>
      <c r="W997" s="67">
        <v>75000</v>
      </c>
      <c r="X997" s="67">
        <v>34000</v>
      </c>
      <c r="Y997" s="68">
        <v>109000</v>
      </c>
      <c r="Z997" s="82">
        <v>111175.10809141445</v>
      </c>
    </row>
    <row r="998" spans="2:26" x14ac:dyDescent="0.25">
      <c r="B998" s="83" t="s">
        <v>3991</v>
      </c>
      <c r="C998" s="71">
        <v>2002</v>
      </c>
      <c r="D998" s="70" t="s">
        <v>1318</v>
      </c>
      <c r="E998" s="70" t="s">
        <v>44</v>
      </c>
      <c r="F998" s="70" t="s">
        <v>3992</v>
      </c>
      <c r="G998" s="70" t="s">
        <v>3748</v>
      </c>
      <c r="H998" s="70" t="s">
        <v>1639</v>
      </c>
      <c r="I998" s="72">
        <v>28705</v>
      </c>
      <c r="J998" s="72">
        <v>28705</v>
      </c>
      <c r="K998" s="72">
        <v>9537.49</v>
      </c>
      <c r="L998" s="72">
        <v>28705</v>
      </c>
      <c r="M998" s="82">
        <v>37277.667478354975</v>
      </c>
      <c r="O998" s="81" t="s">
        <v>7191</v>
      </c>
      <c r="P998" s="64">
        <v>1998</v>
      </c>
      <c r="Q998" s="63" t="s">
        <v>6081</v>
      </c>
      <c r="R998" s="63" t="s">
        <v>27</v>
      </c>
      <c r="S998" s="65" t="s">
        <v>2162</v>
      </c>
      <c r="T998" s="63" t="s">
        <v>7192</v>
      </c>
      <c r="U998" s="63" t="s">
        <v>27</v>
      </c>
      <c r="V998" s="66">
        <v>60000</v>
      </c>
      <c r="W998" s="67">
        <v>60000</v>
      </c>
      <c r="X998" s="67">
        <v>38000</v>
      </c>
      <c r="Y998" s="68">
        <v>98000</v>
      </c>
      <c r="Z998" s="82">
        <v>88940.086473131552</v>
      </c>
    </row>
    <row r="999" spans="2:26" x14ac:dyDescent="0.25">
      <c r="B999" s="83" t="s">
        <v>4100</v>
      </c>
      <c r="C999" s="71">
        <v>2002</v>
      </c>
      <c r="D999" s="70" t="s">
        <v>1318</v>
      </c>
      <c r="E999" s="70" t="s">
        <v>44</v>
      </c>
      <c r="F999" s="70" t="s">
        <v>3570</v>
      </c>
      <c r="G999" s="70" t="s">
        <v>3753</v>
      </c>
      <c r="H999" s="70" t="s">
        <v>1615</v>
      </c>
      <c r="I999" s="72">
        <v>23024</v>
      </c>
      <c r="J999" s="72">
        <v>23024</v>
      </c>
      <c r="K999" s="72">
        <v>5929</v>
      </c>
      <c r="L999" s="72">
        <v>23024</v>
      </c>
      <c r="M999" s="82">
        <v>29900.05281385281</v>
      </c>
      <c r="O999" s="81" t="s">
        <v>2851</v>
      </c>
      <c r="P999" s="64">
        <v>1998</v>
      </c>
      <c r="Q999" s="63" t="s">
        <v>1318</v>
      </c>
      <c r="R999" s="63" t="s">
        <v>27</v>
      </c>
      <c r="S999" s="65" t="s">
        <v>2115</v>
      </c>
      <c r="T999" s="63" t="s">
        <v>2852</v>
      </c>
      <c r="U999" s="63" t="s">
        <v>27</v>
      </c>
      <c r="V999" s="66">
        <v>64456</v>
      </c>
      <c r="W999" s="67">
        <v>58851</v>
      </c>
      <c r="X999" s="67">
        <v>165905</v>
      </c>
      <c r="Y999" s="68">
        <v>224756</v>
      </c>
      <c r="Z999" s="82">
        <v>87236.883817171096</v>
      </c>
    </row>
    <row r="1000" spans="2:26" ht="22.5" x14ac:dyDescent="0.25">
      <c r="B1000" s="83" t="s">
        <v>4097</v>
      </c>
      <c r="C1000" s="71">
        <v>2002</v>
      </c>
      <c r="D1000" s="70" t="s">
        <v>1318</v>
      </c>
      <c r="E1000" s="70" t="s">
        <v>44</v>
      </c>
      <c r="F1000" s="70" t="s">
        <v>4098</v>
      </c>
      <c r="G1000" s="70" t="s">
        <v>3753</v>
      </c>
      <c r="H1000" s="70" t="s">
        <v>49</v>
      </c>
      <c r="I1000" s="72">
        <v>15000</v>
      </c>
      <c r="J1000" s="72">
        <v>15000</v>
      </c>
      <c r="K1000" s="72">
        <v>10000</v>
      </c>
      <c r="L1000" s="72">
        <v>15000</v>
      </c>
      <c r="M1000" s="82">
        <v>19479.707792207791</v>
      </c>
      <c r="O1000" s="81" t="s">
        <v>7148</v>
      </c>
      <c r="P1000" s="64">
        <v>1998</v>
      </c>
      <c r="Q1000" s="63" t="s">
        <v>6084</v>
      </c>
      <c r="R1000" s="63" t="s">
        <v>27</v>
      </c>
      <c r="S1000" s="65" t="s">
        <v>1511</v>
      </c>
      <c r="T1000" s="63" t="s">
        <v>7149</v>
      </c>
      <c r="U1000" s="63" t="s">
        <v>27</v>
      </c>
      <c r="V1000" s="66">
        <v>51000</v>
      </c>
      <c r="W1000" s="67">
        <v>51000</v>
      </c>
      <c r="X1000" s="67">
        <v>17000</v>
      </c>
      <c r="Y1000" s="68">
        <v>68000</v>
      </c>
      <c r="Z1000" s="82">
        <v>75599.073502161831</v>
      </c>
    </row>
    <row r="1001" spans="2:26" x14ac:dyDescent="0.25">
      <c r="B1001" s="83" t="s">
        <v>4048</v>
      </c>
      <c r="C1001" s="71">
        <v>2002</v>
      </c>
      <c r="D1001" s="70" t="s">
        <v>1318</v>
      </c>
      <c r="E1001" s="70" t="s">
        <v>44</v>
      </c>
      <c r="F1001" s="70" t="s">
        <v>1859</v>
      </c>
      <c r="G1001" s="70" t="s">
        <v>4049</v>
      </c>
      <c r="H1001" s="70" t="s">
        <v>49</v>
      </c>
      <c r="I1001" s="72">
        <v>6000</v>
      </c>
      <c r="J1001" s="72">
        <v>6000</v>
      </c>
      <c r="K1001" s="72">
        <v>0</v>
      </c>
      <c r="L1001" s="72">
        <v>0</v>
      </c>
      <c r="M1001" s="82">
        <v>7791.8831168831166</v>
      </c>
      <c r="O1001" s="81" t="s">
        <v>2853</v>
      </c>
      <c r="P1001" s="64">
        <v>1998</v>
      </c>
      <c r="Q1001" s="63" t="s">
        <v>1318</v>
      </c>
      <c r="R1001" s="63" t="s">
        <v>27</v>
      </c>
      <c r="S1001" s="65" t="s">
        <v>1643</v>
      </c>
      <c r="T1001" s="63" t="s">
        <v>2854</v>
      </c>
      <c r="U1001" s="63" t="s">
        <v>27</v>
      </c>
      <c r="V1001" s="66">
        <v>53282</v>
      </c>
      <c r="W1001" s="67">
        <v>46082</v>
      </c>
      <c r="X1001" s="67">
        <v>20500</v>
      </c>
      <c r="Y1001" s="68">
        <v>66582</v>
      </c>
      <c r="Z1001" s="82">
        <v>68308.951080914136</v>
      </c>
    </row>
    <row r="1002" spans="2:26" x14ac:dyDescent="0.25">
      <c r="B1002" s="83" t="s">
        <v>4152</v>
      </c>
      <c r="C1002" s="71">
        <v>2002</v>
      </c>
      <c r="D1002" s="70" t="s">
        <v>1318</v>
      </c>
      <c r="E1002" s="70" t="s">
        <v>2128</v>
      </c>
      <c r="F1002" s="70" t="s">
        <v>3448</v>
      </c>
      <c r="G1002" s="70" t="s">
        <v>4153</v>
      </c>
      <c r="H1002" s="70" t="s">
        <v>3450</v>
      </c>
      <c r="I1002" s="72">
        <v>580344</v>
      </c>
      <c r="J1002" s="72">
        <v>586344</v>
      </c>
      <c r="K1002" s="72">
        <v>268088.36</v>
      </c>
      <c r="L1002" s="72">
        <v>586344</v>
      </c>
      <c r="M1002" s="82">
        <v>761453.98571428563</v>
      </c>
      <c r="O1002" s="81" t="s">
        <v>7155</v>
      </c>
      <c r="P1002" s="64">
        <v>1998</v>
      </c>
      <c r="Q1002" s="63" t="s">
        <v>6084</v>
      </c>
      <c r="R1002" s="63" t="s">
        <v>27</v>
      </c>
      <c r="S1002" s="65" t="s">
        <v>1859</v>
      </c>
      <c r="T1002" s="63" t="s">
        <v>7156</v>
      </c>
      <c r="U1002" s="63" t="s">
        <v>27</v>
      </c>
      <c r="V1002" s="66">
        <v>45000</v>
      </c>
      <c r="W1002" s="67">
        <v>45000</v>
      </c>
      <c r="X1002" s="67">
        <v>15000</v>
      </c>
      <c r="Y1002" s="68">
        <v>60000</v>
      </c>
      <c r="Z1002" s="82">
        <v>66705.064854848664</v>
      </c>
    </row>
    <row r="1003" spans="2:26" x14ac:dyDescent="0.25">
      <c r="B1003" s="83" t="s">
        <v>4099</v>
      </c>
      <c r="C1003" s="71">
        <v>2002</v>
      </c>
      <c r="D1003" s="70" t="s">
        <v>1318</v>
      </c>
      <c r="E1003" s="70" t="s">
        <v>1050</v>
      </c>
      <c r="F1003" s="70" t="s">
        <v>3373</v>
      </c>
      <c r="G1003" s="70" t="s">
        <v>3687</v>
      </c>
      <c r="H1003" s="70" t="s">
        <v>1321</v>
      </c>
      <c r="I1003" s="72">
        <v>197167</v>
      </c>
      <c r="J1003" s="72">
        <v>197167</v>
      </c>
      <c r="K1003" s="72">
        <v>56987.58</v>
      </c>
      <c r="L1003" s="72">
        <v>197167</v>
      </c>
      <c r="M1003" s="82">
        <v>256050.36975108224</v>
      </c>
      <c r="O1003" s="81" t="s">
        <v>2866</v>
      </c>
      <c r="P1003" s="64">
        <v>1998</v>
      </c>
      <c r="Q1003" s="63" t="s">
        <v>1318</v>
      </c>
      <c r="R1003" s="63" t="s">
        <v>27</v>
      </c>
      <c r="S1003" s="65" t="s">
        <v>2867</v>
      </c>
      <c r="T1003" s="63" t="s">
        <v>2868</v>
      </c>
      <c r="U1003" s="63" t="s">
        <v>27</v>
      </c>
      <c r="V1003" s="66">
        <v>45000</v>
      </c>
      <c r="W1003" s="67">
        <v>45000</v>
      </c>
      <c r="X1003" s="67">
        <v>71709</v>
      </c>
      <c r="Y1003" s="68">
        <v>116709</v>
      </c>
      <c r="Z1003" s="82">
        <v>66705.064854848664</v>
      </c>
    </row>
    <row r="1004" spans="2:26" x14ac:dyDescent="0.25">
      <c r="B1004" s="83" t="s">
        <v>4107</v>
      </c>
      <c r="C1004" s="71">
        <v>2002</v>
      </c>
      <c r="D1004" s="70" t="s">
        <v>1318</v>
      </c>
      <c r="E1004" s="70" t="s">
        <v>1050</v>
      </c>
      <c r="F1004" s="70" t="s">
        <v>4108</v>
      </c>
      <c r="G1004" s="70" t="s">
        <v>3850</v>
      </c>
      <c r="H1004" s="70" t="s">
        <v>1321</v>
      </c>
      <c r="I1004" s="72">
        <v>16455</v>
      </c>
      <c r="J1004" s="72">
        <v>16455</v>
      </c>
      <c r="K1004" s="72">
        <v>8541.7099999999991</v>
      </c>
      <c r="L1004" s="72">
        <v>16455</v>
      </c>
      <c r="M1004" s="82">
        <v>21369.239448051947</v>
      </c>
      <c r="O1004" s="81" t="s">
        <v>2797</v>
      </c>
      <c r="P1004" s="64">
        <v>1998</v>
      </c>
      <c r="Q1004" s="63" t="s">
        <v>1318</v>
      </c>
      <c r="R1004" s="63" t="s">
        <v>27</v>
      </c>
      <c r="S1004" s="65" t="s">
        <v>2317</v>
      </c>
      <c r="T1004" s="63" t="s">
        <v>2798</v>
      </c>
      <c r="U1004" s="63" t="s">
        <v>27</v>
      </c>
      <c r="V1004" s="66">
        <v>32500</v>
      </c>
      <c r="W1004" s="67">
        <v>40000</v>
      </c>
      <c r="X1004" s="67">
        <v>11500</v>
      </c>
      <c r="Y1004" s="68">
        <v>51500</v>
      </c>
      <c r="Z1004" s="82">
        <v>59293.390982087709</v>
      </c>
    </row>
    <row r="1005" spans="2:26" x14ac:dyDescent="0.25">
      <c r="B1005" s="83" t="s">
        <v>3996</v>
      </c>
      <c r="C1005" s="71">
        <v>2002</v>
      </c>
      <c r="D1005" s="70" t="s">
        <v>1318</v>
      </c>
      <c r="E1005" s="70" t="s">
        <v>1757</v>
      </c>
      <c r="F1005" s="70" t="s">
        <v>3997</v>
      </c>
      <c r="G1005" s="70" t="s">
        <v>3998</v>
      </c>
      <c r="H1005" s="70" t="s">
        <v>3999</v>
      </c>
      <c r="I1005" s="72">
        <v>84978</v>
      </c>
      <c r="J1005" s="72">
        <v>84978</v>
      </c>
      <c r="K1005" s="72">
        <v>24858.55</v>
      </c>
      <c r="L1005" s="72">
        <v>84978</v>
      </c>
      <c r="M1005" s="82">
        <v>110356.44058441558</v>
      </c>
      <c r="O1005" s="81" t="s">
        <v>2733</v>
      </c>
      <c r="P1005" s="64">
        <v>1998</v>
      </c>
      <c r="Q1005" s="63" t="s">
        <v>1318</v>
      </c>
      <c r="R1005" s="63" t="s">
        <v>27</v>
      </c>
      <c r="S1005" s="65" t="s">
        <v>2734</v>
      </c>
      <c r="T1005" s="63" t="s">
        <v>2735</v>
      </c>
      <c r="U1005" s="63" t="s">
        <v>27</v>
      </c>
      <c r="V1005" s="66">
        <v>38000</v>
      </c>
      <c r="W1005" s="67">
        <v>38000</v>
      </c>
      <c r="X1005" s="67">
        <v>19500</v>
      </c>
      <c r="Y1005" s="68">
        <v>57500</v>
      </c>
      <c r="Z1005" s="82">
        <v>56328.721432983322</v>
      </c>
    </row>
    <row r="1006" spans="2:26" x14ac:dyDescent="0.25">
      <c r="B1006" s="83" t="s">
        <v>4042</v>
      </c>
      <c r="C1006" s="71">
        <v>2002</v>
      </c>
      <c r="D1006" s="70" t="s">
        <v>1318</v>
      </c>
      <c r="E1006" s="70" t="s">
        <v>27</v>
      </c>
      <c r="F1006" s="70" t="s">
        <v>4043</v>
      </c>
      <c r="G1006" s="70" t="s">
        <v>3414</v>
      </c>
      <c r="H1006" s="70" t="s">
        <v>27</v>
      </c>
      <c r="I1006" s="72">
        <v>200000</v>
      </c>
      <c r="J1006" s="72">
        <v>200000</v>
      </c>
      <c r="K1006" s="72">
        <v>1204120</v>
      </c>
      <c r="L1006" s="72">
        <v>0</v>
      </c>
      <c r="M1006" s="82">
        <v>259729.4372294372</v>
      </c>
      <c r="O1006" s="81" t="s">
        <v>2785</v>
      </c>
      <c r="P1006" s="64">
        <v>1998</v>
      </c>
      <c r="Q1006" s="63" t="s">
        <v>1318</v>
      </c>
      <c r="R1006" s="63" t="s">
        <v>27</v>
      </c>
      <c r="S1006" s="65" t="s">
        <v>2786</v>
      </c>
      <c r="T1006" s="63" t="s">
        <v>2787</v>
      </c>
      <c r="U1006" s="63" t="s">
        <v>27</v>
      </c>
      <c r="V1006" s="66">
        <v>130355</v>
      </c>
      <c r="W1006" s="67">
        <v>35500</v>
      </c>
      <c r="X1006" s="67">
        <v>721680</v>
      </c>
      <c r="Y1006" s="68">
        <v>757180</v>
      </c>
      <c r="Z1006" s="82">
        <v>52622.884496602841</v>
      </c>
    </row>
    <row r="1007" spans="2:26" ht="22.5" x14ac:dyDescent="0.25">
      <c r="B1007" s="83" t="s">
        <v>4104</v>
      </c>
      <c r="C1007" s="71">
        <v>2002</v>
      </c>
      <c r="D1007" s="70" t="s">
        <v>1318</v>
      </c>
      <c r="E1007" s="70" t="s">
        <v>27</v>
      </c>
      <c r="F1007" s="70" t="s">
        <v>4105</v>
      </c>
      <c r="G1007" s="70" t="s">
        <v>3687</v>
      </c>
      <c r="H1007" s="70" t="s">
        <v>27</v>
      </c>
      <c r="I1007" s="72">
        <v>200000</v>
      </c>
      <c r="J1007" s="72">
        <v>200000</v>
      </c>
      <c r="K1007" s="72">
        <v>0</v>
      </c>
      <c r="L1007" s="72">
        <v>200000</v>
      </c>
      <c r="M1007" s="82">
        <v>259729.4372294372</v>
      </c>
      <c r="O1007" s="81" t="s">
        <v>7186</v>
      </c>
      <c r="P1007" s="64">
        <v>1998</v>
      </c>
      <c r="Q1007" s="63" t="s">
        <v>6081</v>
      </c>
      <c r="R1007" s="63" t="s">
        <v>27</v>
      </c>
      <c r="S1007" s="65" t="s">
        <v>7187</v>
      </c>
      <c r="T1007" s="63" t="s">
        <v>7188</v>
      </c>
      <c r="U1007" s="63" t="s">
        <v>27</v>
      </c>
      <c r="V1007" s="66">
        <v>26250</v>
      </c>
      <c r="W1007" s="67">
        <v>26250</v>
      </c>
      <c r="X1007" s="67">
        <v>8750</v>
      </c>
      <c r="Y1007" s="68">
        <v>35000</v>
      </c>
      <c r="Z1007" s="82">
        <v>38911.287831995054</v>
      </c>
    </row>
    <row r="1008" spans="2:26" x14ac:dyDescent="0.25">
      <c r="B1008" s="83" t="s">
        <v>4002</v>
      </c>
      <c r="C1008" s="71">
        <v>2002</v>
      </c>
      <c r="D1008" s="70" t="s">
        <v>1318</v>
      </c>
      <c r="E1008" s="70" t="s">
        <v>27</v>
      </c>
      <c r="F1008" s="70" t="s">
        <v>2279</v>
      </c>
      <c r="G1008" s="70" t="s">
        <v>4003</v>
      </c>
      <c r="H1008" s="70" t="s">
        <v>27</v>
      </c>
      <c r="I1008" s="72">
        <v>123750</v>
      </c>
      <c r="J1008" s="72">
        <v>123750</v>
      </c>
      <c r="K1008" s="72">
        <v>11280</v>
      </c>
      <c r="L1008" s="72">
        <v>123750</v>
      </c>
      <c r="M1008" s="82">
        <v>160707.58928571429</v>
      </c>
      <c r="O1008" s="81" t="s">
        <v>7218</v>
      </c>
      <c r="P1008" s="64">
        <v>1998</v>
      </c>
      <c r="Q1008" s="63" t="s">
        <v>6081</v>
      </c>
      <c r="R1008" s="63" t="s">
        <v>27</v>
      </c>
      <c r="S1008" s="65" t="s">
        <v>7219</v>
      </c>
      <c r="T1008" s="63" t="s">
        <v>7220</v>
      </c>
      <c r="U1008" s="63" t="s">
        <v>27</v>
      </c>
      <c r="V1008" s="66">
        <v>23300</v>
      </c>
      <c r="W1008" s="67">
        <v>23300</v>
      </c>
      <c r="X1008" s="67">
        <v>8068</v>
      </c>
      <c r="Y1008" s="68">
        <v>31368</v>
      </c>
      <c r="Z1008" s="82">
        <v>34538.400247066093</v>
      </c>
    </row>
    <row r="1009" spans="2:26" x14ac:dyDescent="0.25">
      <c r="B1009" s="83" t="s">
        <v>4128</v>
      </c>
      <c r="C1009" s="71">
        <v>2002</v>
      </c>
      <c r="D1009" s="70" t="s">
        <v>1318</v>
      </c>
      <c r="E1009" s="70" t="s">
        <v>27</v>
      </c>
      <c r="F1009" s="70" t="s">
        <v>4126</v>
      </c>
      <c r="G1009" s="70" t="s">
        <v>3995</v>
      </c>
      <c r="H1009" s="70" t="s">
        <v>27</v>
      </c>
      <c r="I1009" s="72">
        <v>113500</v>
      </c>
      <c r="J1009" s="72">
        <v>113500</v>
      </c>
      <c r="K1009" s="72">
        <v>0</v>
      </c>
      <c r="L1009" s="72">
        <v>0</v>
      </c>
      <c r="M1009" s="82">
        <v>147396.45562770561</v>
      </c>
      <c r="O1009" s="81" t="s">
        <v>2731</v>
      </c>
      <c r="P1009" s="64">
        <v>1998</v>
      </c>
      <c r="Q1009" s="63" t="s">
        <v>1318</v>
      </c>
      <c r="R1009" s="63" t="s">
        <v>27</v>
      </c>
      <c r="S1009" s="65" t="s">
        <v>2022</v>
      </c>
      <c r="T1009" s="63" t="s">
        <v>2732</v>
      </c>
      <c r="U1009" s="63" t="s">
        <v>27</v>
      </c>
      <c r="V1009" s="66">
        <v>12900</v>
      </c>
      <c r="W1009" s="67">
        <v>12900</v>
      </c>
      <c r="X1009" s="67">
        <v>6795</v>
      </c>
      <c r="Y1009" s="68">
        <v>19695</v>
      </c>
      <c r="Z1009" s="82">
        <v>19122.118591723287</v>
      </c>
    </row>
    <row r="1010" spans="2:26" x14ac:dyDescent="0.25">
      <c r="B1010" s="83" t="s">
        <v>4095</v>
      </c>
      <c r="C1010" s="71">
        <v>2002</v>
      </c>
      <c r="D1010" s="70" t="s">
        <v>1318</v>
      </c>
      <c r="E1010" s="70" t="s">
        <v>27</v>
      </c>
      <c r="F1010" s="70" t="s">
        <v>4096</v>
      </c>
      <c r="G1010" s="70" t="s">
        <v>3687</v>
      </c>
      <c r="H1010" s="70" t="s">
        <v>27</v>
      </c>
      <c r="I1010" s="72">
        <v>130000</v>
      </c>
      <c r="J1010" s="72">
        <v>101000</v>
      </c>
      <c r="K1010" s="72">
        <v>70133.89</v>
      </c>
      <c r="L1010" s="72">
        <v>101000</v>
      </c>
      <c r="M1010" s="82">
        <v>131163.36580086578</v>
      </c>
      <c r="O1010" s="81" t="s">
        <v>7150</v>
      </c>
      <c r="P1010" s="64">
        <v>1998</v>
      </c>
      <c r="Q1010" s="63" t="s">
        <v>6081</v>
      </c>
      <c r="R1010" s="63" t="s">
        <v>27</v>
      </c>
      <c r="S1010" s="65" t="s">
        <v>1364</v>
      </c>
      <c r="T1010" s="63" t="s">
        <v>7151</v>
      </c>
      <c r="U1010" s="63" t="s">
        <v>27</v>
      </c>
      <c r="V1010" s="66">
        <v>10000</v>
      </c>
      <c r="W1010" s="67">
        <v>10000</v>
      </c>
      <c r="X1010" s="67">
        <v>4500</v>
      </c>
      <c r="Y1010" s="68">
        <v>14500</v>
      </c>
      <c r="Z1010" s="82">
        <v>14823.347745521927</v>
      </c>
    </row>
    <row r="1011" spans="2:26" x14ac:dyDescent="0.25">
      <c r="B1011" s="83" t="s">
        <v>4028</v>
      </c>
      <c r="C1011" s="71">
        <v>2002</v>
      </c>
      <c r="D1011" s="70" t="s">
        <v>1318</v>
      </c>
      <c r="E1011" s="70" t="s">
        <v>27</v>
      </c>
      <c r="F1011" s="70" t="s">
        <v>3771</v>
      </c>
      <c r="G1011" s="70" t="s">
        <v>3687</v>
      </c>
      <c r="H1011" s="70" t="s">
        <v>27</v>
      </c>
      <c r="I1011" s="72">
        <v>99365</v>
      </c>
      <c r="J1011" s="72">
        <v>99365</v>
      </c>
      <c r="K1011" s="72">
        <v>66198.399999999994</v>
      </c>
      <c r="L1011" s="72">
        <v>99365</v>
      </c>
      <c r="M1011" s="82">
        <v>129040.07765151515</v>
      </c>
      <c r="O1011" s="81" t="s">
        <v>2927</v>
      </c>
      <c r="P1011" s="64">
        <v>1998</v>
      </c>
      <c r="Q1011" s="63" t="s">
        <v>1318</v>
      </c>
      <c r="R1011" s="63" t="s">
        <v>27</v>
      </c>
      <c r="S1011" s="65" t="s">
        <v>1798</v>
      </c>
      <c r="T1011" s="63" t="s">
        <v>2928</v>
      </c>
      <c r="U1011" s="63" t="s">
        <v>27</v>
      </c>
      <c r="V1011" s="66">
        <v>9950</v>
      </c>
      <c r="W1011" s="67">
        <v>9950</v>
      </c>
      <c r="X1011" s="67">
        <v>0</v>
      </c>
      <c r="Y1011" s="68">
        <v>9950</v>
      </c>
      <c r="Z1011" s="82">
        <v>14749.231006794316</v>
      </c>
    </row>
    <row r="1012" spans="2:26" x14ac:dyDescent="0.25">
      <c r="B1012" s="83" t="s">
        <v>3986</v>
      </c>
      <c r="C1012" s="71">
        <v>2002</v>
      </c>
      <c r="D1012" s="70" t="s">
        <v>1318</v>
      </c>
      <c r="E1012" s="70" t="s">
        <v>27</v>
      </c>
      <c r="F1012" s="70" t="s">
        <v>3987</v>
      </c>
      <c r="G1012" s="70" t="s">
        <v>3687</v>
      </c>
      <c r="H1012" s="70" t="s">
        <v>27</v>
      </c>
      <c r="I1012" s="72">
        <v>65997</v>
      </c>
      <c r="J1012" s="72">
        <v>65997</v>
      </c>
      <c r="K1012" s="72">
        <v>59397</v>
      </c>
      <c r="L1012" s="72">
        <v>65997</v>
      </c>
      <c r="M1012" s="82">
        <v>85706.81834415585</v>
      </c>
      <c r="O1012" s="81" t="s">
        <v>2788</v>
      </c>
      <c r="P1012" s="64">
        <v>1998</v>
      </c>
      <c r="Q1012" s="63" t="s">
        <v>1318</v>
      </c>
      <c r="R1012" s="63" t="s">
        <v>27</v>
      </c>
      <c r="S1012" s="65" t="s">
        <v>2789</v>
      </c>
      <c r="T1012" s="63" t="s">
        <v>2790</v>
      </c>
      <c r="U1012" s="63" t="s">
        <v>27</v>
      </c>
      <c r="V1012" s="66">
        <v>40520</v>
      </c>
      <c r="W1012" s="67">
        <v>9667</v>
      </c>
      <c r="X1012" s="67">
        <v>13562</v>
      </c>
      <c r="Y1012" s="68">
        <v>23229</v>
      </c>
      <c r="Z1012" s="82">
        <v>14329.730265596047</v>
      </c>
    </row>
    <row r="1013" spans="2:26" x14ac:dyDescent="0.25">
      <c r="B1013" s="83" t="s">
        <v>4007</v>
      </c>
      <c r="C1013" s="71">
        <v>2002</v>
      </c>
      <c r="D1013" s="70" t="s">
        <v>1318</v>
      </c>
      <c r="E1013" s="70" t="s">
        <v>27</v>
      </c>
      <c r="F1013" s="70" t="s">
        <v>4008</v>
      </c>
      <c r="G1013" s="70" t="s">
        <v>3687</v>
      </c>
      <c r="H1013" s="70" t="s">
        <v>27</v>
      </c>
      <c r="I1013" s="72">
        <v>61624</v>
      </c>
      <c r="J1013" s="72">
        <v>61624</v>
      </c>
      <c r="K1013" s="72">
        <v>24914.14</v>
      </c>
      <c r="L1013" s="72">
        <v>61624</v>
      </c>
      <c r="M1013" s="82">
        <v>80027.834199134188</v>
      </c>
      <c r="O1013" s="81" t="s">
        <v>2925</v>
      </c>
      <c r="P1013" s="64">
        <v>1998</v>
      </c>
      <c r="Q1013" s="63" t="s">
        <v>1318</v>
      </c>
      <c r="R1013" s="63" t="s">
        <v>27</v>
      </c>
      <c r="S1013" s="65" t="s">
        <v>1754</v>
      </c>
      <c r="T1013" s="63" t="s">
        <v>2926</v>
      </c>
      <c r="U1013" s="63" t="s">
        <v>27</v>
      </c>
      <c r="V1013" s="66">
        <v>5000</v>
      </c>
      <c r="W1013" s="67">
        <v>5000</v>
      </c>
      <c r="X1013" s="67">
        <v>0</v>
      </c>
      <c r="Y1013" s="68">
        <v>5000</v>
      </c>
      <c r="Z1013" s="82">
        <v>7411.6738727609636</v>
      </c>
    </row>
    <row r="1014" spans="2:26" x14ac:dyDescent="0.25">
      <c r="B1014" s="83" t="s">
        <v>4125</v>
      </c>
      <c r="C1014" s="71">
        <v>2002</v>
      </c>
      <c r="D1014" s="70" t="s">
        <v>1318</v>
      </c>
      <c r="E1014" s="70" t="s">
        <v>27</v>
      </c>
      <c r="F1014" s="70" t="s">
        <v>4126</v>
      </c>
      <c r="G1014" s="70" t="s">
        <v>4127</v>
      </c>
      <c r="H1014" s="70" t="s">
        <v>27</v>
      </c>
      <c r="I1014" s="72">
        <v>60500</v>
      </c>
      <c r="J1014" s="72">
        <v>60500</v>
      </c>
      <c r="K1014" s="72">
        <v>0</v>
      </c>
      <c r="L1014" s="72">
        <v>0</v>
      </c>
      <c r="M1014" s="82">
        <v>78568.154761904763</v>
      </c>
      <c r="O1014" s="81" t="s">
        <v>7257</v>
      </c>
      <c r="P1014" s="64">
        <v>1998</v>
      </c>
      <c r="Q1014" s="63" t="s">
        <v>6081</v>
      </c>
      <c r="R1014" s="63" t="s">
        <v>27</v>
      </c>
      <c r="S1014" s="65" t="s">
        <v>1726</v>
      </c>
      <c r="T1014" s="63" t="s">
        <v>7258</v>
      </c>
      <c r="U1014" s="63" t="s">
        <v>27</v>
      </c>
      <c r="V1014" s="66">
        <v>5000</v>
      </c>
      <c r="W1014" s="67">
        <v>5000</v>
      </c>
      <c r="X1014" s="67">
        <v>2670</v>
      </c>
      <c r="Y1014" s="68">
        <v>7670</v>
      </c>
      <c r="Z1014" s="82">
        <v>7411.6738727609636</v>
      </c>
    </row>
    <row r="1015" spans="2:26" ht="22.5" x14ac:dyDescent="0.25">
      <c r="B1015" s="83" t="s">
        <v>4106</v>
      </c>
      <c r="C1015" s="71">
        <v>2002</v>
      </c>
      <c r="D1015" s="70" t="s">
        <v>1318</v>
      </c>
      <c r="E1015" s="70" t="s">
        <v>27</v>
      </c>
      <c r="F1015" s="70" t="s">
        <v>4105</v>
      </c>
      <c r="G1015" s="70" t="s">
        <v>3433</v>
      </c>
      <c r="H1015" s="70" t="s">
        <v>27</v>
      </c>
      <c r="I1015" s="72">
        <v>58385</v>
      </c>
      <c r="J1015" s="72">
        <v>58385</v>
      </c>
      <c r="K1015" s="72">
        <v>0</v>
      </c>
      <c r="L1015" s="72">
        <v>0</v>
      </c>
      <c r="M1015" s="82">
        <v>75821.515963203463</v>
      </c>
      <c r="O1015" s="81" t="s">
        <v>7308</v>
      </c>
      <c r="P1015" s="64">
        <v>1998</v>
      </c>
      <c r="Q1015" s="63" t="s">
        <v>6084</v>
      </c>
      <c r="R1015" s="63" t="s">
        <v>27</v>
      </c>
      <c r="S1015" s="65" t="s">
        <v>6375</v>
      </c>
      <c r="T1015" s="63" t="s">
        <v>7309</v>
      </c>
      <c r="U1015" s="63" t="s">
        <v>27</v>
      </c>
      <c r="V1015" s="66">
        <v>5000</v>
      </c>
      <c r="W1015" s="67">
        <v>5000</v>
      </c>
      <c r="X1015" s="67">
        <v>4200</v>
      </c>
      <c r="Y1015" s="68">
        <v>9200</v>
      </c>
      <c r="Z1015" s="82">
        <v>7411.6738727609636</v>
      </c>
    </row>
    <row r="1016" spans="2:26" x14ac:dyDescent="0.25">
      <c r="B1016" s="83" t="s">
        <v>3979</v>
      </c>
      <c r="C1016" s="71">
        <v>2002</v>
      </c>
      <c r="D1016" s="70" t="s">
        <v>1318</v>
      </c>
      <c r="E1016" s="70" t="s">
        <v>27</v>
      </c>
      <c r="F1016" s="70" t="s">
        <v>3980</v>
      </c>
      <c r="G1016" s="70" t="s">
        <v>3483</v>
      </c>
      <c r="H1016" s="70" t="s">
        <v>27</v>
      </c>
      <c r="I1016" s="72">
        <v>37550</v>
      </c>
      <c r="J1016" s="72">
        <v>37550</v>
      </c>
      <c r="K1016" s="72">
        <v>15580</v>
      </c>
      <c r="L1016" s="72">
        <v>37550</v>
      </c>
      <c r="M1016" s="82">
        <v>48764.201839826834</v>
      </c>
      <c r="O1016" s="81" t="s">
        <v>7313</v>
      </c>
      <c r="P1016" s="64">
        <v>1998</v>
      </c>
      <c r="Q1016" s="63" t="s">
        <v>6081</v>
      </c>
      <c r="R1016" s="63" t="s">
        <v>27</v>
      </c>
      <c r="S1016" s="65" t="s">
        <v>7314</v>
      </c>
      <c r="T1016" s="63" t="s">
        <v>7315</v>
      </c>
      <c r="U1016" s="63" t="s">
        <v>27</v>
      </c>
      <c r="V1016" s="66">
        <v>5000</v>
      </c>
      <c r="W1016" s="67">
        <v>5000</v>
      </c>
      <c r="X1016" s="67">
        <v>1550</v>
      </c>
      <c r="Y1016" s="68">
        <v>6550</v>
      </c>
      <c r="Z1016" s="82">
        <v>7411.6738727609636</v>
      </c>
    </row>
    <row r="1017" spans="2:26" x14ac:dyDescent="0.25">
      <c r="B1017" s="83" t="s">
        <v>4044</v>
      </c>
      <c r="C1017" s="71">
        <v>2002</v>
      </c>
      <c r="D1017" s="70" t="s">
        <v>1318</v>
      </c>
      <c r="E1017" s="70" t="s">
        <v>27</v>
      </c>
      <c r="F1017" s="70" t="s">
        <v>4043</v>
      </c>
      <c r="G1017" s="70" t="s">
        <v>4045</v>
      </c>
      <c r="H1017" s="70" t="s">
        <v>27</v>
      </c>
      <c r="I1017" s="72">
        <v>11500</v>
      </c>
      <c r="J1017" s="72">
        <v>11500</v>
      </c>
      <c r="K1017" s="72">
        <v>0</v>
      </c>
      <c r="L1017" s="72">
        <v>0</v>
      </c>
      <c r="M1017" s="82">
        <v>14934.44264069264</v>
      </c>
      <c r="O1017" s="81" t="s">
        <v>7316</v>
      </c>
      <c r="P1017" s="64">
        <v>1998</v>
      </c>
      <c r="Q1017" s="63" t="s">
        <v>6081</v>
      </c>
      <c r="R1017" s="63" t="s">
        <v>27</v>
      </c>
      <c r="S1017" s="65" t="s">
        <v>3014</v>
      </c>
      <c r="T1017" s="63" t="s">
        <v>7317</v>
      </c>
      <c r="U1017" s="63" t="s">
        <v>27</v>
      </c>
      <c r="V1017" s="66">
        <v>4000</v>
      </c>
      <c r="W1017" s="67">
        <v>4000</v>
      </c>
      <c r="X1017" s="67">
        <v>1600</v>
      </c>
      <c r="Y1017" s="68">
        <v>5600</v>
      </c>
      <c r="Z1017" s="82">
        <v>5929.3390982087703</v>
      </c>
    </row>
    <row r="1018" spans="2:26" x14ac:dyDescent="0.25">
      <c r="B1018" s="83" t="s">
        <v>4141</v>
      </c>
      <c r="C1018" s="71">
        <v>2002</v>
      </c>
      <c r="D1018" s="70" t="s">
        <v>1318</v>
      </c>
      <c r="E1018" s="70" t="s">
        <v>27</v>
      </c>
      <c r="F1018" s="70" t="s">
        <v>4142</v>
      </c>
      <c r="G1018" s="70" t="s">
        <v>4143</v>
      </c>
      <c r="H1018" s="70" t="s">
        <v>27</v>
      </c>
      <c r="I1018" s="72">
        <v>7784</v>
      </c>
      <c r="J1018" s="72">
        <v>7784</v>
      </c>
      <c r="K1018" s="72">
        <v>3336</v>
      </c>
      <c r="L1018" s="72">
        <v>0</v>
      </c>
      <c r="M1018" s="82">
        <v>10108.669696969697</v>
      </c>
      <c r="O1018" s="81" t="s">
        <v>7310</v>
      </c>
      <c r="P1018" s="64">
        <v>1998</v>
      </c>
      <c r="Q1018" s="63" t="s">
        <v>6081</v>
      </c>
      <c r="R1018" s="63" t="s">
        <v>27</v>
      </c>
      <c r="S1018" s="65" t="s">
        <v>7311</v>
      </c>
      <c r="T1018" s="63" t="s">
        <v>7312</v>
      </c>
      <c r="U1018" s="63" t="s">
        <v>27</v>
      </c>
      <c r="V1018" s="66">
        <v>1725</v>
      </c>
      <c r="W1018" s="67">
        <v>1725</v>
      </c>
      <c r="X1018" s="67">
        <v>575</v>
      </c>
      <c r="Y1018" s="68">
        <v>2300</v>
      </c>
      <c r="Z1018" s="82">
        <v>2557.0274861025323</v>
      </c>
    </row>
    <row r="1019" spans="2:26" x14ac:dyDescent="0.25">
      <c r="B1019" s="83" t="s">
        <v>4113</v>
      </c>
      <c r="C1019" s="71">
        <v>2002</v>
      </c>
      <c r="D1019" s="70" t="s">
        <v>1318</v>
      </c>
      <c r="E1019" s="70" t="s">
        <v>978</v>
      </c>
      <c r="F1019" s="70" t="s">
        <v>4114</v>
      </c>
      <c r="G1019" s="70" t="s">
        <v>3687</v>
      </c>
      <c r="H1019" s="70" t="s">
        <v>1413</v>
      </c>
      <c r="I1019" s="72">
        <v>176250</v>
      </c>
      <c r="J1019" s="72">
        <v>176250</v>
      </c>
      <c r="K1019" s="72">
        <v>33083.15</v>
      </c>
      <c r="L1019" s="72">
        <v>0</v>
      </c>
      <c r="M1019" s="82">
        <v>228886.56655844155</v>
      </c>
      <c r="O1019" s="81" t="s">
        <v>7299</v>
      </c>
      <c r="P1019" s="64">
        <v>1998</v>
      </c>
      <c r="Q1019" s="63" t="s">
        <v>6084</v>
      </c>
      <c r="R1019" s="63" t="s">
        <v>27</v>
      </c>
      <c r="S1019" s="65" t="s">
        <v>7300</v>
      </c>
      <c r="T1019" s="63" t="s">
        <v>7300</v>
      </c>
      <c r="U1019" s="63"/>
      <c r="V1019" s="66">
        <v>474</v>
      </c>
      <c r="W1019" s="67">
        <v>474</v>
      </c>
      <c r="X1019" s="67">
        <v>223</v>
      </c>
      <c r="Y1019" s="68">
        <v>697</v>
      </c>
      <c r="Z1019" s="82">
        <v>702.62668313773941</v>
      </c>
    </row>
    <row r="1020" spans="2:26" x14ac:dyDescent="0.25">
      <c r="B1020" s="83" t="s">
        <v>4005</v>
      </c>
      <c r="C1020" s="71">
        <v>2002</v>
      </c>
      <c r="D1020" s="70" t="s">
        <v>1318</v>
      </c>
      <c r="E1020" s="70" t="s">
        <v>472</v>
      </c>
      <c r="F1020" s="70" t="s">
        <v>4006</v>
      </c>
      <c r="G1020" s="70" t="s">
        <v>3915</v>
      </c>
      <c r="H1020" s="70" t="s">
        <v>3767</v>
      </c>
      <c r="I1020" s="72">
        <v>165600</v>
      </c>
      <c r="J1020" s="72">
        <v>168600</v>
      </c>
      <c r="K1020" s="72">
        <v>51735</v>
      </c>
      <c r="L1020" s="72">
        <v>168600</v>
      </c>
      <c r="M1020" s="82">
        <v>218951.91558441558</v>
      </c>
      <c r="O1020" s="81" t="s">
        <v>7326</v>
      </c>
      <c r="P1020" s="64">
        <v>1998</v>
      </c>
      <c r="Q1020" s="63" t="s">
        <v>6084</v>
      </c>
      <c r="R1020" s="63" t="s">
        <v>978</v>
      </c>
      <c r="S1020" s="65" t="s">
        <v>7327</v>
      </c>
      <c r="T1020" s="63" t="s">
        <v>7328</v>
      </c>
      <c r="U1020" s="63" t="s">
        <v>7329</v>
      </c>
      <c r="V1020" s="66">
        <v>5000</v>
      </c>
      <c r="W1020" s="67">
        <v>5000</v>
      </c>
      <c r="X1020" s="67">
        <v>43000</v>
      </c>
      <c r="Y1020" s="68">
        <v>48000</v>
      </c>
      <c r="Z1020" s="82">
        <v>7411.6738727609636</v>
      </c>
    </row>
    <row r="1021" spans="2:26" x14ac:dyDescent="0.25">
      <c r="B1021" s="83" t="s">
        <v>4065</v>
      </c>
      <c r="C1021" s="71">
        <v>2002</v>
      </c>
      <c r="D1021" s="70" t="s">
        <v>1318</v>
      </c>
      <c r="E1021" s="70" t="s">
        <v>472</v>
      </c>
      <c r="F1021" s="70" t="s">
        <v>1920</v>
      </c>
      <c r="G1021" s="70" t="s">
        <v>4066</v>
      </c>
      <c r="H1021" s="70" t="s">
        <v>3767</v>
      </c>
      <c r="I1021" s="72">
        <v>75000</v>
      </c>
      <c r="J1021" s="72">
        <v>75000</v>
      </c>
      <c r="K1021" s="72">
        <v>24495.59</v>
      </c>
      <c r="L1021" s="72">
        <v>75000</v>
      </c>
      <c r="M1021" s="82">
        <v>97398.538961038954</v>
      </c>
      <c r="O1021" s="81" t="s">
        <v>7136</v>
      </c>
      <c r="P1021" s="64">
        <v>1998</v>
      </c>
      <c r="Q1021" s="63" t="s">
        <v>6081</v>
      </c>
      <c r="R1021" s="63" t="s">
        <v>472</v>
      </c>
      <c r="S1021" s="65" t="s">
        <v>7137</v>
      </c>
      <c r="T1021" s="63" t="s">
        <v>7138</v>
      </c>
      <c r="U1021" s="63" t="s">
        <v>5014</v>
      </c>
      <c r="V1021" s="66">
        <v>24480</v>
      </c>
      <c r="W1021" s="67">
        <v>24480</v>
      </c>
      <c r="X1021" s="67">
        <v>8160</v>
      </c>
      <c r="Y1021" s="68">
        <v>32640</v>
      </c>
      <c r="Z1021" s="82">
        <v>36287.555281037676</v>
      </c>
    </row>
    <row r="1022" spans="2:26" x14ac:dyDescent="0.25">
      <c r="B1022" s="83" t="s">
        <v>4054</v>
      </c>
      <c r="C1022" s="71">
        <v>2002</v>
      </c>
      <c r="D1022" s="70" t="s">
        <v>1318</v>
      </c>
      <c r="E1022" s="70" t="s">
        <v>472</v>
      </c>
      <c r="F1022" s="70" t="s">
        <v>4055</v>
      </c>
      <c r="G1022" s="70" t="s">
        <v>3483</v>
      </c>
      <c r="H1022" s="70" t="s">
        <v>4056</v>
      </c>
      <c r="I1022" s="72">
        <v>62042</v>
      </c>
      <c r="J1022" s="72">
        <v>63042</v>
      </c>
      <c r="K1022" s="72">
        <v>70575.61</v>
      </c>
      <c r="L1022" s="72">
        <v>63042</v>
      </c>
      <c r="M1022" s="82">
        <v>81869.315909090903</v>
      </c>
      <c r="O1022" s="81" t="s">
        <v>2874</v>
      </c>
      <c r="P1022" s="64">
        <v>1998</v>
      </c>
      <c r="Q1022" s="63" t="s">
        <v>1318</v>
      </c>
      <c r="R1022" s="63" t="s">
        <v>138</v>
      </c>
      <c r="S1022" s="65" t="s">
        <v>2875</v>
      </c>
      <c r="T1022" s="63" t="s">
        <v>2876</v>
      </c>
      <c r="U1022" s="63" t="s">
        <v>1486</v>
      </c>
      <c r="V1022" s="66">
        <v>100000</v>
      </c>
      <c r="W1022" s="67">
        <v>100000</v>
      </c>
      <c r="X1022" s="67">
        <v>100000</v>
      </c>
      <c r="Y1022" s="68">
        <v>200000</v>
      </c>
      <c r="Z1022" s="82">
        <v>148233.47745521925</v>
      </c>
    </row>
    <row r="1023" spans="2:26" x14ac:dyDescent="0.25">
      <c r="B1023" s="83" t="s">
        <v>4070</v>
      </c>
      <c r="C1023" s="71">
        <v>2002</v>
      </c>
      <c r="D1023" s="70" t="s">
        <v>1318</v>
      </c>
      <c r="E1023" s="70" t="s">
        <v>472</v>
      </c>
      <c r="F1023" s="70" t="s">
        <v>4071</v>
      </c>
      <c r="G1023" s="70" t="s">
        <v>4072</v>
      </c>
      <c r="H1023" s="70" t="s">
        <v>1700</v>
      </c>
      <c r="I1023" s="72">
        <v>54961</v>
      </c>
      <c r="J1023" s="72">
        <v>59961</v>
      </c>
      <c r="K1023" s="72">
        <v>54852.08</v>
      </c>
      <c r="L1023" s="72">
        <v>59961</v>
      </c>
      <c r="M1023" s="82">
        <v>77868.183928571423</v>
      </c>
      <c r="O1023" s="81" t="s">
        <v>2843</v>
      </c>
      <c r="P1023" s="64">
        <v>1998</v>
      </c>
      <c r="Q1023" s="63" t="s">
        <v>1318</v>
      </c>
      <c r="R1023" s="63" t="s">
        <v>138</v>
      </c>
      <c r="S1023" s="65" t="s">
        <v>2844</v>
      </c>
      <c r="T1023" s="63" t="s">
        <v>2844</v>
      </c>
      <c r="U1023" s="63" t="s">
        <v>1486</v>
      </c>
      <c r="V1023" s="66">
        <v>93411</v>
      </c>
      <c r="W1023" s="67">
        <v>93411</v>
      </c>
      <c r="X1023" s="67">
        <v>36139</v>
      </c>
      <c r="Y1023" s="68">
        <v>129550</v>
      </c>
      <c r="Z1023" s="82">
        <v>138466.37362569486</v>
      </c>
    </row>
    <row r="1024" spans="2:26" x14ac:dyDescent="0.25">
      <c r="B1024" s="83" t="s">
        <v>4041</v>
      </c>
      <c r="C1024" s="71">
        <v>2002</v>
      </c>
      <c r="D1024" s="70" t="s">
        <v>1318</v>
      </c>
      <c r="E1024" s="70" t="s">
        <v>138</v>
      </c>
      <c r="F1024" s="70" t="s">
        <v>3866</v>
      </c>
      <c r="G1024" s="70" t="s">
        <v>3266</v>
      </c>
      <c r="H1024" s="70" t="s">
        <v>166</v>
      </c>
      <c r="I1024" s="72">
        <v>150000</v>
      </c>
      <c r="J1024" s="72">
        <v>150000</v>
      </c>
      <c r="K1024" s="72">
        <v>60428.42</v>
      </c>
      <c r="L1024" s="72">
        <v>150000</v>
      </c>
      <c r="M1024" s="82">
        <v>194797.07792207791</v>
      </c>
      <c r="O1024" s="81" t="s">
        <v>2758</v>
      </c>
      <c r="P1024" s="64">
        <v>1998</v>
      </c>
      <c r="Q1024" s="63" t="s">
        <v>1318</v>
      </c>
      <c r="R1024" s="63" t="s">
        <v>138</v>
      </c>
      <c r="S1024" s="65" t="s">
        <v>2759</v>
      </c>
      <c r="T1024" s="63" t="s">
        <v>2760</v>
      </c>
      <c r="U1024" s="63" t="s">
        <v>1486</v>
      </c>
      <c r="V1024" s="66">
        <v>89953</v>
      </c>
      <c r="W1024" s="67">
        <v>89953</v>
      </c>
      <c r="X1024" s="67">
        <v>115415</v>
      </c>
      <c r="Y1024" s="68">
        <v>205368</v>
      </c>
      <c r="Z1024" s="82">
        <v>133340.4599752934</v>
      </c>
    </row>
    <row r="1025" spans="2:26" x14ac:dyDescent="0.25">
      <c r="B1025" s="83" t="s">
        <v>4000</v>
      </c>
      <c r="C1025" s="71">
        <v>2002</v>
      </c>
      <c r="D1025" s="70" t="s">
        <v>1318</v>
      </c>
      <c r="E1025" s="70" t="s">
        <v>138</v>
      </c>
      <c r="F1025" s="70" t="s">
        <v>4001</v>
      </c>
      <c r="G1025" s="70" t="s">
        <v>3483</v>
      </c>
      <c r="H1025" s="70" t="s">
        <v>166</v>
      </c>
      <c r="I1025" s="72">
        <v>33810</v>
      </c>
      <c r="J1025" s="72">
        <v>33810</v>
      </c>
      <c r="K1025" s="72">
        <v>10011.25</v>
      </c>
      <c r="L1025" s="72">
        <v>33810</v>
      </c>
      <c r="M1025" s="82">
        <v>43907.26136363636</v>
      </c>
      <c r="O1025" s="81" t="s">
        <v>7196</v>
      </c>
      <c r="P1025" s="64">
        <v>1998</v>
      </c>
      <c r="Q1025" s="63" t="s">
        <v>6081</v>
      </c>
      <c r="R1025" s="63" t="s">
        <v>138</v>
      </c>
      <c r="S1025" s="65" t="s">
        <v>7197</v>
      </c>
      <c r="T1025" s="63" t="s">
        <v>7198</v>
      </c>
      <c r="U1025" s="63" t="s">
        <v>166</v>
      </c>
      <c r="V1025" s="66">
        <v>66500</v>
      </c>
      <c r="W1025" s="67">
        <v>66500</v>
      </c>
      <c r="X1025" s="67">
        <v>23509</v>
      </c>
      <c r="Y1025" s="68">
        <v>90009</v>
      </c>
      <c r="Z1025" s="82">
        <v>98575.262507720807</v>
      </c>
    </row>
    <row r="1026" spans="2:26" x14ac:dyDescent="0.25">
      <c r="B1026" s="83" t="s">
        <v>3993</v>
      </c>
      <c r="C1026" s="71">
        <v>2002</v>
      </c>
      <c r="D1026" s="70" t="s">
        <v>1318</v>
      </c>
      <c r="E1026" s="70" t="s">
        <v>138</v>
      </c>
      <c r="F1026" s="70" t="s">
        <v>3994</v>
      </c>
      <c r="G1026" s="70" t="s">
        <v>3995</v>
      </c>
      <c r="H1026" s="70" t="s">
        <v>166</v>
      </c>
      <c r="I1026" s="72">
        <v>21187</v>
      </c>
      <c r="J1026" s="72">
        <v>21187</v>
      </c>
      <c r="K1026" s="72">
        <v>11163</v>
      </c>
      <c r="L1026" s="72">
        <v>21187</v>
      </c>
      <c r="M1026" s="82">
        <v>27514.43793290043</v>
      </c>
      <c r="O1026" s="81" t="s">
        <v>7173</v>
      </c>
      <c r="P1026" s="64">
        <v>1998</v>
      </c>
      <c r="Q1026" s="63" t="s">
        <v>6081</v>
      </c>
      <c r="R1026" s="63" t="s">
        <v>138</v>
      </c>
      <c r="S1026" s="65" t="s">
        <v>7174</v>
      </c>
      <c r="T1026" s="63" t="s">
        <v>7175</v>
      </c>
      <c r="U1026" s="63" t="s">
        <v>166</v>
      </c>
      <c r="V1026" s="66">
        <v>45000</v>
      </c>
      <c r="W1026" s="67">
        <v>45000</v>
      </c>
      <c r="X1026" s="67">
        <v>15000</v>
      </c>
      <c r="Y1026" s="68">
        <v>60000</v>
      </c>
      <c r="Z1026" s="82">
        <v>66705.064854848664</v>
      </c>
    </row>
    <row r="1027" spans="2:26" x14ac:dyDescent="0.25">
      <c r="B1027" s="83" t="s">
        <v>4172</v>
      </c>
      <c r="C1027" s="71">
        <v>2002</v>
      </c>
      <c r="D1027" s="70" t="s">
        <v>1318</v>
      </c>
      <c r="E1027" s="70" t="s">
        <v>138</v>
      </c>
      <c r="F1027" s="70" t="s">
        <v>4173</v>
      </c>
      <c r="G1027" s="70" t="s">
        <v>4174</v>
      </c>
      <c r="H1027" s="70" t="s">
        <v>782</v>
      </c>
      <c r="I1027" s="72">
        <v>10000</v>
      </c>
      <c r="J1027" s="72">
        <v>10000</v>
      </c>
      <c r="K1027" s="72">
        <v>105449.16</v>
      </c>
      <c r="L1027" s="72">
        <v>10000</v>
      </c>
      <c r="M1027" s="82">
        <v>12986.47186147186</v>
      </c>
      <c r="O1027" s="81" t="s">
        <v>2771</v>
      </c>
      <c r="P1027" s="64">
        <v>1998</v>
      </c>
      <c r="Q1027" s="63" t="s">
        <v>1318</v>
      </c>
      <c r="R1027" s="63" t="s">
        <v>138</v>
      </c>
      <c r="S1027" s="65" t="s">
        <v>2772</v>
      </c>
      <c r="T1027" s="63" t="s">
        <v>2773</v>
      </c>
      <c r="U1027" s="63" t="s">
        <v>1623</v>
      </c>
      <c r="V1027" s="66">
        <v>25775</v>
      </c>
      <c r="W1027" s="67">
        <v>25775</v>
      </c>
      <c r="X1027" s="67">
        <v>249918</v>
      </c>
      <c r="Y1027" s="68">
        <v>275693</v>
      </c>
      <c r="Z1027" s="82">
        <v>38207.178814082763</v>
      </c>
    </row>
    <row r="1028" spans="2:26" x14ac:dyDescent="0.25">
      <c r="B1028" s="83" t="s">
        <v>3984</v>
      </c>
      <c r="C1028" s="71">
        <v>2002</v>
      </c>
      <c r="D1028" s="70" t="s">
        <v>1318</v>
      </c>
      <c r="E1028" s="70" t="s">
        <v>2243</v>
      </c>
      <c r="F1028" s="70" t="s">
        <v>3985</v>
      </c>
      <c r="G1028" s="70" t="s">
        <v>3123</v>
      </c>
      <c r="H1028" s="70" t="s">
        <v>2243</v>
      </c>
      <c r="I1028" s="72">
        <v>174974</v>
      </c>
      <c r="J1028" s="72">
        <v>178474</v>
      </c>
      <c r="K1028" s="72">
        <v>32903.269999999997</v>
      </c>
      <c r="L1028" s="72">
        <v>178474</v>
      </c>
      <c r="M1028" s="82">
        <v>231774.75790043289</v>
      </c>
      <c r="O1028" s="81" t="s">
        <v>2766</v>
      </c>
      <c r="P1028" s="64">
        <v>1998</v>
      </c>
      <c r="Q1028" s="63" t="s">
        <v>1318</v>
      </c>
      <c r="R1028" s="63" t="s">
        <v>138</v>
      </c>
      <c r="S1028" s="65" t="s">
        <v>2767</v>
      </c>
      <c r="T1028" s="63" t="s">
        <v>2768</v>
      </c>
      <c r="U1028" s="63" t="s">
        <v>1486</v>
      </c>
      <c r="V1028" s="66">
        <v>10632</v>
      </c>
      <c r="W1028" s="67">
        <v>9997</v>
      </c>
      <c r="X1028" s="67">
        <v>3545</v>
      </c>
      <c r="Y1028" s="68">
        <v>13542</v>
      </c>
      <c r="Z1028" s="82">
        <v>14818.900741198271</v>
      </c>
    </row>
    <row r="1029" spans="2:26" x14ac:dyDescent="0.25">
      <c r="B1029" s="83" t="s">
        <v>4115</v>
      </c>
      <c r="C1029" s="71">
        <v>2002</v>
      </c>
      <c r="D1029" s="70" t="s">
        <v>1318</v>
      </c>
      <c r="E1029" s="70" t="s">
        <v>81</v>
      </c>
      <c r="F1029" s="70" t="s">
        <v>4116</v>
      </c>
      <c r="G1029" s="70" t="s">
        <v>3682</v>
      </c>
      <c r="H1029" s="70" t="s">
        <v>83</v>
      </c>
      <c r="I1029" s="72">
        <v>200445</v>
      </c>
      <c r="J1029" s="72">
        <v>200445</v>
      </c>
      <c r="K1029" s="72">
        <v>125436.85</v>
      </c>
      <c r="L1029" s="72">
        <v>200445</v>
      </c>
      <c r="M1029" s="82">
        <v>260307.33522727274</v>
      </c>
      <c r="O1029" s="81" t="s">
        <v>7279</v>
      </c>
      <c r="P1029" s="64">
        <v>1998</v>
      </c>
      <c r="Q1029" s="63" t="s">
        <v>6081</v>
      </c>
      <c r="R1029" s="63" t="s">
        <v>138</v>
      </c>
      <c r="S1029" s="65" t="s">
        <v>1744</v>
      </c>
      <c r="T1029" s="63" t="s">
        <v>7280</v>
      </c>
      <c r="U1029" s="63" t="s">
        <v>166</v>
      </c>
      <c r="V1029" s="66">
        <v>5000</v>
      </c>
      <c r="W1029" s="67">
        <v>5000</v>
      </c>
      <c r="X1029" s="67">
        <v>3000</v>
      </c>
      <c r="Y1029" s="68">
        <v>8000</v>
      </c>
      <c r="Z1029" s="82">
        <v>7411.6738727609636</v>
      </c>
    </row>
    <row r="1030" spans="2:26" x14ac:dyDescent="0.25">
      <c r="B1030" s="83" t="s">
        <v>4050</v>
      </c>
      <c r="C1030" s="71">
        <v>2002</v>
      </c>
      <c r="D1030" s="70" t="s">
        <v>1318</v>
      </c>
      <c r="E1030" s="70" t="s">
        <v>361</v>
      </c>
      <c r="F1030" s="70" t="s">
        <v>3457</v>
      </c>
      <c r="G1030" s="70" t="s">
        <v>3123</v>
      </c>
      <c r="H1030" s="70" t="s">
        <v>363</v>
      </c>
      <c r="I1030" s="72">
        <v>249730</v>
      </c>
      <c r="J1030" s="72">
        <v>249730</v>
      </c>
      <c r="K1030" s="72">
        <v>177020</v>
      </c>
      <c r="L1030" s="72">
        <v>249730</v>
      </c>
      <c r="M1030" s="82">
        <v>324311.16179653682</v>
      </c>
      <c r="O1030" s="81" t="s">
        <v>7303</v>
      </c>
      <c r="P1030" s="64">
        <v>1998</v>
      </c>
      <c r="Q1030" s="63" t="s">
        <v>6084</v>
      </c>
      <c r="R1030" s="63" t="s">
        <v>138</v>
      </c>
      <c r="S1030" s="65" t="s">
        <v>1859</v>
      </c>
      <c r="T1030" s="63" t="s">
        <v>7304</v>
      </c>
      <c r="U1030" s="63" t="s">
        <v>166</v>
      </c>
      <c r="V1030" s="66">
        <v>2700</v>
      </c>
      <c r="W1030" s="67">
        <v>2700</v>
      </c>
      <c r="X1030" s="67">
        <v>900</v>
      </c>
      <c r="Y1030" s="68">
        <v>3600</v>
      </c>
      <c r="Z1030" s="82">
        <v>4002.3038912909201</v>
      </c>
    </row>
    <row r="1031" spans="2:26" x14ac:dyDescent="0.25">
      <c r="B1031" s="83" t="s">
        <v>4011</v>
      </c>
      <c r="C1031" s="71">
        <v>2002</v>
      </c>
      <c r="D1031" s="70" t="s">
        <v>1318</v>
      </c>
      <c r="E1031" s="70" t="s">
        <v>85</v>
      </c>
      <c r="F1031" s="70" t="s">
        <v>4012</v>
      </c>
      <c r="G1031" s="70" t="s">
        <v>3687</v>
      </c>
      <c r="H1031" s="70" t="s">
        <v>542</v>
      </c>
      <c r="I1031" s="72">
        <v>181152</v>
      </c>
      <c r="J1031" s="72">
        <v>183152</v>
      </c>
      <c r="K1031" s="72">
        <v>59970.49</v>
      </c>
      <c r="L1031" s="72">
        <v>183152</v>
      </c>
      <c r="M1031" s="82">
        <v>237849.82943722943</v>
      </c>
      <c r="O1031" s="81" t="s">
        <v>2905</v>
      </c>
      <c r="P1031" s="64">
        <v>1998</v>
      </c>
      <c r="Q1031" s="63" t="s">
        <v>1318</v>
      </c>
      <c r="R1031" s="63" t="s">
        <v>677</v>
      </c>
      <c r="S1031" s="65" t="s">
        <v>2906</v>
      </c>
      <c r="T1031" s="63" t="s">
        <v>2907</v>
      </c>
      <c r="U1031" s="63" t="s">
        <v>679</v>
      </c>
      <c r="V1031" s="66">
        <v>34667</v>
      </c>
      <c r="W1031" s="67">
        <v>34667</v>
      </c>
      <c r="X1031" s="67">
        <v>11556</v>
      </c>
      <c r="Y1031" s="68">
        <v>46223</v>
      </c>
      <c r="Z1031" s="82">
        <v>51388.099629400866</v>
      </c>
    </row>
    <row r="1032" spans="2:26" ht="22.5" x14ac:dyDescent="0.25">
      <c r="B1032" s="83" t="s">
        <v>4082</v>
      </c>
      <c r="C1032" s="71">
        <v>2002</v>
      </c>
      <c r="D1032" s="70" t="s">
        <v>1318</v>
      </c>
      <c r="E1032" s="70" t="s">
        <v>85</v>
      </c>
      <c r="F1032" s="70" t="s">
        <v>4083</v>
      </c>
      <c r="G1032" s="70" t="s">
        <v>3882</v>
      </c>
      <c r="H1032" s="70" t="s">
        <v>542</v>
      </c>
      <c r="I1032" s="72">
        <v>99106</v>
      </c>
      <c r="J1032" s="72">
        <v>99106</v>
      </c>
      <c r="K1032" s="72">
        <v>95714.75</v>
      </c>
      <c r="L1032" s="72">
        <v>0</v>
      </c>
      <c r="M1032" s="82">
        <v>128703.72803030303</v>
      </c>
      <c r="O1032" s="81" t="s">
        <v>2761</v>
      </c>
      <c r="P1032" s="64">
        <v>1998</v>
      </c>
      <c r="Q1032" s="63" t="s">
        <v>1318</v>
      </c>
      <c r="R1032" s="63" t="s">
        <v>40</v>
      </c>
      <c r="S1032" s="65" t="s">
        <v>2762</v>
      </c>
      <c r="T1032" s="63" t="s">
        <v>2763</v>
      </c>
      <c r="U1032" s="63" t="s">
        <v>542</v>
      </c>
      <c r="V1032" s="66">
        <v>63000</v>
      </c>
      <c r="W1032" s="67">
        <v>42000</v>
      </c>
      <c r="X1032" s="67">
        <v>21000</v>
      </c>
      <c r="Y1032" s="68">
        <v>63000</v>
      </c>
      <c r="Z1032" s="82">
        <v>62258.060531192088</v>
      </c>
    </row>
    <row r="1033" spans="2:26" ht="22.5" x14ac:dyDescent="0.25">
      <c r="B1033" s="83" t="s">
        <v>3972</v>
      </c>
      <c r="C1033" s="71">
        <v>2002</v>
      </c>
      <c r="D1033" s="70" t="s">
        <v>1318</v>
      </c>
      <c r="E1033" s="70" t="s">
        <v>85</v>
      </c>
      <c r="F1033" s="70" t="s">
        <v>3973</v>
      </c>
      <c r="G1033" s="70" t="s">
        <v>3687</v>
      </c>
      <c r="H1033" s="70" t="s">
        <v>3974</v>
      </c>
      <c r="I1033" s="72">
        <v>47686</v>
      </c>
      <c r="J1033" s="72">
        <v>50686</v>
      </c>
      <c r="K1033" s="72">
        <v>25409.68</v>
      </c>
      <c r="L1033" s="72">
        <v>50686</v>
      </c>
      <c r="M1033" s="82">
        <v>65823.231277056271</v>
      </c>
      <c r="O1033" s="81" t="s">
        <v>2858</v>
      </c>
      <c r="P1033" s="64">
        <v>1998</v>
      </c>
      <c r="Q1033" s="63" t="s">
        <v>1318</v>
      </c>
      <c r="R1033" s="63" t="s">
        <v>1605</v>
      </c>
      <c r="S1033" s="65" t="s">
        <v>2859</v>
      </c>
      <c r="T1033" s="63" t="s">
        <v>2860</v>
      </c>
      <c r="U1033" s="63" t="s">
        <v>1478</v>
      </c>
      <c r="V1033" s="66">
        <v>21970</v>
      </c>
      <c r="W1033" s="67">
        <v>21970</v>
      </c>
      <c r="X1033" s="67">
        <v>11000</v>
      </c>
      <c r="Y1033" s="68">
        <v>32970</v>
      </c>
      <c r="Z1033" s="82">
        <v>32566.894996911673</v>
      </c>
    </row>
    <row r="1034" spans="2:26" x14ac:dyDescent="0.25">
      <c r="B1034" s="83" t="s">
        <v>4160</v>
      </c>
      <c r="C1034" s="71">
        <v>2002</v>
      </c>
      <c r="D1034" s="70" t="s">
        <v>1318</v>
      </c>
      <c r="E1034" s="70" t="s">
        <v>85</v>
      </c>
      <c r="F1034" s="70" t="s">
        <v>4161</v>
      </c>
      <c r="G1034" s="70" t="s">
        <v>4162</v>
      </c>
      <c r="H1034" s="70" t="s">
        <v>542</v>
      </c>
      <c r="I1034" s="72">
        <v>3300</v>
      </c>
      <c r="J1034" s="72">
        <v>3300</v>
      </c>
      <c r="K1034" s="72">
        <v>1109.5</v>
      </c>
      <c r="L1034" s="72">
        <v>3300</v>
      </c>
      <c r="M1034" s="82">
        <v>4285.5357142857138</v>
      </c>
      <c r="O1034" s="81" t="s">
        <v>2780</v>
      </c>
      <c r="P1034" s="64">
        <v>1998</v>
      </c>
      <c r="Q1034" s="63" t="s">
        <v>1318</v>
      </c>
      <c r="R1034" s="63" t="s">
        <v>1605</v>
      </c>
      <c r="S1034" s="65" t="s">
        <v>1695</v>
      </c>
      <c r="T1034" s="63" t="s">
        <v>2781</v>
      </c>
      <c r="U1034" s="63" t="s">
        <v>1608</v>
      </c>
      <c r="V1034" s="66">
        <v>32489</v>
      </c>
      <c r="W1034" s="67">
        <v>13497</v>
      </c>
      <c r="X1034" s="67">
        <v>10832</v>
      </c>
      <c r="Y1034" s="68">
        <v>24329</v>
      </c>
      <c r="Z1034" s="82">
        <v>20007.072452130946</v>
      </c>
    </row>
    <row r="1035" spans="2:26" x14ac:dyDescent="0.25">
      <c r="B1035" s="83" t="s">
        <v>4150</v>
      </c>
      <c r="C1035" s="71">
        <v>2002</v>
      </c>
      <c r="D1035" s="70" t="s">
        <v>1318</v>
      </c>
      <c r="E1035" s="70" t="s">
        <v>1269</v>
      </c>
      <c r="F1035" s="70" t="s">
        <v>4151</v>
      </c>
      <c r="G1035" s="70" t="s">
        <v>3815</v>
      </c>
      <c r="H1035" s="70" t="s">
        <v>3767</v>
      </c>
      <c r="I1035" s="72">
        <v>500000</v>
      </c>
      <c r="J1035" s="72">
        <v>500000</v>
      </c>
      <c r="K1035" s="72">
        <v>130700</v>
      </c>
      <c r="L1035" s="72">
        <v>0</v>
      </c>
      <c r="M1035" s="82">
        <v>649323.59307359299</v>
      </c>
      <c r="O1035" s="81" t="s">
        <v>7176</v>
      </c>
      <c r="P1035" s="64">
        <v>1998</v>
      </c>
      <c r="Q1035" s="63" t="s">
        <v>6081</v>
      </c>
      <c r="R1035" s="63" t="s">
        <v>81</v>
      </c>
      <c r="S1035" s="65" t="s">
        <v>7177</v>
      </c>
      <c r="T1035" s="63" t="s">
        <v>7178</v>
      </c>
      <c r="U1035" s="63" t="s">
        <v>81</v>
      </c>
      <c r="V1035" s="66">
        <v>89860</v>
      </c>
      <c r="W1035" s="67">
        <v>89860</v>
      </c>
      <c r="X1035" s="67">
        <v>43693</v>
      </c>
      <c r="Y1035" s="68">
        <v>133553</v>
      </c>
      <c r="Z1035" s="82">
        <v>133202.60284126006</v>
      </c>
    </row>
    <row r="1036" spans="2:26" x14ac:dyDescent="0.25">
      <c r="B1036" s="83" t="s">
        <v>4016</v>
      </c>
      <c r="C1036" s="71">
        <v>2002</v>
      </c>
      <c r="D1036" s="70" t="s">
        <v>1318</v>
      </c>
      <c r="E1036" s="70" t="s">
        <v>55</v>
      </c>
      <c r="F1036" s="70" t="s">
        <v>4017</v>
      </c>
      <c r="G1036" s="70" t="s">
        <v>3990</v>
      </c>
      <c r="H1036" s="70" t="s">
        <v>57</v>
      </c>
      <c r="I1036" s="72">
        <v>157458</v>
      </c>
      <c r="J1036" s="72">
        <v>157458</v>
      </c>
      <c r="K1036" s="72">
        <v>44664</v>
      </c>
      <c r="L1036" s="72">
        <v>157458</v>
      </c>
      <c r="M1036" s="82">
        <v>204482.38863636364</v>
      </c>
      <c r="O1036" s="81" t="s">
        <v>7179</v>
      </c>
      <c r="P1036" s="64">
        <v>1998</v>
      </c>
      <c r="Q1036" s="63" t="s">
        <v>6081</v>
      </c>
      <c r="R1036" s="63" t="s">
        <v>81</v>
      </c>
      <c r="S1036" s="65" t="s">
        <v>1859</v>
      </c>
      <c r="T1036" s="63" t="s">
        <v>7180</v>
      </c>
      <c r="U1036" s="63" t="s">
        <v>83</v>
      </c>
      <c r="V1036" s="66">
        <v>29250</v>
      </c>
      <c r="W1036" s="67">
        <v>29250</v>
      </c>
      <c r="X1036" s="67">
        <v>9750</v>
      </c>
      <c r="Y1036" s="68">
        <v>39000</v>
      </c>
      <c r="Z1036" s="82">
        <v>43358.292155651638</v>
      </c>
    </row>
    <row r="1037" spans="2:26" ht="22.5" x14ac:dyDescent="0.25">
      <c r="B1037" s="83" t="s">
        <v>4169</v>
      </c>
      <c r="C1037" s="71">
        <v>2002</v>
      </c>
      <c r="D1037" s="70" t="s">
        <v>1318</v>
      </c>
      <c r="E1037" s="70" t="s">
        <v>55</v>
      </c>
      <c r="F1037" s="70" t="s">
        <v>4170</v>
      </c>
      <c r="G1037" s="70" t="s">
        <v>4171</v>
      </c>
      <c r="H1037" s="70" t="s">
        <v>57</v>
      </c>
      <c r="I1037" s="72">
        <v>9620</v>
      </c>
      <c r="J1037" s="72">
        <v>9620</v>
      </c>
      <c r="K1037" s="72">
        <v>763.53</v>
      </c>
      <c r="L1037" s="72">
        <v>9620</v>
      </c>
      <c r="M1037" s="82">
        <v>12492.985930735931</v>
      </c>
      <c r="O1037" s="81" t="s">
        <v>7323</v>
      </c>
      <c r="P1037" s="64">
        <v>1998</v>
      </c>
      <c r="Q1037" s="63" t="s">
        <v>6081</v>
      </c>
      <c r="R1037" s="63" t="s">
        <v>81</v>
      </c>
      <c r="S1037" s="65" t="s">
        <v>7324</v>
      </c>
      <c r="T1037" s="63" t="s">
        <v>7325</v>
      </c>
      <c r="U1037" s="63" t="s">
        <v>81</v>
      </c>
      <c r="V1037" s="66">
        <v>3000</v>
      </c>
      <c r="W1037" s="67">
        <v>3000</v>
      </c>
      <c r="X1037" s="67">
        <v>2000</v>
      </c>
      <c r="Y1037" s="68">
        <v>5000</v>
      </c>
      <c r="Z1037" s="82">
        <v>4447.004323656578</v>
      </c>
    </row>
    <row r="1038" spans="2:26" x14ac:dyDescent="0.25">
      <c r="B1038" s="83" t="s">
        <v>4133</v>
      </c>
      <c r="C1038" s="71">
        <v>2002</v>
      </c>
      <c r="D1038" s="70" t="s">
        <v>1318</v>
      </c>
      <c r="E1038" s="70" t="s">
        <v>59</v>
      </c>
      <c r="F1038" s="70" t="s">
        <v>2587</v>
      </c>
      <c r="G1038" s="70" t="s">
        <v>4127</v>
      </c>
      <c r="H1038" s="70" t="s">
        <v>61</v>
      </c>
      <c r="I1038" s="72">
        <v>14300</v>
      </c>
      <c r="J1038" s="72">
        <v>14300</v>
      </c>
      <c r="K1038" s="72">
        <v>0</v>
      </c>
      <c r="L1038" s="72">
        <v>0</v>
      </c>
      <c r="M1038" s="82">
        <v>18570.65476190476</v>
      </c>
      <c r="O1038" s="81" t="s">
        <v>2872</v>
      </c>
      <c r="P1038" s="64">
        <v>1998</v>
      </c>
      <c r="Q1038" s="63" t="s">
        <v>1318</v>
      </c>
      <c r="R1038" s="63" t="s">
        <v>1163</v>
      </c>
      <c r="S1038" s="65" t="s">
        <v>1776</v>
      </c>
      <c r="T1038" s="63" t="s">
        <v>2873</v>
      </c>
      <c r="U1038" s="63" t="s">
        <v>1165</v>
      </c>
      <c r="V1038" s="66">
        <v>37594</v>
      </c>
      <c r="W1038" s="67">
        <v>37594</v>
      </c>
      <c r="X1038" s="67">
        <v>12531</v>
      </c>
      <c r="Y1038" s="68">
        <v>50125</v>
      </c>
      <c r="Z1038" s="82">
        <v>55726.893514515134</v>
      </c>
    </row>
    <row r="1039" spans="2:26" x14ac:dyDescent="0.25">
      <c r="B1039" s="83" t="s">
        <v>4134</v>
      </c>
      <c r="C1039" s="71">
        <v>2002</v>
      </c>
      <c r="D1039" s="70" t="s">
        <v>1318</v>
      </c>
      <c r="E1039" s="70" t="s">
        <v>59</v>
      </c>
      <c r="F1039" s="70" t="s">
        <v>2587</v>
      </c>
      <c r="G1039" s="70" t="s">
        <v>4132</v>
      </c>
      <c r="H1039" s="70" t="s">
        <v>61</v>
      </c>
      <c r="I1039" s="72">
        <v>8843</v>
      </c>
      <c r="J1039" s="72">
        <v>8843</v>
      </c>
      <c r="K1039" s="72">
        <v>0</v>
      </c>
      <c r="L1039" s="72">
        <v>0</v>
      </c>
      <c r="M1039" s="82">
        <v>11483.937067099569</v>
      </c>
      <c r="O1039" s="81" t="s">
        <v>2838</v>
      </c>
      <c r="P1039" s="64">
        <v>1998</v>
      </c>
      <c r="Q1039" s="63" t="s">
        <v>1318</v>
      </c>
      <c r="R1039" s="63" t="s">
        <v>1163</v>
      </c>
      <c r="S1039" s="65" t="s">
        <v>2839</v>
      </c>
      <c r="T1039" s="63" t="s">
        <v>2840</v>
      </c>
      <c r="U1039" s="63" t="s">
        <v>1165</v>
      </c>
      <c r="V1039" s="66">
        <v>34618</v>
      </c>
      <c r="W1039" s="67">
        <v>34618</v>
      </c>
      <c r="X1039" s="67">
        <v>11539</v>
      </c>
      <c r="Y1039" s="68">
        <v>46157</v>
      </c>
      <c r="Z1039" s="82">
        <v>51315.465225447806</v>
      </c>
    </row>
    <row r="1040" spans="2:26" x14ac:dyDescent="0.25">
      <c r="B1040" s="83" t="s">
        <v>4051</v>
      </c>
      <c r="C1040" s="71">
        <v>2002</v>
      </c>
      <c r="D1040" s="70" t="s">
        <v>1318</v>
      </c>
      <c r="E1040" s="70" t="s">
        <v>63</v>
      </c>
      <c r="F1040" s="70" t="s">
        <v>4052</v>
      </c>
      <c r="G1040" s="70" t="s">
        <v>4053</v>
      </c>
      <c r="H1040" s="70" t="s">
        <v>65</v>
      </c>
      <c r="I1040" s="72">
        <v>90210</v>
      </c>
      <c r="J1040" s="72">
        <v>90210</v>
      </c>
      <c r="K1040" s="72">
        <v>30446.7</v>
      </c>
      <c r="L1040" s="72">
        <v>0</v>
      </c>
      <c r="M1040" s="82">
        <v>117150.96266233767</v>
      </c>
      <c r="O1040" s="81" t="s">
        <v>2913</v>
      </c>
      <c r="P1040" s="64">
        <v>1998</v>
      </c>
      <c r="Q1040" s="63" t="s">
        <v>1318</v>
      </c>
      <c r="R1040" s="63" t="s">
        <v>1271</v>
      </c>
      <c r="S1040" s="65" t="s">
        <v>1767</v>
      </c>
      <c r="T1040" s="63" t="s">
        <v>2914</v>
      </c>
      <c r="U1040" s="63" t="s">
        <v>1769</v>
      </c>
      <c r="V1040" s="66">
        <v>237500</v>
      </c>
      <c r="W1040" s="67">
        <v>152500</v>
      </c>
      <c r="X1040" s="67">
        <v>92000</v>
      </c>
      <c r="Y1040" s="68">
        <v>244500</v>
      </c>
      <c r="Z1040" s="82">
        <v>226056.05311920939</v>
      </c>
    </row>
    <row r="1041" spans="2:26" x14ac:dyDescent="0.25">
      <c r="B1041" s="83" t="s">
        <v>4163</v>
      </c>
      <c r="C1041" s="71">
        <v>2002</v>
      </c>
      <c r="D1041" s="70" t="s">
        <v>1318</v>
      </c>
      <c r="E1041" s="70" t="s">
        <v>63</v>
      </c>
      <c r="F1041" s="70" t="s">
        <v>4164</v>
      </c>
      <c r="G1041" s="70" t="s">
        <v>3990</v>
      </c>
      <c r="H1041" s="70" t="s">
        <v>65</v>
      </c>
      <c r="I1041" s="72">
        <v>7083</v>
      </c>
      <c r="J1041" s="72">
        <v>7083</v>
      </c>
      <c r="K1041" s="72">
        <v>3547</v>
      </c>
      <c r="L1041" s="72">
        <v>0</v>
      </c>
      <c r="M1041" s="82">
        <v>9198.3180194805191</v>
      </c>
      <c r="O1041" s="81" t="s">
        <v>7162</v>
      </c>
      <c r="P1041" s="64">
        <v>1998</v>
      </c>
      <c r="Q1041" s="63" t="s">
        <v>6081</v>
      </c>
      <c r="R1041" s="63" t="s">
        <v>361</v>
      </c>
      <c r="S1041" s="65" t="s">
        <v>3457</v>
      </c>
      <c r="T1041" s="63" t="s">
        <v>7163</v>
      </c>
      <c r="U1041" s="63" t="s">
        <v>363</v>
      </c>
      <c r="V1041" s="66">
        <v>17100</v>
      </c>
      <c r="W1041" s="67">
        <v>17100</v>
      </c>
      <c r="X1041" s="67">
        <v>5700</v>
      </c>
      <c r="Y1041" s="68">
        <v>22800</v>
      </c>
      <c r="Z1041" s="82">
        <v>25347.924644842493</v>
      </c>
    </row>
    <row r="1042" spans="2:26" x14ac:dyDescent="0.25">
      <c r="B1042" s="83" t="s">
        <v>4101</v>
      </c>
      <c r="C1042" s="71">
        <v>2002</v>
      </c>
      <c r="D1042" s="70" t="s">
        <v>1318</v>
      </c>
      <c r="E1042" s="70" t="s">
        <v>1078</v>
      </c>
      <c r="F1042" s="70" t="s">
        <v>4102</v>
      </c>
      <c r="G1042" s="70" t="s">
        <v>4103</v>
      </c>
      <c r="H1042" s="70" t="s">
        <v>3767</v>
      </c>
      <c r="I1042" s="72">
        <v>150778</v>
      </c>
      <c r="J1042" s="72">
        <v>150778</v>
      </c>
      <c r="K1042" s="72">
        <v>49028.03</v>
      </c>
      <c r="L1042" s="72">
        <v>150778</v>
      </c>
      <c r="M1042" s="82">
        <v>195807.4254329004</v>
      </c>
      <c r="O1042" s="81" t="s">
        <v>7281</v>
      </c>
      <c r="P1042" s="64">
        <v>1998</v>
      </c>
      <c r="Q1042" s="63" t="s">
        <v>6084</v>
      </c>
      <c r="R1042" s="63" t="s">
        <v>361</v>
      </c>
      <c r="S1042" s="65" t="s">
        <v>1859</v>
      </c>
      <c r="T1042" s="63" t="s">
        <v>7282</v>
      </c>
      <c r="U1042" s="63" t="s">
        <v>363</v>
      </c>
      <c r="V1042" s="66">
        <v>4075</v>
      </c>
      <c r="W1042" s="67">
        <v>4075</v>
      </c>
      <c r="X1042" s="67">
        <v>1500</v>
      </c>
      <c r="Y1042" s="68">
        <v>5575</v>
      </c>
      <c r="Z1042" s="82">
        <v>6040.5142063001849</v>
      </c>
    </row>
    <row r="1043" spans="2:26" x14ac:dyDescent="0.25">
      <c r="B1043" s="83" t="s">
        <v>4122</v>
      </c>
      <c r="C1043" s="71">
        <v>2002</v>
      </c>
      <c r="D1043" s="70" t="s">
        <v>1318</v>
      </c>
      <c r="E1043" s="70" t="s">
        <v>1078</v>
      </c>
      <c r="F1043" s="70" t="s">
        <v>4123</v>
      </c>
      <c r="G1043" s="70" t="s">
        <v>4124</v>
      </c>
      <c r="H1043" s="70" t="s">
        <v>1080</v>
      </c>
      <c r="I1043" s="72">
        <v>15000</v>
      </c>
      <c r="J1043" s="72">
        <v>15000</v>
      </c>
      <c r="K1043" s="72">
        <v>0</v>
      </c>
      <c r="L1043" s="72">
        <v>0</v>
      </c>
      <c r="M1043" s="82">
        <v>19479.707792207791</v>
      </c>
      <c r="O1043" s="81" t="s">
        <v>2864</v>
      </c>
      <c r="P1043" s="64">
        <v>1998</v>
      </c>
      <c r="Q1043" s="63" t="s">
        <v>1318</v>
      </c>
      <c r="R1043" s="63" t="s">
        <v>85</v>
      </c>
      <c r="S1043" s="65" t="s">
        <v>2077</v>
      </c>
      <c r="T1043" s="63" t="s">
        <v>2865</v>
      </c>
      <c r="U1043" s="63" t="s">
        <v>542</v>
      </c>
      <c r="V1043" s="66">
        <v>94902</v>
      </c>
      <c r="W1043" s="67">
        <v>94902</v>
      </c>
      <c r="X1043" s="67">
        <v>31633</v>
      </c>
      <c r="Y1043" s="68">
        <v>126535</v>
      </c>
      <c r="Z1043" s="82">
        <v>140676.53477455219</v>
      </c>
    </row>
    <row r="1044" spans="2:26" x14ac:dyDescent="0.25">
      <c r="B1044" s="83" t="s">
        <v>4129</v>
      </c>
      <c r="C1044" s="71">
        <v>2002</v>
      </c>
      <c r="D1044" s="70" t="s">
        <v>1318</v>
      </c>
      <c r="E1044" s="70" t="s">
        <v>1078</v>
      </c>
      <c r="F1044" s="70" t="s">
        <v>4130</v>
      </c>
      <c r="G1044" s="70" t="s">
        <v>4127</v>
      </c>
      <c r="H1044" s="70" t="s">
        <v>1080</v>
      </c>
      <c r="I1044" s="72">
        <v>13500</v>
      </c>
      <c r="J1044" s="72">
        <v>13500</v>
      </c>
      <c r="K1044" s="72">
        <v>0</v>
      </c>
      <c r="L1044" s="72">
        <v>0</v>
      </c>
      <c r="M1044" s="82">
        <v>17531.737012987011</v>
      </c>
      <c r="O1044" s="81" t="s">
        <v>2753</v>
      </c>
      <c r="P1044" s="64">
        <v>1998</v>
      </c>
      <c r="Q1044" s="63" t="s">
        <v>1318</v>
      </c>
      <c r="R1044" s="63" t="s">
        <v>85</v>
      </c>
      <c r="S1044" s="65" t="s">
        <v>1816</v>
      </c>
      <c r="T1044" s="63" t="s">
        <v>2754</v>
      </c>
      <c r="U1044" s="63" t="s">
        <v>1809</v>
      </c>
      <c r="V1044" s="66">
        <v>60000</v>
      </c>
      <c r="W1044" s="67">
        <v>60000</v>
      </c>
      <c r="X1044" s="67">
        <v>49000</v>
      </c>
      <c r="Y1044" s="68">
        <v>109000</v>
      </c>
      <c r="Z1044" s="82">
        <v>88940.086473131552</v>
      </c>
    </row>
    <row r="1045" spans="2:26" x14ac:dyDescent="0.25">
      <c r="B1045" s="83" t="s">
        <v>4131</v>
      </c>
      <c r="C1045" s="71">
        <v>2002</v>
      </c>
      <c r="D1045" s="70" t="s">
        <v>1318</v>
      </c>
      <c r="E1045" s="70" t="s">
        <v>1078</v>
      </c>
      <c r="F1045" s="70" t="s">
        <v>4130</v>
      </c>
      <c r="G1045" s="70" t="s">
        <v>4132</v>
      </c>
      <c r="H1045" s="70" t="s">
        <v>1080</v>
      </c>
      <c r="I1045" s="72">
        <v>7000</v>
      </c>
      <c r="J1045" s="72">
        <v>7000</v>
      </c>
      <c r="K1045" s="72">
        <v>0</v>
      </c>
      <c r="L1045" s="72">
        <v>0</v>
      </c>
      <c r="M1045" s="82">
        <v>9090.5303030303021</v>
      </c>
      <c r="O1045" s="81" t="s">
        <v>7206</v>
      </c>
      <c r="P1045" s="64">
        <v>1998</v>
      </c>
      <c r="Q1045" s="63" t="s">
        <v>6081</v>
      </c>
      <c r="R1045" s="63" t="s">
        <v>85</v>
      </c>
      <c r="S1045" s="65" t="s">
        <v>7207</v>
      </c>
      <c r="T1045" s="63" t="s">
        <v>7208</v>
      </c>
      <c r="U1045" s="63" t="s">
        <v>511</v>
      </c>
      <c r="V1045" s="66">
        <v>25000</v>
      </c>
      <c r="W1045" s="67">
        <v>25000</v>
      </c>
      <c r="X1045" s="67">
        <v>50000</v>
      </c>
      <c r="Y1045" s="68">
        <v>75000</v>
      </c>
      <c r="Z1045" s="82">
        <v>37058.369363804813</v>
      </c>
    </row>
    <row r="1046" spans="2:26" x14ac:dyDescent="0.25">
      <c r="B1046" s="83" t="s">
        <v>4109</v>
      </c>
      <c r="C1046" s="71">
        <v>2002</v>
      </c>
      <c r="D1046" s="70" t="s">
        <v>1318</v>
      </c>
      <c r="E1046" s="70" t="s">
        <v>3182</v>
      </c>
      <c r="F1046" s="70" t="s">
        <v>4110</v>
      </c>
      <c r="G1046" s="70" t="s">
        <v>3815</v>
      </c>
      <c r="H1046" s="70" t="s">
        <v>4027</v>
      </c>
      <c r="I1046" s="72">
        <v>122297</v>
      </c>
      <c r="J1046" s="72">
        <v>122297</v>
      </c>
      <c r="K1046" s="72">
        <v>40599.120000000003</v>
      </c>
      <c r="L1046" s="72">
        <v>122297</v>
      </c>
      <c r="M1046" s="82">
        <v>158820.65492424241</v>
      </c>
      <c r="O1046" s="81" t="s">
        <v>7152</v>
      </c>
      <c r="P1046" s="64">
        <v>1998</v>
      </c>
      <c r="Q1046" s="63" t="s">
        <v>6084</v>
      </c>
      <c r="R1046" s="63" t="s">
        <v>85</v>
      </c>
      <c r="S1046" s="65" t="s">
        <v>7153</v>
      </c>
      <c r="T1046" s="63" t="s">
        <v>7154</v>
      </c>
      <c r="U1046" s="63" t="s">
        <v>1167</v>
      </c>
      <c r="V1046" s="66">
        <v>16000</v>
      </c>
      <c r="W1046" s="67">
        <v>16000</v>
      </c>
      <c r="X1046" s="67">
        <v>19918</v>
      </c>
      <c r="Y1046" s="68">
        <v>35918</v>
      </c>
      <c r="Z1046" s="82">
        <v>23717.356392835081</v>
      </c>
    </row>
    <row r="1047" spans="2:26" x14ac:dyDescent="0.25">
      <c r="B1047" s="83" t="s">
        <v>4025</v>
      </c>
      <c r="C1047" s="71">
        <v>2002</v>
      </c>
      <c r="D1047" s="70" t="s">
        <v>1318</v>
      </c>
      <c r="E1047" s="70" t="s">
        <v>3182</v>
      </c>
      <c r="F1047" s="70" t="s">
        <v>4026</v>
      </c>
      <c r="G1047" s="70" t="s">
        <v>3123</v>
      </c>
      <c r="H1047" s="70" t="s">
        <v>4027</v>
      </c>
      <c r="I1047" s="72">
        <v>116000</v>
      </c>
      <c r="J1047" s="72">
        <v>120500</v>
      </c>
      <c r="K1047" s="72">
        <v>176127.71</v>
      </c>
      <c r="L1047" s="72">
        <v>114000</v>
      </c>
      <c r="M1047" s="82">
        <v>156486.98593073591</v>
      </c>
      <c r="O1047" s="81" t="s">
        <v>7214</v>
      </c>
      <c r="P1047" s="64">
        <v>1998</v>
      </c>
      <c r="Q1047" s="63" t="s">
        <v>6081</v>
      </c>
      <c r="R1047" s="63" t="s">
        <v>85</v>
      </c>
      <c r="S1047" s="65" t="s">
        <v>3908</v>
      </c>
      <c r="T1047" s="63" t="s">
        <v>7215</v>
      </c>
      <c r="U1047" s="63" t="s">
        <v>1496</v>
      </c>
      <c r="V1047" s="66">
        <v>25825</v>
      </c>
      <c r="W1047" s="67">
        <v>10750</v>
      </c>
      <c r="X1047" s="67">
        <v>8575</v>
      </c>
      <c r="Y1047" s="68">
        <v>19325</v>
      </c>
      <c r="Z1047" s="82">
        <v>15935.098826436071</v>
      </c>
    </row>
    <row r="1048" spans="2:26" x14ac:dyDescent="0.25">
      <c r="B1048" s="83" t="s">
        <v>4111</v>
      </c>
      <c r="C1048" s="71">
        <v>2002</v>
      </c>
      <c r="D1048" s="70" t="s">
        <v>1318</v>
      </c>
      <c r="E1048" s="70" t="s">
        <v>3182</v>
      </c>
      <c r="F1048" s="70" t="s">
        <v>4110</v>
      </c>
      <c r="G1048" s="70" t="s">
        <v>4112</v>
      </c>
      <c r="H1048" s="70" t="s">
        <v>4027</v>
      </c>
      <c r="I1048" s="72">
        <v>12120</v>
      </c>
      <c r="J1048" s="72">
        <v>12120</v>
      </c>
      <c r="K1048" s="72">
        <v>0</v>
      </c>
      <c r="L1048" s="72">
        <v>0</v>
      </c>
      <c r="M1048" s="82">
        <v>15739.603896103896</v>
      </c>
      <c r="O1048" s="81" t="s">
        <v>7249</v>
      </c>
      <c r="P1048" s="64">
        <v>1998</v>
      </c>
      <c r="Q1048" s="63" t="s">
        <v>6084</v>
      </c>
      <c r="R1048" s="63" t="s">
        <v>85</v>
      </c>
      <c r="S1048" s="65" t="s">
        <v>2396</v>
      </c>
      <c r="T1048" s="63" t="s">
        <v>7250</v>
      </c>
      <c r="U1048" s="63" t="s">
        <v>542</v>
      </c>
      <c r="V1048" s="66">
        <v>5000</v>
      </c>
      <c r="W1048" s="67">
        <v>5000</v>
      </c>
      <c r="X1048" s="67">
        <v>3493</v>
      </c>
      <c r="Y1048" s="68">
        <v>8493</v>
      </c>
      <c r="Z1048" s="82">
        <v>7411.6738727609636</v>
      </c>
    </row>
    <row r="1049" spans="2:26" x14ac:dyDescent="0.25">
      <c r="B1049" s="83" t="s">
        <v>4067</v>
      </c>
      <c r="C1049" s="71">
        <v>2002</v>
      </c>
      <c r="D1049" s="70" t="s">
        <v>1318</v>
      </c>
      <c r="E1049" s="70" t="s">
        <v>1684</v>
      </c>
      <c r="F1049" s="70" t="s">
        <v>4068</v>
      </c>
      <c r="G1049" s="70" t="s">
        <v>4069</v>
      </c>
      <c r="H1049" s="70" t="s">
        <v>1687</v>
      </c>
      <c r="I1049" s="72">
        <v>204140</v>
      </c>
      <c r="J1049" s="72">
        <v>208140</v>
      </c>
      <c r="K1049" s="72">
        <v>455093.21</v>
      </c>
      <c r="L1049" s="72">
        <v>208140</v>
      </c>
      <c r="M1049" s="82">
        <v>270300.42532467534</v>
      </c>
      <c r="O1049" s="81" t="s">
        <v>2901</v>
      </c>
      <c r="P1049" s="64">
        <v>1998</v>
      </c>
      <c r="Q1049" s="63" t="s">
        <v>1318</v>
      </c>
      <c r="R1049" s="63" t="s">
        <v>1269</v>
      </c>
      <c r="S1049" s="65" t="s">
        <v>2902</v>
      </c>
      <c r="T1049" s="63" t="s">
        <v>2903</v>
      </c>
      <c r="U1049" s="63" t="s">
        <v>2904</v>
      </c>
      <c r="V1049" s="66">
        <v>95172</v>
      </c>
      <c r="W1049" s="67">
        <v>95172</v>
      </c>
      <c r="X1049" s="67">
        <v>31800</v>
      </c>
      <c r="Y1049" s="68">
        <v>126972</v>
      </c>
      <c r="Z1049" s="82">
        <v>141076.7651636813</v>
      </c>
    </row>
    <row r="1050" spans="2:26" x14ac:dyDescent="0.25">
      <c r="B1050" s="83" t="s">
        <v>3975</v>
      </c>
      <c r="C1050" s="71">
        <v>2002</v>
      </c>
      <c r="D1050" s="70" t="s">
        <v>1318</v>
      </c>
      <c r="E1050" s="70" t="s">
        <v>3153</v>
      </c>
      <c r="F1050" s="70" t="s">
        <v>3870</v>
      </c>
      <c r="G1050" s="70" t="s">
        <v>3414</v>
      </c>
      <c r="H1050" s="70" t="s">
        <v>3156</v>
      </c>
      <c r="I1050" s="72">
        <v>18108</v>
      </c>
      <c r="J1050" s="72">
        <v>18108</v>
      </c>
      <c r="K1050" s="72">
        <v>5126.03</v>
      </c>
      <c r="L1050" s="72">
        <v>18108</v>
      </c>
      <c r="M1050" s="82">
        <v>23515.903246753245</v>
      </c>
      <c r="O1050" s="81" t="s">
        <v>7265</v>
      </c>
      <c r="P1050" s="64">
        <v>1998</v>
      </c>
      <c r="Q1050" s="63" t="s">
        <v>6084</v>
      </c>
      <c r="R1050" s="63" t="s">
        <v>1367</v>
      </c>
      <c r="S1050" s="65" t="s">
        <v>6513</v>
      </c>
      <c r="T1050" s="63" t="s">
        <v>7266</v>
      </c>
      <c r="U1050" s="63" t="s">
        <v>1619</v>
      </c>
      <c r="V1050" s="66">
        <v>2507</v>
      </c>
      <c r="W1050" s="67">
        <v>2507</v>
      </c>
      <c r="X1050" s="67">
        <v>836</v>
      </c>
      <c r="Y1050" s="68">
        <v>3343</v>
      </c>
      <c r="Z1050" s="82">
        <v>3716.2132798023472</v>
      </c>
    </row>
    <row r="1051" spans="2:26" x14ac:dyDescent="0.25">
      <c r="B1051" s="83" t="s">
        <v>4060</v>
      </c>
      <c r="C1051" s="71">
        <v>2002</v>
      </c>
      <c r="D1051" s="70" t="s">
        <v>1318</v>
      </c>
      <c r="E1051" s="70" t="s">
        <v>228</v>
      </c>
      <c r="F1051" s="70" t="s">
        <v>4061</v>
      </c>
      <c r="G1051" s="70" t="s">
        <v>4062</v>
      </c>
      <c r="H1051" s="70" t="s">
        <v>228</v>
      </c>
      <c r="I1051" s="72">
        <v>40900</v>
      </c>
      <c r="J1051" s="72">
        <v>40900</v>
      </c>
      <c r="K1051" s="72">
        <v>27397.16</v>
      </c>
      <c r="L1051" s="72">
        <v>40900</v>
      </c>
      <c r="M1051" s="82">
        <v>53114.669913419908</v>
      </c>
      <c r="O1051" s="81" t="s">
        <v>2739</v>
      </c>
      <c r="P1051" s="64">
        <v>1998</v>
      </c>
      <c r="Q1051" s="63" t="s">
        <v>1318</v>
      </c>
      <c r="R1051" s="63" t="s">
        <v>55</v>
      </c>
      <c r="S1051" s="65" t="s">
        <v>2740</v>
      </c>
      <c r="T1051" s="63" t="s">
        <v>2740</v>
      </c>
      <c r="U1051" s="63" t="s">
        <v>57</v>
      </c>
      <c r="V1051" s="66">
        <v>60340</v>
      </c>
      <c r="W1051" s="67">
        <v>60340</v>
      </c>
      <c r="X1051" s="67">
        <v>20115</v>
      </c>
      <c r="Y1051" s="68">
        <v>80455</v>
      </c>
      <c r="Z1051" s="82">
        <v>89444.080296479297</v>
      </c>
    </row>
    <row r="1052" spans="2:26" x14ac:dyDescent="0.25">
      <c r="B1052" s="83" t="s">
        <v>4063</v>
      </c>
      <c r="C1052" s="71">
        <v>2002</v>
      </c>
      <c r="D1052" s="70" t="s">
        <v>1318</v>
      </c>
      <c r="E1052" s="70" t="s">
        <v>228</v>
      </c>
      <c r="F1052" s="70" t="s">
        <v>4061</v>
      </c>
      <c r="G1052" s="70" t="s">
        <v>4064</v>
      </c>
      <c r="H1052" s="70" t="s">
        <v>228</v>
      </c>
      <c r="I1052" s="72">
        <v>16650</v>
      </c>
      <c r="J1052" s="72">
        <v>16650</v>
      </c>
      <c r="K1052" s="72">
        <v>0</v>
      </c>
      <c r="L1052" s="72">
        <v>0</v>
      </c>
      <c r="M1052" s="82">
        <v>21622.475649350647</v>
      </c>
      <c r="O1052" s="81" t="s">
        <v>7170</v>
      </c>
      <c r="P1052" s="64">
        <v>1998</v>
      </c>
      <c r="Q1052" s="63" t="s">
        <v>6081</v>
      </c>
      <c r="R1052" s="63" t="s">
        <v>55</v>
      </c>
      <c r="S1052" s="65" t="s">
        <v>7171</v>
      </c>
      <c r="T1052" s="63" t="s">
        <v>7172</v>
      </c>
      <c r="U1052" s="63" t="s">
        <v>57</v>
      </c>
      <c r="V1052" s="66">
        <v>25728</v>
      </c>
      <c r="W1052" s="67">
        <v>25728</v>
      </c>
      <c r="X1052" s="67">
        <v>0</v>
      </c>
      <c r="Y1052" s="68">
        <v>25728</v>
      </c>
      <c r="Z1052" s="82">
        <v>38137.509079678814</v>
      </c>
    </row>
    <row r="1053" spans="2:26" x14ac:dyDescent="0.25">
      <c r="B1053" s="83" t="s">
        <v>4013</v>
      </c>
      <c r="C1053" s="71">
        <v>2002</v>
      </c>
      <c r="D1053" s="70" t="s">
        <v>1318</v>
      </c>
      <c r="E1053" s="70" t="s">
        <v>514</v>
      </c>
      <c r="F1053" s="70" t="s">
        <v>4014</v>
      </c>
      <c r="G1053" s="70" t="s">
        <v>4015</v>
      </c>
      <c r="H1053" s="70" t="s">
        <v>2090</v>
      </c>
      <c r="I1053" s="72">
        <v>64140</v>
      </c>
      <c r="J1053" s="72">
        <v>68640</v>
      </c>
      <c r="K1053" s="72">
        <v>21293.68</v>
      </c>
      <c r="L1053" s="72">
        <v>68640</v>
      </c>
      <c r="M1053" s="82">
        <v>89139.142857142855</v>
      </c>
      <c r="O1053" s="81" t="s">
        <v>2933</v>
      </c>
      <c r="P1053" s="64">
        <v>1998</v>
      </c>
      <c r="Q1053" s="63" t="s">
        <v>1318</v>
      </c>
      <c r="R1053" s="63" t="s">
        <v>55</v>
      </c>
      <c r="S1053" s="65" t="s">
        <v>1400</v>
      </c>
      <c r="T1053" s="63" t="s">
        <v>2562</v>
      </c>
      <c r="U1053" s="63" t="s">
        <v>57</v>
      </c>
      <c r="V1053" s="66">
        <v>5000</v>
      </c>
      <c r="W1053" s="67">
        <v>5000</v>
      </c>
      <c r="X1053" s="67">
        <v>3100</v>
      </c>
      <c r="Y1053" s="68">
        <v>8100</v>
      </c>
      <c r="Z1053" s="82">
        <v>7411.6738727609636</v>
      </c>
    </row>
    <row r="1054" spans="2:26" x14ac:dyDescent="0.25">
      <c r="B1054" s="83" t="s">
        <v>4154</v>
      </c>
      <c r="C1054" s="71">
        <v>2002</v>
      </c>
      <c r="D1054" s="70" t="s">
        <v>1318</v>
      </c>
      <c r="E1054" s="70" t="s">
        <v>1337</v>
      </c>
      <c r="F1054" s="70" t="s">
        <v>4155</v>
      </c>
      <c r="G1054" s="70" t="s">
        <v>4062</v>
      </c>
      <c r="H1054" s="70" t="s">
        <v>4156</v>
      </c>
      <c r="I1054" s="72">
        <v>25000</v>
      </c>
      <c r="J1054" s="72">
        <v>25000</v>
      </c>
      <c r="K1054" s="72">
        <v>8033.46</v>
      </c>
      <c r="L1054" s="72">
        <v>0</v>
      </c>
      <c r="M1054" s="82">
        <v>32466.17965367965</v>
      </c>
      <c r="O1054" s="81" t="s">
        <v>2908</v>
      </c>
      <c r="P1054" s="64">
        <v>1998</v>
      </c>
      <c r="Q1054" s="63" t="s">
        <v>1318</v>
      </c>
      <c r="R1054" s="63" t="s">
        <v>59</v>
      </c>
      <c r="S1054" s="65" t="s">
        <v>1859</v>
      </c>
      <c r="T1054" s="63" t="s">
        <v>2909</v>
      </c>
      <c r="U1054" s="63" t="s">
        <v>61</v>
      </c>
      <c r="V1054" s="66">
        <v>112000</v>
      </c>
      <c r="W1054" s="67">
        <v>112000</v>
      </c>
      <c r="X1054" s="67">
        <v>58300</v>
      </c>
      <c r="Y1054" s="68">
        <v>170300</v>
      </c>
      <c r="Z1054" s="82">
        <v>166021.49474984559</v>
      </c>
    </row>
    <row r="1055" spans="2:26" x14ac:dyDescent="0.25">
      <c r="B1055" s="83" t="s">
        <v>4084</v>
      </c>
      <c r="C1055" s="71">
        <v>2002</v>
      </c>
      <c r="D1055" s="70" t="s">
        <v>1318</v>
      </c>
      <c r="E1055" s="70" t="s">
        <v>31</v>
      </c>
      <c r="F1055" s="70" t="s">
        <v>4085</v>
      </c>
      <c r="G1055" s="70" t="s">
        <v>4086</v>
      </c>
      <c r="H1055" s="70" t="s">
        <v>33</v>
      </c>
      <c r="I1055" s="72">
        <v>99500</v>
      </c>
      <c r="J1055" s="72">
        <v>99500</v>
      </c>
      <c r="K1055" s="72">
        <v>474.36</v>
      </c>
      <c r="L1055" s="72">
        <v>99500</v>
      </c>
      <c r="M1055" s="82">
        <v>129215.39502164502</v>
      </c>
      <c r="O1055" s="81" t="s">
        <v>7286</v>
      </c>
      <c r="P1055" s="64">
        <v>1998</v>
      </c>
      <c r="Q1055" s="63" t="s">
        <v>6084</v>
      </c>
      <c r="R1055" s="63" t="s">
        <v>59</v>
      </c>
      <c r="S1055" s="65" t="s">
        <v>1859</v>
      </c>
      <c r="T1055" s="63" t="s">
        <v>7287</v>
      </c>
      <c r="U1055" s="63" t="s">
        <v>61</v>
      </c>
      <c r="V1055" s="66">
        <v>3866</v>
      </c>
      <c r="W1055" s="67">
        <v>3866</v>
      </c>
      <c r="X1055" s="67">
        <v>1300</v>
      </c>
      <c r="Y1055" s="68">
        <v>5166</v>
      </c>
      <c r="Z1055" s="82">
        <v>5730.7062384187775</v>
      </c>
    </row>
    <row r="1056" spans="2:26" x14ac:dyDescent="0.25">
      <c r="B1056" s="83" t="s">
        <v>4004</v>
      </c>
      <c r="C1056" s="71">
        <v>2002</v>
      </c>
      <c r="D1056" s="70" t="s">
        <v>1318</v>
      </c>
      <c r="E1056" s="70" t="s">
        <v>2250</v>
      </c>
      <c r="F1056" s="70" t="s">
        <v>3144</v>
      </c>
      <c r="G1056" s="70" t="s">
        <v>3748</v>
      </c>
      <c r="H1056" s="70" t="s">
        <v>3146</v>
      </c>
      <c r="I1056" s="72">
        <v>179000</v>
      </c>
      <c r="J1056" s="72">
        <v>179000</v>
      </c>
      <c r="K1056" s="72">
        <v>22924.65</v>
      </c>
      <c r="L1056" s="72">
        <v>179000</v>
      </c>
      <c r="M1056" s="82">
        <v>232457.84632034632</v>
      </c>
      <c r="O1056" s="81" t="s">
        <v>7271</v>
      </c>
      <c r="P1056" s="64">
        <v>1998</v>
      </c>
      <c r="Q1056" s="63" t="s">
        <v>6084</v>
      </c>
      <c r="R1056" s="63" t="s">
        <v>59</v>
      </c>
      <c r="S1056" s="65" t="s">
        <v>7272</v>
      </c>
      <c r="T1056" s="63" t="s">
        <v>7273</v>
      </c>
      <c r="U1056" s="63" t="s">
        <v>61</v>
      </c>
      <c r="V1056" s="66">
        <v>3690</v>
      </c>
      <c r="W1056" s="67">
        <v>3690</v>
      </c>
      <c r="X1056" s="67">
        <v>1230</v>
      </c>
      <c r="Y1056" s="68">
        <v>4920</v>
      </c>
      <c r="Z1056" s="82">
        <v>5469.8153180975905</v>
      </c>
    </row>
    <row r="1057" spans="2:26" x14ac:dyDescent="0.25">
      <c r="B1057" s="83" t="s">
        <v>4031</v>
      </c>
      <c r="C1057" s="71">
        <v>2002</v>
      </c>
      <c r="D1057" s="70" t="s">
        <v>1318</v>
      </c>
      <c r="E1057" s="70" t="s">
        <v>73</v>
      </c>
      <c r="F1057" s="70" t="s">
        <v>4032</v>
      </c>
      <c r="G1057" s="70" t="s">
        <v>3815</v>
      </c>
      <c r="H1057" s="70" t="s">
        <v>73</v>
      </c>
      <c r="I1057" s="72">
        <v>500000</v>
      </c>
      <c r="J1057" s="72">
        <v>300000</v>
      </c>
      <c r="K1057" s="72">
        <v>0</v>
      </c>
      <c r="L1057" s="72">
        <v>0</v>
      </c>
      <c r="M1057" s="82">
        <v>389594.15584415582</v>
      </c>
      <c r="O1057" s="81" t="s">
        <v>2923</v>
      </c>
      <c r="P1057" s="64">
        <v>1998</v>
      </c>
      <c r="Q1057" s="63" t="s">
        <v>1318</v>
      </c>
      <c r="R1057" s="63" t="s">
        <v>59</v>
      </c>
      <c r="S1057" s="65" t="s">
        <v>1678</v>
      </c>
      <c r="T1057" s="63" t="s">
        <v>2924</v>
      </c>
      <c r="U1057" s="63" t="s">
        <v>61</v>
      </c>
      <c r="V1057" s="66">
        <v>3500</v>
      </c>
      <c r="W1057" s="67">
        <v>3500</v>
      </c>
      <c r="X1057" s="67">
        <v>1200</v>
      </c>
      <c r="Y1057" s="68">
        <v>4700</v>
      </c>
      <c r="Z1057" s="82">
        <v>5188.1717109326746</v>
      </c>
    </row>
    <row r="1058" spans="2:26" x14ac:dyDescent="0.25">
      <c r="B1058" s="83" t="s">
        <v>4087</v>
      </c>
      <c r="C1058" s="71">
        <v>2002</v>
      </c>
      <c r="D1058" s="70" t="s">
        <v>1318</v>
      </c>
      <c r="E1058" s="70" t="s">
        <v>73</v>
      </c>
      <c r="F1058" s="70" t="s">
        <v>4088</v>
      </c>
      <c r="G1058" s="70" t="s">
        <v>4072</v>
      </c>
      <c r="H1058" s="70" t="s">
        <v>73</v>
      </c>
      <c r="I1058" s="72">
        <v>264000</v>
      </c>
      <c r="J1058" s="72">
        <v>264000</v>
      </c>
      <c r="K1058" s="72">
        <v>76254.31</v>
      </c>
      <c r="L1058" s="72">
        <v>264000</v>
      </c>
      <c r="M1058" s="82">
        <v>342842.8571428571</v>
      </c>
      <c r="O1058" s="81" t="s">
        <v>2755</v>
      </c>
      <c r="P1058" s="64">
        <v>1998</v>
      </c>
      <c r="Q1058" s="63" t="s">
        <v>1318</v>
      </c>
      <c r="R1058" s="63" t="s">
        <v>63</v>
      </c>
      <c r="S1058" s="65" t="s">
        <v>2756</v>
      </c>
      <c r="T1058" s="63" t="s">
        <v>2757</v>
      </c>
      <c r="U1058" s="63" t="s">
        <v>65</v>
      </c>
      <c r="V1058" s="66">
        <v>167000</v>
      </c>
      <c r="W1058" s="67">
        <v>167000</v>
      </c>
      <c r="X1058" s="67">
        <v>394765</v>
      </c>
      <c r="Y1058" s="68">
        <v>561765</v>
      </c>
      <c r="Z1058" s="82">
        <v>247549.90735021618</v>
      </c>
    </row>
    <row r="1059" spans="2:26" x14ac:dyDescent="0.25">
      <c r="B1059" s="83" t="s">
        <v>4009</v>
      </c>
      <c r="C1059" s="71">
        <v>2002</v>
      </c>
      <c r="D1059" s="70" t="s">
        <v>1318</v>
      </c>
      <c r="E1059" s="70" t="s">
        <v>73</v>
      </c>
      <c r="F1059" s="70" t="s">
        <v>1459</v>
      </c>
      <c r="G1059" s="70" t="s">
        <v>3815</v>
      </c>
      <c r="H1059" s="70" t="s">
        <v>73</v>
      </c>
      <c r="I1059" s="72">
        <v>165000</v>
      </c>
      <c r="J1059" s="72">
        <v>165000</v>
      </c>
      <c r="K1059" s="72">
        <v>58981.49</v>
      </c>
      <c r="L1059" s="72">
        <v>165000</v>
      </c>
      <c r="M1059" s="82">
        <v>214276.78571428571</v>
      </c>
      <c r="O1059" s="81" t="s">
        <v>2830</v>
      </c>
      <c r="P1059" s="64">
        <v>1998</v>
      </c>
      <c r="Q1059" s="63" t="s">
        <v>1318</v>
      </c>
      <c r="R1059" s="63" t="s">
        <v>63</v>
      </c>
      <c r="S1059" s="65" t="s">
        <v>1334</v>
      </c>
      <c r="T1059" s="63" t="s">
        <v>2831</v>
      </c>
      <c r="U1059" s="63" t="s">
        <v>65</v>
      </c>
      <c r="V1059" s="66">
        <v>77320</v>
      </c>
      <c r="W1059" s="67">
        <v>77320</v>
      </c>
      <c r="X1059" s="67">
        <v>40580</v>
      </c>
      <c r="Y1059" s="68">
        <v>117900</v>
      </c>
      <c r="Z1059" s="82">
        <v>114614.12476837554</v>
      </c>
    </row>
    <row r="1060" spans="2:26" x14ac:dyDescent="0.25">
      <c r="B1060" s="83" t="s">
        <v>4135</v>
      </c>
      <c r="C1060" s="71">
        <v>2002</v>
      </c>
      <c r="D1060" s="70" t="s">
        <v>1318</v>
      </c>
      <c r="E1060" s="70" t="s">
        <v>73</v>
      </c>
      <c r="F1060" s="70" t="s">
        <v>4136</v>
      </c>
      <c r="G1060" s="70" t="s">
        <v>4137</v>
      </c>
      <c r="H1060" s="70" t="s">
        <v>73</v>
      </c>
      <c r="I1060" s="72">
        <v>100000</v>
      </c>
      <c r="J1060" s="72">
        <v>100000</v>
      </c>
      <c r="K1060" s="72">
        <v>0</v>
      </c>
      <c r="L1060" s="72">
        <v>0</v>
      </c>
      <c r="M1060" s="82">
        <v>129864.7186147186</v>
      </c>
      <c r="O1060" s="81" t="s">
        <v>2782</v>
      </c>
      <c r="P1060" s="64">
        <v>1998</v>
      </c>
      <c r="Q1060" s="63" t="s">
        <v>1318</v>
      </c>
      <c r="R1060" s="63" t="s">
        <v>63</v>
      </c>
      <c r="S1060" s="65" t="s">
        <v>2783</v>
      </c>
      <c r="T1060" s="63" t="s">
        <v>2784</v>
      </c>
      <c r="U1060" s="63" t="s">
        <v>1478</v>
      </c>
      <c r="V1060" s="66">
        <v>75000</v>
      </c>
      <c r="W1060" s="67">
        <v>75000</v>
      </c>
      <c r="X1060" s="67">
        <v>25000</v>
      </c>
      <c r="Y1060" s="68">
        <v>100000</v>
      </c>
      <c r="Z1060" s="82">
        <v>111175.10809141445</v>
      </c>
    </row>
    <row r="1061" spans="2:26" x14ac:dyDescent="0.25">
      <c r="B1061" s="83" t="s">
        <v>4033</v>
      </c>
      <c r="C1061" s="71">
        <v>2002</v>
      </c>
      <c r="D1061" s="70" t="s">
        <v>1318</v>
      </c>
      <c r="E1061" s="70" t="s">
        <v>73</v>
      </c>
      <c r="F1061" s="70" t="s">
        <v>4032</v>
      </c>
      <c r="G1061" s="70" t="s">
        <v>3817</v>
      </c>
      <c r="H1061" s="70" t="s">
        <v>73</v>
      </c>
      <c r="I1061" s="72">
        <v>11500</v>
      </c>
      <c r="J1061" s="72">
        <v>11500</v>
      </c>
      <c r="K1061" s="72">
        <v>0</v>
      </c>
      <c r="L1061" s="72">
        <v>0</v>
      </c>
      <c r="M1061" s="82">
        <v>14934.44264069264</v>
      </c>
      <c r="O1061" s="81" t="s">
        <v>2869</v>
      </c>
      <c r="P1061" s="64">
        <v>1998</v>
      </c>
      <c r="Q1061" s="63" t="s">
        <v>1318</v>
      </c>
      <c r="R1061" s="63" t="s">
        <v>63</v>
      </c>
      <c r="S1061" s="65" t="s">
        <v>2870</v>
      </c>
      <c r="T1061" s="63" t="s">
        <v>2871</v>
      </c>
      <c r="U1061" s="63" t="s">
        <v>65</v>
      </c>
      <c r="V1061" s="66">
        <v>73600</v>
      </c>
      <c r="W1061" s="67">
        <v>73600</v>
      </c>
      <c r="X1061" s="67">
        <v>32125</v>
      </c>
      <c r="Y1061" s="68">
        <v>105725</v>
      </c>
      <c r="Z1061" s="82">
        <v>109099.83940704138</v>
      </c>
    </row>
    <row r="1062" spans="2:26" x14ac:dyDescent="0.25">
      <c r="B1062" s="83" t="s">
        <v>4010</v>
      </c>
      <c r="C1062" s="71">
        <v>2002</v>
      </c>
      <c r="D1062" s="70" t="s">
        <v>1318</v>
      </c>
      <c r="E1062" s="70" t="s">
        <v>73</v>
      </c>
      <c r="F1062" s="70" t="s">
        <v>1459</v>
      </c>
      <c r="G1062" s="70" t="s">
        <v>3817</v>
      </c>
      <c r="H1062" s="70" t="s">
        <v>73</v>
      </c>
      <c r="I1062" s="72">
        <v>7750</v>
      </c>
      <c r="J1062" s="72">
        <v>7750</v>
      </c>
      <c r="K1062" s="72">
        <v>0</v>
      </c>
      <c r="L1062" s="72">
        <v>172750</v>
      </c>
      <c r="M1062" s="82">
        <v>10064.515692640693</v>
      </c>
      <c r="O1062" s="81" t="s">
        <v>7157</v>
      </c>
      <c r="P1062" s="64">
        <v>1998</v>
      </c>
      <c r="Q1062" s="63" t="s">
        <v>6084</v>
      </c>
      <c r="R1062" s="63" t="s">
        <v>63</v>
      </c>
      <c r="S1062" s="65" t="s">
        <v>7158</v>
      </c>
      <c r="T1062" s="63" t="s">
        <v>7159</v>
      </c>
      <c r="U1062" s="63" t="s">
        <v>6319</v>
      </c>
      <c r="V1062" s="66">
        <v>52481</v>
      </c>
      <c r="W1062" s="67">
        <v>52481</v>
      </c>
      <c r="X1062" s="67">
        <v>17494</v>
      </c>
      <c r="Y1062" s="68">
        <v>69975</v>
      </c>
      <c r="Z1062" s="82">
        <v>77794.411303273635</v>
      </c>
    </row>
    <row r="1063" spans="2:26" x14ac:dyDescent="0.25">
      <c r="B1063" s="83" t="s">
        <v>4023</v>
      </c>
      <c r="C1063" s="71">
        <v>2002</v>
      </c>
      <c r="D1063" s="70" t="s">
        <v>1318</v>
      </c>
      <c r="E1063" s="70" t="s">
        <v>544</v>
      </c>
      <c r="F1063" s="70" t="s">
        <v>4024</v>
      </c>
      <c r="G1063" s="70" t="s">
        <v>3123</v>
      </c>
      <c r="H1063" s="70" t="s">
        <v>886</v>
      </c>
      <c r="I1063" s="72">
        <v>100000</v>
      </c>
      <c r="J1063" s="72">
        <v>100000</v>
      </c>
      <c r="K1063" s="72">
        <v>52435</v>
      </c>
      <c r="L1063" s="72">
        <v>100000</v>
      </c>
      <c r="M1063" s="82">
        <v>129864.7186147186</v>
      </c>
      <c r="O1063" s="81" t="s">
        <v>2827</v>
      </c>
      <c r="P1063" s="64">
        <v>1998</v>
      </c>
      <c r="Q1063" s="63" t="s">
        <v>1318</v>
      </c>
      <c r="R1063" s="63" t="s">
        <v>63</v>
      </c>
      <c r="S1063" s="65" t="s">
        <v>2828</v>
      </c>
      <c r="T1063" s="63" t="s">
        <v>2829</v>
      </c>
      <c r="U1063" s="63" t="s">
        <v>65</v>
      </c>
      <c r="V1063" s="66">
        <v>28183</v>
      </c>
      <c r="W1063" s="67">
        <v>28183</v>
      </c>
      <c r="X1063" s="67">
        <v>14073</v>
      </c>
      <c r="Y1063" s="68">
        <v>42256</v>
      </c>
      <c r="Z1063" s="82">
        <v>41776.640951204448</v>
      </c>
    </row>
    <row r="1064" spans="2:26" x14ac:dyDescent="0.25">
      <c r="B1064" s="83" t="s">
        <v>4165</v>
      </c>
      <c r="C1064" s="71">
        <v>2002</v>
      </c>
      <c r="D1064" s="70" t="s">
        <v>1318</v>
      </c>
      <c r="E1064" s="63" t="s">
        <v>1444</v>
      </c>
      <c r="F1064" s="70" t="s">
        <v>3949</v>
      </c>
      <c r="G1064" s="70" t="s">
        <v>1876</v>
      </c>
      <c r="H1064" s="70" t="s">
        <v>3767</v>
      </c>
      <c r="I1064" s="72">
        <v>25000</v>
      </c>
      <c r="J1064" s="72">
        <v>20000</v>
      </c>
      <c r="K1064" s="72">
        <v>1000</v>
      </c>
      <c r="L1064" s="72">
        <v>20000</v>
      </c>
      <c r="M1064" s="82">
        <v>25972.943722943721</v>
      </c>
      <c r="O1064" s="81" t="s">
        <v>7224</v>
      </c>
      <c r="P1064" s="64">
        <v>1998</v>
      </c>
      <c r="Q1064" s="63" t="s">
        <v>6081</v>
      </c>
      <c r="R1064" s="63" t="s">
        <v>63</v>
      </c>
      <c r="S1064" s="65" t="s">
        <v>1859</v>
      </c>
      <c r="T1064" s="63" t="s">
        <v>7225</v>
      </c>
      <c r="U1064" s="63" t="s">
        <v>684</v>
      </c>
      <c r="V1064" s="66">
        <v>13975</v>
      </c>
      <c r="W1064" s="67">
        <v>13975</v>
      </c>
      <c r="X1064" s="67">
        <v>4993</v>
      </c>
      <c r="Y1064" s="68">
        <v>18968</v>
      </c>
      <c r="Z1064" s="82">
        <v>20715.628474366891</v>
      </c>
    </row>
    <row r="1065" spans="2:26" x14ac:dyDescent="0.25">
      <c r="B1065" s="83" t="s">
        <v>4094</v>
      </c>
      <c r="C1065" s="71">
        <v>2002</v>
      </c>
      <c r="D1065" s="70" t="s">
        <v>1318</v>
      </c>
      <c r="E1065" s="70" t="s">
        <v>112</v>
      </c>
      <c r="F1065" s="70" t="s">
        <v>3712</v>
      </c>
      <c r="G1065" s="70" t="s">
        <v>3687</v>
      </c>
      <c r="H1065" s="70" t="s">
        <v>114</v>
      </c>
      <c r="I1065" s="72">
        <v>244900</v>
      </c>
      <c r="J1065" s="72">
        <v>246400</v>
      </c>
      <c r="K1065" s="72">
        <v>361107.19</v>
      </c>
      <c r="L1065" s="72">
        <v>246400</v>
      </c>
      <c r="M1065" s="82">
        <v>319986.66666666663</v>
      </c>
      <c r="O1065" s="81" t="s">
        <v>7321</v>
      </c>
      <c r="P1065" s="64">
        <v>1998</v>
      </c>
      <c r="Q1065" s="63" t="s">
        <v>6084</v>
      </c>
      <c r="R1065" s="63" t="s">
        <v>63</v>
      </c>
      <c r="S1065" s="65" t="s">
        <v>6976</v>
      </c>
      <c r="T1065" s="63" t="s">
        <v>7322</v>
      </c>
      <c r="U1065" s="63" t="s">
        <v>6319</v>
      </c>
      <c r="V1065" s="66">
        <v>3169</v>
      </c>
      <c r="W1065" s="67">
        <v>2662</v>
      </c>
      <c r="X1065" s="67">
        <v>1057</v>
      </c>
      <c r="Y1065" s="68">
        <v>3719</v>
      </c>
      <c r="Z1065" s="82">
        <v>3945.9751698579371</v>
      </c>
    </row>
    <row r="1066" spans="2:26" x14ac:dyDescent="0.25">
      <c r="B1066" s="83" t="s">
        <v>4091</v>
      </c>
      <c r="C1066" s="71">
        <v>2002</v>
      </c>
      <c r="D1066" s="70" t="s">
        <v>1318</v>
      </c>
      <c r="E1066" s="70" t="s">
        <v>112</v>
      </c>
      <c r="F1066" s="70" t="s">
        <v>3794</v>
      </c>
      <c r="G1066" s="70" t="s">
        <v>3449</v>
      </c>
      <c r="H1066" s="70" t="s">
        <v>3767</v>
      </c>
      <c r="I1066" s="72">
        <v>90000</v>
      </c>
      <c r="J1066" s="72">
        <v>94000</v>
      </c>
      <c r="K1066" s="72">
        <v>20559</v>
      </c>
      <c r="L1066" s="72">
        <v>0</v>
      </c>
      <c r="M1066" s="82">
        <v>122072.83549783549</v>
      </c>
      <c r="O1066" s="81" t="s">
        <v>7201</v>
      </c>
      <c r="P1066" s="64">
        <v>1998</v>
      </c>
      <c r="Q1066" s="63" t="s">
        <v>6084</v>
      </c>
      <c r="R1066" s="63" t="s">
        <v>1078</v>
      </c>
      <c r="S1066" s="65" t="s">
        <v>3241</v>
      </c>
      <c r="T1066" s="63" t="s">
        <v>7202</v>
      </c>
      <c r="U1066" s="63"/>
      <c r="V1066" s="66">
        <v>110585</v>
      </c>
      <c r="W1066" s="67">
        <v>110585</v>
      </c>
      <c r="X1066" s="67">
        <v>46393</v>
      </c>
      <c r="Y1066" s="68">
        <v>156978</v>
      </c>
      <c r="Z1066" s="82">
        <v>163923.99104385424</v>
      </c>
    </row>
    <row r="1067" spans="2:26" x14ac:dyDescent="0.25">
      <c r="B1067" s="83" t="s">
        <v>4092</v>
      </c>
      <c r="C1067" s="71">
        <v>2002</v>
      </c>
      <c r="D1067" s="70" t="s">
        <v>1318</v>
      </c>
      <c r="E1067" s="70" t="s">
        <v>112</v>
      </c>
      <c r="F1067" s="70" t="s">
        <v>3794</v>
      </c>
      <c r="G1067" s="70" t="s">
        <v>4093</v>
      </c>
      <c r="H1067" s="70" t="s">
        <v>3767</v>
      </c>
      <c r="I1067" s="72">
        <v>6500</v>
      </c>
      <c r="J1067" s="72">
        <v>6500</v>
      </c>
      <c r="K1067" s="72">
        <v>0</v>
      </c>
      <c r="L1067" s="72">
        <v>0</v>
      </c>
      <c r="M1067" s="82">
        <v>8441.2067099567103</v>
      </c>
      <c r="O1067" s="81" t="s">
        <v>2777</v>
      </c>
      <c r="P1067" s="64">
        <v>1998</v>
      </c>
      <c r="Q1067" s="63" t="s">
        <v>1318</v>
      </c>
      <c r="R1067" s="63" t="s">
        <v>1078</v>
      </c>
      <c r="S1067" s="65" t="s">
        <v>2778</v>
      </c>
      <c r="T1067" s="63" t="s">
        <v>2779</v>
      </c>
      <c r="U1067" s="63" t="s">
        <v>1080</v>
      </c>
      <c r="V1067" s="66">
        <v>110000</v>
      </c>
      <c r="W1067" s="67">
        <v>110000</v>
      </c>
      <c r="X1067" s="67">
        <v>77400</v>
      </c>
      <c r="Y1067" s="68">
        <v>187400</v>
      </c>
      <c r="Z1067" s="82">
        <v>163056.82520074118</v>
      </c>
    </row>
    <row r="1068" spans="2:26" x14ac:dyDescent="0.25">
      <c r="B1068" s="83" t="s">
        <v>4178</v>
      </c>
      <c r="C1068" s="71">
        <v>2002</v>
      </c>
      <c r="D1068" s="70" t="s">
        <v>1318</v>
      </c>
      <c r="E1068" s="70" t="s">
        <v>3166</v>
      </c>
      <c r="F1068" s="70" t="s">
        <v>1859</v>
      </c>
      <c r="G1068" s="70" t="s">
        <v>4179</v>
      </c>
      <c r="H1068" s="70"/>
      <c r="I1068" s="72">
        <v>412000</v>
      </c>
      <c r="J1068" s="72">
        <v>412000</v>
      </c>
      <c r="K1068" s="72">
        <v>0</v>
      </c>
      <c r="L1068" s="72">
        <v>0</v>
      </c>
      <c r="M1068" s="82">
        <v>535042.64069264068</v>
      </c>
      <c r="O1068" s="81" t="s">
        <v>2823</v>
      </c>
      <c r="P1068" s="64">
        <v>1998</v>
      </c>
      <c r="Q1068" s="63" t="s">
        <v>1318</v>
      </c>
      <c r="R1068" s="63" t="s">
        <v>1078</v>
      </c>
      <c r="S1068" s="65" t="s">
        <v>2824</v>
      </c>
      <c r="T1068" s="63" t="s">
        <v>2825</v>
      </c>
      <c r="U1068" s="63" t="s">
        <v>2826</v>
      </c>
      <c r="V1068" s="66">
        <v>25612</v>
      </c>
      <c r="W1068" s="67">
        <v>25612</v>
      </c>
      <c r="X1068" s="67">
        <v>8534</v>
      </c>
      <c r="Y1068" s="68">
        <v>34146</v>
      </c>
      <c r="Z1068" s="82">
        <v>37965.558245830754</v>
      </c>
    </row>
    <row r="1069" spans="2:26" x14ac:dyDescent="0.25">
      <c r="B1069" s="83" t="s">
        <v>4144</v>
      </c>
      <c r="C1069" s="71">
        <v>2002</v>
      </c>
      <c r="D1069" s="70" t="s">
        <v>1318</v>
      </c>
      <c r="E1069" s="70" t="s">
        <v>182</v>
      </c>
      <c r="F1069" s="70" t="s">
        <v>4145</v>
      </c>
      <c r="G1069" s="70" t="s">
        <v>4146</v>
      </c>
      <c r="H1069" s="70" t="s">
        <v>3767</v>
      </c>
      <c r="I1069" s="72">
        <v>8475</v>
      </c>
      <c r="J1069" s="72">
        <v>8475</v>
      </c>
      <c r="K1069" s="72">
        <v>3020</v>
      </c>
      <c r="L1069" s="72">
        <v>8475</v>
      </c>
      <c r="M1069" s="82">
        <v>11006.034902597401</v>
      </c>
      <c r="O1069" s="81" t="s">
        <v>2917</v>
      </c>
      <c r="P1069" s="64">
        <v>1998</v>
      </c>
      <c r="Q1069" s="63" t="s">
        <v>1318</v>
      </c>
      <c r="R1069" s="63" t="s">
        <v>1420</v>
      </c>
      <c r="S1069" s="65" t="s">
        <v>2918</v>
      </c>
      <c r="T1069" s="63" t="s">
        <v>2919</v>
      </c>
      <c r="U1069" s="63" t="s">
        <v>1530</v>
      </c>
      <c r="V1069" s="66">
        <v>100000</v>
      </c>
      <c r="W1069" s="67">
        <v>100000</v>
      </c>
      <c r="X1069" s="67">
        <v>125860</v>
      </c>
      <c r="Y1069" s="68">
        <v>225860</v>
      </c>
      <c r="Z1069" s="82">
        <v>148233.47745521925</v>
      </c>
    </row>
    <row r="1070" spans="2:26" x14ac:dyDescent="0.25">
      <c r="B1070" s="83" t="s">
        <v>4036</v>
      </c>
      <c r="C1070" s="71">
        <v>2002</v>
      </c>
      <c r="D1070" s="70" t="s">
        <v>1318</v>
      </c>
      <c r="E1070" s="70" t="s">
        <v>580</v>
      </c>
      <c r="F1070" s="70" t="s">
        <v>4037</v>
      </c>
      <c r="G1070" s="70" t="s">
        <v>4038</v>
      </c>
      <c r="H1070" s="70" t="s">
        <v>3767</v>
      </c>
      <c r="I1070" s="72">
        <v>100000</v>
      </c>
      <c r="J1070" s="72">
        <v>104000</v>
      </c>
      <c r="K1070" s="72">
        <v>48483.68</v>
      </c>
      <c r="L1070" s="72">
        <v>104000</v>
      </c>
      <c r="M1070" s="82">
        <v>135059.30735930736</v>
      </c>
      <c r="O1070" s="81" t="s">
        <v>2915</v>
      </c>
      <c r="P1070" s="64">
        <v>1998</v>
      </c>
      <c r="Q1070" s="63" t="s">
        <v>1318</v>
      </c>
      <c r="R1070" s="63" t="s">
        <v>1420</v>
      </c>
      <c r="S1070" s="65" t="s">
        <v>2031</v>
      </c>
      <c r="T1070" s="63" t="s">
        <v>2916</v>
      </c>
      <c r="U1070" s="63" t="s">
        <v>1423</v>
      </c>
      <c r="V1070" s="66">
        <v>70000</v>
      </c>
      <c r="W1070" s="67">
        <v>65000</v>
      </c>
      <c r="X1070" s="67">
        <v>55000</v>
      </c>
      <c r="Y1070" s="68">
        <v>120000</v>
      </c>
      <c r="Z1070" s="82">
        <v>96351.76034589253</v>
      </c>
    </row>
    <row r="1071" spans="2:26" x14ac:dyDescent="0.25">
      <c r="B1071" s="83" t="s">
        <v>4034</v>
      </c>
      <c r="C1071" s="71">
        <v>2002</v>
      </c>
      <c r="D1071" s="70" t="s">
        <v>1318</v>
      </c>
      <c r="E1071" s="70" t="s">
        <v>580</v>
      </c>
      <c r="F1071" s="70" t="s">
        <v>4035</v>
      </c>
      <c r="G1071" s="70" t="s">
        <v>3414</v>
      </c>
      <c r="H1071" s="70" t="s">
        <v>582</v>
      </c>
      <c r="I1071" s="72">
        <v>89128</v>
      </c>
      <c r="J1071" s="72">
        <v>97628</v>
      </c>
      <c r="K1071" s="72">
        <v>24053.25</v>
      </c>
      <c r="L1071" s="72">
        <v>97628</v>
      </c>
      <c r="M1071" s="82">
        <v>126784.32748917749</v>
      </c>
      <c r="O1071" s="81" t="s">
        <v>2806</v>
      </c>
      <c r="P1071" s="64">
        <v>1998</v>
      </c>
      <c r="Q1071" s="63" t="s">
        <v>1318</v>
      </c>
      <c r="R1071" s="63" t="s">
        <v>1420</v>
      </c>
      <c r="S1071" s="65" t="s">
        <v>2807</v>
      </c>
      <c r="T1071" s="63" t="s">
        <v>2808</v>
      </c>
      <c r="U1071" s="63" t="s">
        <v>1530</v>
      </c>
      <c r="V1071" s="66">
        <v>44612</v>
      </c>
      <c r="W1071" s="67">
        <v>44612</v>
      </c>
      <c r="X1071" s="67">
        <v>15500</v>
      </c>
      <c r="Y1071" s="68">
        <v>60112</v>
      </c>
      <c r="Z1071" s="82">
        <v>66129.918962322423</v>
      </c>
    </row>
    <row r="1072" spans="2:26" x14ac:dyDescent="0.25">
      <c r="B1072" s="83" t="s">
        <v>4020</v>
      </c>
      <c r="C1072" s="71">
        <v>2002</v>
      </c>
      <c r="D1072" s="70" t="s">
        <v>1318</v>
      </c>
      <c r="E1072" s="70" t="s">
        <v>580</v>
      </c>
      <c r="F1072" s="70" t="s">
        <v>4021</v>
      </c>
      <c r="G1072" s="70" t="s">
        <v>3687</v>
      </c>
      <c r="H1072" s="70" t="s">
        <v>4022</v>
      </c>
      <c r="I1072" s="72">
        <v>21000</v>
      </c>
      <c r="J1072" s="72">
        <v>21000</v>
      </c>
      <c r="K1072" s="72">
        <v>5554.5</v>
      </c>
      <c r="L1072" s="72">
        <v>0</v>
      </c>
      <c r="M1072" s="82">
        <v>27271.590909090908</v>
      </c>
      <c r="O1072" s="81" t="s">
        <v>2774</v>
      </c>
      <c r="P1072" s="64">
        <v>1998</v>
      </c>
      <c r="Q1072" s="63" t="s">
        <v>1318</v>
      </c>
      <c r="R1072" s="63" t="s">
        <v>1420</v>
      </c>
      <c r="S1072" s="65" t="s">
        <v>2775</v>
      </c>
      <c r="T1072" s="63" t="s">
        <v>2776</v>
      </c>
      <c r="U1072" s="63" t="s">
        <v>2227</v>
      </c>
      <c r="V1072" s="66">
        <v>9000</v>
      </c>
      <c r="W1072" s="67">
        <v>9000</v>
      </c>
      <c r="X1072" s="67">
        <v>3000</v>
      </c>
      <c r="Y1072" s="68">
        <v>12000</v>
      </c>
      <c r="Z1072" s="82">
        <v>13341.012970969734</v>
      </c>
    </row>
    <row r="1073" spans="2:26" x14ac:dyDescent="0.25">
      <c r="B1073" s="83" t="s">
        <v>4117</v>
      </c>
      <c r="C1073" s="71">
        <v>2002</v>
      </c>
      <c r="D1073" s="70" t="s">
        <v>1318</v>
      </c>
      <c r="E1073" s="70" t="s">
        <v>889</v>
      </c>
      <c r="F1073" s="70" t="s">
        <v>4118</v>
      </c>
      <c r="G1073" s="70" t="s">
        <v>3483</v>
      </c>
      <c r="H1073" s="70" t="s">
        <v>4119</v>
      </c>
      <c r="I1073" s="72">
        <v>71166</v>
      </c>
      <c r="J1073" s="72">
        <v>71166</v>
      </c>
      <c r="K1073" s="72">
        <v>15676.67</v>
      </c>
      <c r="L1073" s="72">
        <v>71166</v>
      </c>
      <c r="M1073" s="82">
        <v>92419.525649350646</v>
      </c>
      <c r="O1073" s="81" t="s">
        <v>2934</v>
      </c>
      <c r="P1073" s="64">
        <v>1998</v>
      </c>
      <c r="Q1073" s="63" t="s">
        <v>1318</v>
      </c>
      <c r="R1073" s="63" t="s">
        <v>1420</v>
      </c>
      <c r="S1073" s="65" t="s">
        <v>2935</v>
      </c>
      <c r="T1073" s="63" t="s">
        <v>2936</v>
      </c>
      <c r="U1073" s="63" t="s">
        <v>1530</v>
      </c>
      <c r="V1073" s="66">
        <v>2894</v>
      </c>
      <c r="W1073" s="67">
        <v>5000</v>
      </c>
      <c r="X1073" s="67">
        <v>1000</v>
      </c>
      <c r="Y1073" s="68">
        <v>6000</v>
      </c>
      <c r="Z1073" s="82">
        <v>7411.6738727609636</v>
      </c>
    </row>
    <row r="1074" spans="2:26" x14ac:dyDescent="0.25">
      <c r="B1074" s="83" t="s">
        <v>4221</v>
      </c>
      <c r="C1074" s="71">
        <v>2003</v>
      </c>
      <c r="D1074" s="70" t="s">
        <v>1318</v>
      </c>
      <c r="E1074" s="70" t="s">
        <v>147</v>
      </c>
      <c r="F1074" s="70" t="s">
        <v>4222</v>
      </c>
      <c r="G1074" s="70" t="s">
        <v>3687</v>
      </c>
      <c r="H1074" s="70" t="s">
        <v>149</v>
      </c>
      <c r="I1074" s="72">
        <v>60000</v>
      </c>
      <c r="J1074" s="72">
        <v>60000</v>
      </c>
      <c r="K1074" s="72">
        <v>38254.400000000001</v>
      </c>
      <c r="L1074" s="72">
        <v>0</v>
      </c>
      <c r="M1074" s="82">
        <v>77084.582441113482</v>
      </c>
      <c r="O1074" s="81" t="s">
        <v>7267</v>
      </c>
      <c r="P1074" s="64">
        <v>1998</v>
      </c>
      <c r="Q1074" s="63" t="s">
        <v>6084</v>
      </c>
      <c r="R1074" s="63" t="s">
        <v>1403</v>
      </c>
      <c r="S1074" s="65" t="s">
        <v>7268</v>
      </c>
      <c r="T1074" s="63" t="s">
        <v>7269</v>
      </c>
      <c r="U1074" s="63" t="s">
        <v>7270</v>
      </c>
      <c r="V1074" s="66">
        <v>3090</v>
      </c>
      <c r="W1074" s="67">
        <v>3090</v>
      </c>
      <c r="X1074" s="67">
        <v>10427</v>
      </c>
      <c r="Y1074" s="68">
        <v>13517</v>
      </c>
      <c r="Z1074" s="82">
        <v>4580.4144533662748</v>
      </c>
    </row>
    <row r="1075" spans="2:26" x14ac:dyDescent="0.25">
      <c r="B1075" s="83" t="s">
        <v>4234</v>
      </c>
      <c r="C1075" s="71">
        <v>2003</v>
      </c>
      <c r="D1075" s="70" t="s">
        <v>1318</v>
      </c>
      <c r="E1075" s="70" t="s">
        <v>76</v>
      </c>
      <c r="F1075" s="70" t="s">
        <v>4235</v>
      </c>
      <c r="G1075" s="70" t="s">
        <v>3687</v>
      </c>
      <c r="H1075" s="70" t="s">
        <v>76</v>
      </c>
      <c r="I1075" s="72">
        <v>61323</v>
      </c>
      <c r="J1075" s="72">
        <v>61323</v>
      </c>
      <c r="K1075" s="72">
        <v>19381.13</v>
      </c>
      <c r="L1075" s="72">
        <v>61323</v>
      </c>
      <c r="M1075" s="82">
        <v>78784.297483940041</v>
      </c>
      <c r="O1075" s="81" t="s">
        <v>7193</v>
      </c>
      <c r="P1075" s="64">
        <v>1998</v>
      </c>
      <c r="Q1075" s="63" t="s">
        <v>6084</v>
      </c>
      <c r="R1075" s="63" t="s">
        <v>977</v>
      </c>
      <c r="S1075" s="65" t="s">
        <v>7194</v>
      </c>
      <c r="T1075" s="63" t="s">
        <v>7195</v>
      </c>
      <c r="U1075" s="63" t="s">
        <v>2986</v>
      </c>
      <c r="V1075" s="66">
        <v>87358</v>
      </c>
      <c r="W1075" s="67">
        <v>87358</v>
      </c>
      <c r="X1075" s="67">
        <v>60806</v>
      </c>
      <c r="Y1075" s="68">
        <v>148164</v>
      </c>
      <c r="Z1075" s="82">
        <v>129493.80123533045</v>
      </c>
    </row>
    <row r="1076" spans="2:26" x14ac:dyDescent="0.25">
      <c r="B1076" s="83" t="s">
        <v>4258</v>
      </c>
      <c r="C1076" s="71">
        <v>2003</v>
      </c>
      <c r="D1076" s="70" t="s">
        <v>1318</v>
      </c>
      <c r="E1076" s="70" t="s">
        <v>76</v>
      </c>
      <c r="F1076" s="70" t="s">
        <v>4259</v>
      </c>
      <c r="G1076" s="70" t="s">
        <v>4077</v>
      </c>
      <c r="H1076" s="70" t="s">
        <v>137</v>
      </c>
      <c r="I1076" s="72">
        <v>60926</v>
      </c>
      <c r="J1076" s="72">
        <v>60926</v>
      </c>
      <c r="K1076" s="72">
        <v>21039.24</v>
      </c>
      <c r="L1076" s="72">
        <v>60926</v>
      </c>
      <c r="M1076" s="82">
        <v>78274.254496788009</v>
      </c>
      <c r="O1076" s="81" t="s">
        <v>7189</v>
      </c>
      <c r="P1076" s="64">
        <v>1998</v>
      </c>
      <c r="Q1076" s="63" t="s">
        <v>6084</v>
      </c>
      <c r="R1076" s="63" t="s">
        <v>977</v>
      </c>
      <c r="S1076" s="65" t="s">
        <v>1859</v>
      </c>
      <c r="T1076" s="63" t="s">
        <v>7190</v>
      </c>
      <c r="U1076" s="63"/>
      <c r="V1076" s="66">
        <v>74735</v>
      </c>
      <c r="W1076" s="67">
        <v>74735</v>
      </c>
      <c r="X1076" s="67">
        <v>26725</v>
      </c>
      <c r="Y1076" s="68">
        <v>101460</v>
      </c>
      <c r="Z1076" s="82">
        <v>110782.28937615814</v>
      </c>
    </row>
    <row r="1077" spans="2:26" x14ac:dyDescent="0.25">
      <c r="B1077" s="83" t="s">
        <v>4286</v>
      </c>
      <c r="C1077" s="71">
        <v>2003</v>
      </c>
      <c r="D1077" s="70" t="s">
        <v>1318</v>
      </c>
      <c r="E1077" s="70" t="s">
        <v>76</v>
      </c>
      <c r="F1077" s="70" t="s">
        <v>4287</v>
      </c>
      <c r="G1077" s="70" t="s">
        <v>3915</v>
      </c>
      <c r="H1077" s="70" t="s">
        <v>3767</v>
      </c>
      <c r="I1077" s="72">
        <v>56667</v>
      </c>
      <c r="J1077" s="72">
        <v>56667</v>
      </c>
      <c r="K1077" s="72">
        <v>43501.45</v>
      </c>
      <c r="L1077" s="72">
        <v>0</v>
      </c>
      <c r="M1077" s="82">
        <v>72802.533886509627</v>
      </c>
      <c r="O1077" s="81" t="s">
        <v>7262</v>
      </c>
      <c r="P1077" s="64">
        <v>1998</v>
      </c>
      <c r="Q1077" s="63" t="s">
        <v>6084</v>
      </c>
      <c r="R1077" s="63" t="s">
        <v>977</v>
      </c>
      <c r="S1077" s="65" t="s">
        <v>7263</v>
      </c>
      <c r="T1077" s="63" t="s">
        <v>7264</v>
      </c>
      <c r="U1077" s="63" t="s">
        <v>2579</v>
      </c>
      <c r="V1077" s="66">
        <v>5000</v>
      </c>
      <c r="W1077" s="67">
        <v>5000</v>
      </c>
      <c r="X1077" s="67">
        <v>3512</v>
      </c>
      <c r="Y1077" s="68">
        <v>8512</v>
      </c>
      <c r="Z1077" s="82">
        <v>7411.6738727609636</v>
      </c>
    </row>
    <row r="1078" spans="2:26" x14ac:dyDescent="0.25">
      <c r="B1078" s="83" t="s">
        <v>4327</v>
      </c>
      <c r="C1078" s="71">
        <v>2003</v>
      </c>
      <c r="D1078" s="70" t="s">
        <v>1318</v>
      </c>
      <c r="E1078" s="70" t="s">
        <v>76</v>
      </c>
      <c r="F1078" s="70" t="s">
        <v>4328</v>
      </c>
      <c r="G1078" s="70" t="s">
        <v>3414</v>
      </c>
      <c r="H1078" s="70" t="s">
        <v>3767</v>
      </c>
      <c r="I1078" s="72">
        <v>91455</v>
      </c>
      <c r="J1078" s="72">
        <v>53470</v>
      </c>
      <c r="K1078" s="72">
        <v>364375.45</v>
      </c>
      <c r="L1078" s="72">
        <v>53470</v>
      </c>
      <c r="M1078" s="82">
        <v>68695.210385438972</v>
      </c>
      <c r="O1078" s="81" t="s">
        <v>7301</v>
      </c>
      <c r="P1078" s="64">
        <v>1998</v>
      </c>
      <c r="Q1078" s="63" t="s">
        <v>6084</v>
      </c>
      <c r="R1078" s="63" t="s">
        <v>977</v>
      </c>
      <c r="S1078" s="65" t="s">
        <v>1859</v>
      </c>
      <c r="T1078" s="63" t="s">
        <v>7302</v>
      </c>
      <c r="U1078" s="63" t="s">
        <v>978</v>
      </c>
      <c r="V1078" s="66">
        <v>5000</v>
      </c>
      <c r="W1078" s="67">
        <v>5000</v>
      </c>
      <c r="X1078" s="67">
        <v>12650</v>
      </c>
      <c r="Y1078" s="68">
        <v>17650</v>
      </c>
      <c r="Z1078" s="82">
        <v>7411.6738727609636</v>
      </c>
    </row>
    <row r="1079" spans="2:26" ht="22.5" x14ac:dyDescent="0.25">
      <c r="B1079" s="83" t="s">
        <v>4375</v>
      </c>
      <c r="C1079" s="71">
        <v>2003</v>
      </c>
      <c r="D1079" s="70" t="s">
        <v>1318</v>
      </c>
      <c r="E1079" s="70" t="s">
        <v>76</v>
      </c>
      <c r="F1079" s="70" t="s">
        <v>3881</v>
      </c>
      <c r="G1079" s="70" t="s">
        <v>3882</v>
      </c>
      <c r="H1079" s="70" t="s">
        <v>76</v>
      </c>
      <c r="I1079" s="72">
        <v>7290</v>
      </c>
      <c r="J1079" s="72">
        <v>7290</v>
      </c>
      <c r="K1079" s="72">
        <v>2409.36</v>
      </c>
      <c r="L1079" s="72">
        <v>0</v>
      </c>
      <c r="M1079" s="82">
        <v>9365.7767665952888</v>
      </c>
      <c r="O1079" s="81" t="s">
        <v>7332</v>
      </c>
      <c r="P1079" s="64">
        <v>1998</v>
      </c>
      <c r="Q1079" s="63" t="s">
        <v>6084</v>
      </c>
      <c r="R1079" s="63" t="s">
        <v>977</v>
      </c>
      <c r="S1079" s="65" t="s">
        <v>5177</v>
      </c>
      <c r="T1079" s="63" t="s">
        <v>7333</v>
      </c>
      <c r="U1079" s="63" t="s">
        <v>2579</v>
      </c>
      <c r="V1079" s="66">
        <v>5000</v>
      </c>
      <c r="W1079" s="67">
        <v>5000</v>
      </c>
      <c r="X1079" s="67">
        <v>5230</v>
      </c>
      <c r="Y1079" s="68">
        <v>10230</v>
      </c>
      <c r="Z1079" s="82">
        <v>7411.6738727609636</v>
      </c>
    </row>
    <row r="1080" spans="2:26" x14ac:dyDescent="0.25">
      <c r="B1080" s="83" t="s">
        <v>4189</v>
      </c>
      <c r="C1080" s="71">
        <v>2003</v>
      </c>
      <c r="D1080" s="70" t="s">
        <v>1318</v>
      </c>
      <c r="E1080" s="70" t="s">
        <v>444</v>
      </c>
      <c r="F1080" s="70" t="s">
        <v>4190</v>
      </c>
      <c r="G1080" s="70" t="s">
        <v>3414</v>
      </c>
      <c r="H1080" s="70" t="s">
        <v>446</v>
      </c>
      <c r="I1080" s="72">
        <v>90875</v>
      </c>
      <c r="J1080" s="72">
        <v>90875</v>
      </c>
      <c r="K1080" s="72">
        <v>29271.4</v>
      </c>
      <c r="L1080" s="72">
        <v>90875</v>
      </c>
      <c r="M1080" s="82">
        <v>116751.0238222698</v>
      </c>
      <c r="O1080" s="81" t="s">
        <v>7288</v>
      </c>
      <c r="P1080" s="64">
        <v>1998</v>
      </c>
      <c r="Q1080" s="63" t="s">
        <v>6084</v>
      </c>
      <c r="R1080" s="63" t="s">
        <v>977</v>
      </c>
      <c r="S1080" s="65" t="s">
        <v>7289</v>
      </c>
      <c r="T1080" s="63" t="s">
        <v>7290</v>
      </c>
      <c r="U1080" s="63" t="s">
        <v>2986</v>
      </c>
      <c r="V1080" s="66">
        <v>4650</v>
      </c>
      <c r="W1080" s="67">
        <v>4650</v>
      </c>
      <c r="X1080" s="67">
        <v>1550</v>
      </c>
      <c r="Y1080" s="68">
        <v>6200</v>
      </c>
      <c r="Z1080" s="82">
        <v>6892.8567016676961</v>
      </c>
    </row>
    <row r="1081" spans="2:26" x14ac:dyDescent="0.25">
      <c r="B1081" s="83" t="s">
        <v>4338</v>
      </c>
      <c r="C1081" s="71">
        <v>2003</v>
      </c>
      <c r="D1081" s="70" t="s">
        <v>1318</v>
      </c>
      <c r="E1081" s="70" t="s">
        <v>444</v>
      </c>
      <c r="F1081" s="70" t="s">
        <v>4339</v>
      </c>
      <c r="G1081" s="70" t="s">
        <v>3483</v>
      </c>
      <c r="H1081" s="70" t="s">
        <v>584</v>
      </c>
      <c r="I1081" s="72">
        <v>79692</v>
      </c>
      <c r="J1081" s="72">
        <v>79692</v>
      </c>
      <c r="K1081" s="72">
        <v>29517.47</v>
      </c>
      <c r="L1081" s="72">
        <v>79692</v>
      </c>
      <c r="M1081" s="82">
        <v>102383.74239828694</v>
      </c>
      <c r="O1081" s="81" t="s">
        <v>2920</v>
      </c>
      <c r="P1081" s="64">
        <v>1998</v>
      </c>
      <c r="Q1081" s="63" t="s">
        <v>1318</v>
      </c>
      <c r="R1081" s="63" t="s">
        <v>1540</v>
      </c>
      <c r="S1081" s="65" t="s">
        <v>2921</v>
      </c>
      <c r="T1081" s="63" t="s">
        <v>2922</v>
      </c>
      <c r="U1081" s="63" t="s">
        <v>1540</v>
      </c>
      <c r="V1081" s="66">
        <v>104530</v>
      </c>
      <c r="W1081" s="67">
        <v>104530</v>
      </c>
      <c r="X1081" s="67">
        <v>48480</v>
      </c>
      <c r="Y1081" s="68">
        <v>153010</v>
      </c>
      <c r="Z1081" s="82">
        <v>154948.45398394071</v>
      </c>
    </row>
    <row r="1082" spans="2:26" x14ac:dyDescent="0.25">
      <c r="B1082" s="83" t="s">
        <v>4282</v>
      </c>
      <c r="C1082" s="71">
        <v>2003</v>
      </c>
      <c r="D1082" s="70" t="s">
        <v>1318</v>
      </c>
      <c r="E1082" s="70" t="s">
        <v>444</v>
      </c>
      <c r="F1082" s="70" t="s">
        <v>4283</v>
      </c>
      <c r="G1082" s="70" t="s">
        <v>3784</v>
      </c>
      <c r="H1082" s="70" t="s">
        <v>446</v>
      </c>
      <c r="I1082" s="72">
        <v>72148</v>
      </c>
      <c r="J1082" s="72">
        <v>72148</v>
      </c>
      <c r="K1082" s="72">
        <v>35319.230000000003</v>
      </c>
      <c r="L1082" s="72">
        <v>72148</v>
      </c>
      <c r="M1082" s="82">
        <v>92691.64089935759</v>
      </c>
      <c r="O1082" s="81" t="s">
        <v>2849</v>
      </c>
      <c r="P1082" s="64">
        <v>1998</v>
      </c>
      <c r="Q1082" s="63" t="s">
        <v>1318</v>
      </c>
      <c r="R1082" s="63" t="s">
        <v>1540</v>
      </c>
      <c r="S1082" s="65" t="s">
        <v>2332</v>
      </c>
      <c r="T1082" s="63" t="s">
        <v>2332</v>
      </c>
      <c r="U1082" s="63" t="s">
        <v>1540</v>
      </c>
      <c r="V1082" s="66">
        <v>90675</v>
      </c>
      <c r="W1082" s="67">
        <v>14000</v>
      </c>
      <c r="X1082" s="67">
        <v>42675</v>
      </c>
      <c r="Y1082" s="68">
        <v>56675</v>
      </c>
      <c r="Z1082" s="82">
        <v>20752.686843730698</v>
      </c>
    </row>
    <row r="1083" spans="2:26" x14ac:dyDescent="0.25">
      <c r="B1083" s="83" t="s">
        <v>4201</v>
      </c>
      <c r="C1083" s="71">
        <v>2003</v>
      </c>
      <c r="D1083" s="70" t="s">
        <v>1318</v>
      </c>
      <c r="E1083" s="70" t="s">
        <v>444</v>
      </c>
      <c r="F1083" s="70" t="s">
        <v>3875</v>
      </c>
      <c r="G1083" s="70" t="s">
        <v>4202</v>
      </c>
      <c r="H1083" s="70" t="s">
        <v>446</v>
      </c>
      <c r="I1083" s="72">
        <v>45633</v>
      </c>
      <c r="J1083" s="72">
        <v>45633</v>
      </c>
      <c r="K1083" s="72">
        <v>15894.01</v>
      </c>
      <c r="L1083" s="72">
        <v>50196</v>
      </c>
      <c r="M1083" s="82">
        <v>58626.679175588863</v>
      </c>
      <c r="O1083" s="81" t="s">
        <v>7259</v>
      </c>
      <c r="P1083" s="64">
        <v>1998</v>
      </c>
      <c r="Q1083" s="63" t="s">
        <v>6081</v>
      </c>
      <c r="R1083" s="63" t="s">
        <v>1540</v>
      </c>
      <c r="S1083" s="65" t="s">
        <v>7260</v>
      </c>
      <c r="T1083" s="63" t="s">
        <v>7261</v>
      </c>
      <c r="U1083" s="63" t="s">
        <v>1540</v>
      </c>
      <c r="V1083" s="66">
        <v>5000</v>
      </c>
      <c r="W1083" s="67">
        <v>5000</v>
      </c>
      <c r="X1083" s="67">
        <v>2613</v>
      </c>
      <c r="Y1083" s="68">
        <v>7613</v>
      </c>
      <c r="Z1083" s="82">
        <v>7411.6738727609636</v>
      </c>
    </row>
    <row r="1084" spans="2:26" x14ac:dyDescent="0.25">
      <c r="B1084" s="83" t="s">
        <v>4203</v>
      </c>
      <c r="C1084" s="71">
        <v>2003</v>
      </c>
      <c r="D1084" s="70" t="s">
        <v>1318</v>
      </c>
      <c r="E1084" s="70" t="s">
        <v>444</v>
      </c>
      <c r="F1084" s="70" t="s">
        <v>3875</v>
      </c>
      <c r="G1084" s="70" t="s">
        <v>4204</v>
      </c>
      <c r="H1084" s="70" t="s">
        <v>446</v>
      </c>
      <c r="I1084" s="72">
        <v>4563</v>
      </c>
      <c r="J1084" s="72">
        <v>4563</v>
      </c>
      <c r="K1084" s="72">
        <v>0</v>
      </c>
      <c r="L1084" s="72">
        <v>0</v>
      </c>
      <c r="M1084" s="82">
        <v>5862.2824946466808</v>
      </c>
      <c r="O1084" s="81" t="s">
        <v>2818</v>
      </c>
      <c r="P1084" s="64">
        <v>1998</v>
      </c>
      <c r="Q1084" s="63" t="s">
        <v>1318</v>
      </c>
      <c r="R1084" s="63" t="s">
        <v>1868</v>
      </c>
      <c r="S1084" s="65" t="s">
        <v>2819</v>
      </c>
      <c r="T1084" s="63" t="s">
        <v>2820</v>
      </c>
      <c r="U1084" s="63" t="s">
        <v>2744</v>
      </c>
      <c r="V1084" s="66">
        <v>88500</v>
      </c>
      <c r="W1084" s="67">
        <v>88500</v>
      </c>
      <c r="X1084" s="67">
        <v>80000</v>
      </c>
      <c r="Y1084" s="68">
        <v>168500</v>
      </c>
      <c r="Z1084" s="82">
        <v>131186.62754786905</v>
      </c>
    </row>
    <row r="1085" spans="2:26" x14ac:dyDescent="0.25">
      <c r="B1085" s="83" t="s">
        <v>4334</v>
      </c>
      <c r="C1085" s="71">
        <v>2003</v>
      </c>
      <c r="D1085" s="70" t="s">
        <v>1318</v>
      </c>
      <c r="E1085" s="70" t="s">
        <v>1779</v>
      </c>
      <c r="F1085" s="70" t="s">
        <v>4333</v>
      </c>
      <c r="G1085" s="70" t="s">
        <v>4316</v>
      </c>
      <c r="H1085" s="70" t="s">
        <v>1367</v>
      </c>
      <c r="I1085" s="72">
        <v>139980</v>
      </c>
      <c r="J1085" s="72">
        <v>139980</v>
      </c>
      <c r="K1085" s="72">
        <v>0</v>
      </c>
      <c r="L1085" s="72">
        <v>0</v>
      </c>
      <c r="M1085" s="82">
        <v>179838.33083511778</v>
      </c>
      <c r="O1085" s="81" t="s">
        <v>2741</v>
      </c>
      <c r="P1085" s="64">
        <v>1998</v>
      </c>
      <c r="Q1085" s="63" t="s">
        <v>1318</v>
      </c>
      <c r="R1085" s="63" t="s">
        <v>1868</v>
      </c>
      <c r="S1085" s="65" t="s">
        <v>2742</v>
      </c>
      <c r="T1085" s="63" t="s">
        <v>2743</v>
      </c>
      <c r="U1085" s="63" t="s">
        <v>2744</v>
      </c>
      <c r="V1085" s="66">
        <v>45497</v>
      </c>
      <c r="W1085" s="67">
        <v>45497</v>
      </c>
      <c r="X1085" s="67">
        <v>17126</v>
      </c>
      <c r="Y1085" s="68">
        <v>62623</v>
      </c>
      <c r="Z1085" s="82">
        <v>67441.785237801116</v>
      </c>
    </row>
    <row r="1086" spans="2:26" x14ac:dyDescent="0.25">
      <c r="B1086" s="83" t="s">
        <v>4348</v>
      </c>
      <c r="C1086" s="71">
        <v>2003</v>
      </c>
      <c r="D1086" s="70" t="s">
        <v>1318</v>
      </c>
      <c r="E1086" s="70" t="s">
        <v>1779</v>
      </c>
      <c r="F1086" s="70" t="s">
        <v>4349</v>
      </c>
      <c r="G1086" s="70" t="s">
        <v>4350</v>
      </c>
      <c r="H1086" s="70" t="s">
        <v>4351</v>
      </c>
      <c r="I1086" s="72">
        <v>110440</v>
      </c>
      <c r="J1086" s="72">
        <v>110440</v>
      </c>
      <c r="K1086" s="72">
        <v>15503.47</v>
      </c>
      <c r="L1086" s="72">
        <v>110440</v>
      </c>
      <c r="M1086" s="82">
        <v>141887.02141327623</v>
      </c>
      <c r="O1086" s="81" t="s">
        <v>2877</v>
      </c>
      <c r="P1086" s="64">
        <v>1998</v>
      </c>
      <c r="Q1086" s="63" t="s">
        <v>1318</v>
      </c>
      <c r="R1086" s="63" t="s">
        <v>69</v>
      </c>
      <c r="S1086" s="65" t="s">
        <v>2878</v>
      </c>
      <c r="T1086" s="63" t="s">
        <v>2879</v>
      </c>
      <c r="U1086" s="63" t="s">
        <v>71</v>
      </c>
      <c r="V1086" s="66">
        <v>63118</v>
      </c>
      <c r="W1086" s="67">
        <v>63118</v>
      </c>
      <c r="X1086" s="67">
        <v>24500</v>
      </c>
      <c r="Y1086" s="68">
        <v>87618</v>
      </c>
      <c r="Z1086" s="82">
        <v>93562.006300185298</v>
      </c>
    </row>
    <row r="1087" spans="2:26" x14ac:dyDescent="0.25">
      <c r="B1087" s="83" t="s">
        <v>4332</v>
      </c>
      <c r="C1087" s="71">
        <v>2003</v>
      </c>
      <c r="D1087" s="70" t="s">
        <v>1318</v>
      </c>
      <c r="E1087" s="70" t="s">
        <v>1779</v>
      </c>
      <c r="F1087" s="70" t="s">
        <v>4333</v>
      </c>
      <c r="G1087" s="70" t="s">
        <v>3687</v>
      </c>
      <c r="H1087" s="70" t="s">
        <v>1367</v>
      </c>
      <c r="I1087" s="72">
        <v>174980</v>
      </c>
      <c r="J1087" s="72">
        <v>35000</v>
      </c>
      <c r="K1087" s="72">
        <v>1700.24</v>
      </c>
      <c r="L1087" s="72">
        <v>0</v>
      </c>
      <c r="M1087" s="82">
        <v>44966.006423982864</v>
      </c>
      <c r="O1087" s="81" t="s">
        <v>7251</v>
      </c>
      <c r="P1087" s="64">
        <v>1998</v>
      </c>
      <c r="Q1087" s="63" t="s">
        <v>6081</v>
      </c>
      <c r="R1087" s="63" t="s">
        <v>69</v>
      </c>
      <c r="S1087" s="65" t="s">
        <v>7252</v>
      </c>
      <c r="T1087" s="63" t="s">
        <v>7253</v>
      </c>
      <c r="U1087" s="63" t="s">
        <v>3039</v>
      </c>
      <c r="V1087" s="66">
        <v>4762</v>
      </c>
      <c r="W1087" s="67">
        <v>4762</v>
      </c>
      <c r="X1087" s="67">
        <v>1588</v>
      </c>
      <c r="Y1087" s="68">
        <v>6350</v>
      </c>
      <c r="Z1087" s="82">
        <v>7058.8781964175423</v>
      </c>
    </row>
    <row r="1088" spans="2:26" x14ac:dyDescent="0.25">
      <c r="B1088" s="83" t="s">
        <v>4257</v>
      </c>
      <c r="C1088" s="71">
        <v>2003</v>
      </c>
      <c r="D1088" s="70" t="s">
        <v>1318</v>
      </c>
      <c r="E1088" s="70" t="s">
        <v>44</v>
      </c>
      <c r="F1088" s="70" t="s">
        <v>2257</v>
      </c>
      <c r="G1088" s="70" t="s">
        <v>3748</v>
      </c>
      <c r="H1088" s="70" t="s">
        <v>49</v>
      </c>
      <c r="I1088" s="72">
        <v>155176</v>
      </c>
      <c r="J1088" s="72">
        <v>155176</v>
      </c>
      <c r="K1088" s="72">
        <v>49368.34</v>
      </c>
      <c r="L1088" s="72">
        <v>155176</v>
      </c>
      <c r="M1088" s="82">
        <v>199361.28608137046</v>
      </c>
      <c r="O1088" s="81" t="s">
        <v>2832</v>
      </c>
      <c r="P1088" s="64">
        <v>1998</v>
      </c>
      <c r="Q1088" s="63" t="s">
        <v>1318</v>
      </c>
      <c r="R1088" s="63" t="s">
        <v>228</v>
      </c>
      <c r="S1088" s="65" t="s">
        <v>2833</v>
      </c>
      <c r="T1088" s="63" t="s">
        <v>2834</v>
      </c>
      <c r="U1088" s="63" t="s">
        <v>2330</v>
      </c>
      <c r="V1088" s="66">
        <v>75369</v>
      </c>
      <c r="W1088" s="67">
        <v>75369</v>
      </c>
      <c r="X1088" s="67">
        <v>25128</v>
      </c>
      <c r="Y1088" s="68">
        <v>100497</v>
      </c>
      <c r="Z1088" s="82">
        <v>111722.08962322422</v>
      </c>
    </row>
    <row r="1089" spans="2:26" x14ac:dyDescent="0.25">
      <c r="B1089" s="83" t="s">
        <v>4335</v>
      </c>
      <c r="C1089" s="71">
        <v>2003</v>
      </c>
      <c r="D1089" s="70" t="s">
        <v>1318</v>
      </c>
      <c r="E1089" s="70" t="s">
        <v>44</v>
      </c>
      <c r="F1089" s="70" t="s">
        <v>4336</v>
      </c>
      <c r="G1089" s="70" t="s">
        <v>3687</v>
      </c>
      <c r="H1089" s="70" t="s">
        <v>49</v>
      </c>
      <c r="I1089" s="72">
        <v>105870</v>
      </c>
      <c r="J1089" s="72">
        <v>105870</v>
      </c>
      <c r="K1089" s="72">
        <v>34771.01</v>
      </c>
      <c r="L1089" s="72">
        <v>105870</v>
      </c>
      <c r="M1089" s="82">
        <v>136015.74571734475</v>
      </c>
      <c r="O1089" s="81" t="s">
        <v>2835</v>
      </c>
      <c r="P1089" s="64">
        <v>1998</v>
      </c>
      <c r="Q1089" s="63" t="s">
        <v>1318</v>
      </c>
      <c r="R1089" s="63" t="s">
        <v>228</v>
      </c>
      <c r="S1089" s="65" t="s">
        <v>2836</v>
      </c>
      <c r="T1089" s="63" t="s">
        <v>2837</v>
      </c>
      <c r="U1089" s="63" t="s">
        <v>228</v>
      </c>
      <c r="V1089" s="66">
        <v>53020</v>
      </c>
      <c r="W1089" s="67">
        <v>53020</v>
      </c>
      <c r="X1089" s="67">
        <v>18025</v>
      </c>
      <c r="Y1089" s="68">
        <v>71045</v>
      </c>
      <c r="Z1089" s="82">
        <v>78593.389746757253</v>
      </c>
    </row>
    <row r="1090" spans="2:26" x14ac:dyDescent="0.25">
      <c r="B1090" s="83" t="s">
        <v>4337</v>
      </c>
      <c r="C1090" s="71">
        <v>2003</v>
      </c>
      <c r="D1090" s="70" t="s">
        <v>1318</v>
      </c>
      <c r="E1090" s="70" t="s">
        <v>44</v>
      </c>
      <c r="F1090" s="70" t="s">
        <v>4336</v>
      </c>
      <c r="G1090" s="70" t="s">
        <v>3433</v>
      </c>
      <c r="H1090" s="70" t="s">
        <v>49</v>
      </c>
      <c r="I1090" s="72">
        <v>6500</v>
      </c>
      <c r="J1090" s="72">
        <v>6500</v>
      </c>
      <c r="K1090" s="72">
        <v>0</v>
      </c>
      <c r="L1090" s="72">
        <v>6500</v>
      </c>
      <c r="M1090" s="82">
        <v>8350.8297644539616</v>
      </c>
      <c r="O1090" s="81" t="s">
        <v>7231</v>
      </c>
      <c r="P1090" s="64">
        <v>1998</v>
      </c>
      <c r="Q1090" s="63" t="s">
        <v>6081</v>
      </c>
      <c r="R1090" s="63" t="s">
        <v>228</v>
      </c>
      <c r="S1090" s="65" t="s">
        <v>7232</v>
      </c>
      <c r="T1090" s="63" t="s">
        <v>7233</v>
      </c>
      <c r="U1090" s="63"/>
      <c r="V1090" s="66">
        <v>26000</v>
      </c>
      <c r="W1090" s="67">
        <v>26000</v>
      </c>
      <c r="X1090" s="67">
        <v>17400</v>
      </c>
      <c r="Y1090" s="68">
        <v>43400</v>
      </c>
      <c r="Z1090" s="82">
        <v>38540.70413835701</v>
      </c>
    </row>
    <row r="1091" spans="2:26" x14ac:dyDescent="0.25">
      <c r="B1091" s="83" t="s">
        <v>4294</v>
      </c>
      <c r="C1091" s="71">
        <v>2003</v>
      </c>
      <c r="D1091" s="70" t="s">
        <v>1318</v>
      </c>
      <c r="E1091" s="70" t="s">
        <v>1558</v>
      </c>
      <c r="F1091" s="70" t="s">
        <v>3878</v>
      </c>
      <c r="G1091" s="70" t="s">
        <v>3483</v>
      </c>
      <c r="H1091" s="70" t="s">
        <v>3879</v>
      </c>
      <c r="I1091" s="72">
        <v>78115</v>
      </c>
      <c r="J1091" s="72">
        <v>78115</v>
      </c>
      <c r="K1091" s="72">
        <v>5060.58</v>
      </c>
      <c r="L1091" s="72">
        <v>78115</v>
      </c>
      <c r="M1091" s="82">
        <v>100357.70262312634</v>
      </c>
      <c r="O1091" s="81" t="s">
        <v>7164</v>
      </c>
      <c r="P1091" s="64">
        <v>1998</v>
      </c>
      <c r="Q1091" s="63" t="s">
        <v>6081</v>
      </c>
      <c r="R1091" s="63" t="s">
        <v>514</v>
      </c>
      <c r="S1091" s="65" t="s">
        <v>1859</v>
      </c>
      <c r="T1091" s="63" t="s">
        <v>7165</v>
      </c>
      <c r="U1091" s="63" t="s">
        <v>2090</v>
      </c>
      <c r="V1091" s="66">
        <v>51400</v>
      </c>
      <c r="W1091" s="67">
        <v>51400</v>
      </c>
      <c r="X1091" s="67">
        <v>63400</v>
      </c>
      <c r="Y1091" s="68">
        <v>114800</v>
      </c>
      <c r="Z1091" s="82">
        <v>76192.007411982704</v>
      </c>
    </row>
    <row r="1092" spans="2:26" x14ac:dyDescent="0.25">
      <c r="B1092" s="83" t="s">
        <v>4352</v>
      </c>
      <c r="C1092" s="71">
        <v>2003</v>
      </c>
      <c r="D1092" s="70" t="s">
        <v>1318</v>
      </c>
      <c r="E1092" s="70" t="s">
        <v>1558</v>
      </c>
      <c r="F1092" s="70" t="s">
        <v>4353</v>
      </c>
      <c r="G1092" s="70" t="s">
        <v>3687</v>
      </c>
      <c r="H1092" s="70" t="s">
        <v>1561</v>
      </c>
      <c r="I1092" s="72">
        <v>49500</v>
      </c>
      <c r="J1092" s="72">
        <v>49500</v>
      </c>
      <c r="K1092" s="72">
        <v>12219.8</v>
      </c>
      <c r="L1092" s="72">
        <v>0</v>
      </c>
      <c r="M1092" s="82">
        <v>63594.780513918624</v>
      </c>
      <c r="O1092" s="81" t="s">
        <v>7168</v>
      </c>
      <c r="P1092" s="64">
        <v>1998</v>
      </c>
      <c r="Q1092" s="63" t="s">
        <v>6081</v>
      </c>
      <c r="R1092" s="63" t="s">
        <v>31</v>
      </c>
      <c r="S1092" s="65" t="s">
        <v>3327</v>
      </c>
      <c r="T1092" s="63" t="s">
        <v>7169</v>
      </c>
      <c r="U1092" s="63" t="s">
        <v>33</v>
      </c>
      <c r="V1092" s="66">
        <v>24000</v>
      </c>
      <c r="W1092" s="67">
        <v>24000</v>
      </c>
      <c r="X1092" s="67">
        <v>48100</v>
      </c>
      <c r="Y1092" s="68">
        <v>72100</v>
      </c>
      <c r="Z1092" s="82">
        <v>35576.034589252624</v>
      </c>
    </row>
    <row r="1093" spans="2:26" x14ac:dyDescent="0.25">
      <c r="B1093" s="83" t="s">
        <v>4295</v>
      </c>
      <c r="C1093" s="71">
        <v>2003</v>
      </c>
      <c r="D1093" s="70" t="s">
        <v>1318</v>
      </c>
      <c r="E1093" s="70" t="s">
        <v>1558</v>
      </c>
      <c r="F1093" s="70" t="s">
        <v>3878</v>
      </c>
      <c r="G1093" s="70" t="s">
        <v>3781</v>
      </c>
      <c r="H1093" s="70" t="s">
        <v>3879</v>
      </c>
      <c r="I1093" s="72">
        <v>6500</v>
      </c>
      <c r="J1093" s="72">
        <v>6500</v>
      </c>
      <c r="K1093" s="72">
        <v>0</v>
      </c>
      <c r="L1093" s="72">
        <v>0</v>
      </c>
      <c r="M1093" s="82">
        <v>8350.8297644539616</v>
      </c>
      <c r="O1093" s="81" t="s">
        <v>7229</v>
      </c>
      <c r="P1093" s="64">
        <v>1998</v>
      </c>
      <c r="Q1093" s="63" t="s">
        <v>6081</v>
      </c>
      <c r="R1093" s="63" t="s">
        <v>31</v>
      </c>
      <c r="S1093" s="65" t="s">
        <v>1859</v>
      </c>
      <c r="T1093" s="63" t="s">
        <v>7230</v>
      </c>
      <c r="U1093" s="63" t="s">
        <v>33</v>
      </c>
      <c r="V1093" s="66">
        <v>17428</v>
      </c>
      <c r="W1093" s="67">
        <v>17428</v>
      </c>
      <c r="X1093" s="67">
        <v>10000</v>
      </c>
      <c r="Y1093" s="68">
        <v>27428</v>
      </c>
      <c r="Z1093" s="82">
        <v>25834.130450895616</v>
      </c>
    </row>
    <row r="1094" spans="2:26" x14ac:dyDescent="0.25">
      <c r="B1094" s="83" t="s">
        <v>4365</v>
      </c>
      <c r="C1094" s="71">
        <v>2003</v>
      </c>
      <c r="D1094" s="70" t="s">
        <v>1318</v>
      </c>
      <c r="E1094" s="70" t="s">
        <v>2128</v>
      </c>
      <c r="F1094" s="70" t="s">
        <v>2129</v>
      </c>
      <c r="G1094" s="70" t="s">
        <v>4366</v>
      </c>
      <c r="H1094" s="70" t="s">
        <v>2129</v>
      </c>
      <c r="I1094" s="72">
        <v>9000</v>
      </c>
      <c r="J1094" s="72">
        <v>9000</v>
      </c>
      <c r="K1094" s="72">
        <v>0</v>
      </c>
      <c r="L1094" s="72">
        <v>0</v>
      </c>
      <c r="M1094" s="82">
        <v>11562.687366167023</v>
      </c>
      <c r="O1094" s="81" t="s">
        <v>7277</v>
      </c>
      <c r="P1094" s="64">
        <v>1998</v>
      </c>
      <c r="Q1094" s="63" t="s">
        <v>6081</v>
      </c>
      <c r="R1094" s="63" t="s">
        <v>2250</v>
      </c>
      <c r="S1094" s="65" t="s">
        <v>3144</v>
      </c>
      <c r="T1094" s="63" t="s">
        <v>7278</v>
      </c>
      <c r="U1094" s="63" t="s">
        <v>3146</v>
      </c>
      <c r="V1094" s="66">
        <v>4912</v>
      </c>
      <c r="W1094" s="67">
        <v>4912</v>
      </c>
      <c r="X1094" s="67">
        <v>1638</v>
      </c>
      <c r="Y1094" s="68">
        <v>6550</v>
      </c>
      <c r="Z1094" s="82">
        <v>7281.2284126003715</v>
      </c>
    </row>
    <row r="1095" spans="2:26" x14ac:dyDescent="0.25">
      <c r="B1095" s="83" t="s">
        <v>4310</v>
      </c>
      <c r="C1095" s="71">
        <v>2003</v>
      </c>
      <c r="D1095" s="70" t="s">
        <v>1318</v>
      </c>
      <c r="E1095" s="70" t="s">
        <v>27</v>
      </c>
      <c r="F1095" s="70" t="s">
        <v>4311</v>
      </c>
      <c r="G1095" s="70" t="s">
        <v>4312</v>
      </c>
      <c r="H1095" s="70" t="s">
        <v>27</v>
      </c>
      <c r="I1095" s="72">
        <v>2296106</v>
      </c>
      <c r="J1095" s="72">
        <v>2296106</v>
      </c>
      <c r="K1095" s="72">
        <v>0</v>
      </c>
      <c r="L1095" s="72">
        <v>0</v>
      </c>
      <c r="M1095" s="82">
        <v>2949906.2041755891</v>
      </c>
      <c r="O1095" s="81" t="s">
        <v>2937</v>
      </c>
      <c r="P1095" s="64">
        <v>1998</v>
      </c>
      <c r="Q1095" s="63" t="s">
        <v>1318</v>
      </c>
      <c r="R1095" s="63" t="s">
        <v>73</v>
      </c>
      <c r="S1095" s="65" t="s">
        <v>2938</v>
      </c>
      <c r="T1095" s="63" t="s">
        <v>2939</v>
      </c>
      <c r="U1095" s="63" t="s">
        <v>73</v>
      </c>
      <c r="V1095" s="66">
        <v>300000</v>
      </c>
      <c r="W1095" s="67">
        <v>300000</v>
      </c>
      <c r="X1095" s="67">
        <v>300000</v>
      </c>
      <c r="Y1095" s="68">
        <v>600000</v>
      </c>
      <c r="Z1095" s="82">
        <v>444700.43236565782</v>
      </c>
    </row>
    <row r="1096" spans="2:26" ht="22.5" x14ac:dyDescent="0.25">
      <c r="B1096" s="83" t="s">
        <v>4318</v>
      </c>
      <c r="C1096" s="71">
        <v>2003</v>
      </c>
      <c r="D1096" s="70" t="s">
        <v>1318</v>
      </c>
      <c r="E1096" s="70" t="s">
        <v>27</v>
      </c>
      <c r="F1096" s="70" t="s">
        <v>4319</v>
      </c>
      <c r="G1096" s="70" t="s">
        <v>3687</v>
      </c>
      <c r="H1096" s="70" t="s">
        <v>27</v>
      </c>
      <c r="I1096" s="72">
        <v>467212</v>
      </c>
      <c r="J1096" s="72">
        <v>467212</v>
      </c>
      <c r="K1096" s="72">
        <v>187387</v>
      </c>
      <c r="L1096" s="72">
        <v>0</v>
      </c>
      <c r="M1096" s="82">
        <v>600247.36552462529</v>
      </c>
      <c r="O1096" s="81" t="s">
        <v>2764</v>
      </c>
      <c r="P1096" s="64">
        <v>1998</v>
      </c>
      <c r="Q1096" s="63" t="s">
        <v>1318</v>
      </c>
      <c r="R1096" s="63" t="s">
        <v>73</v>
      </c>
      <c r="S1096" s="65" t="s">
        <v>2505</v>
      </c>
      <c r="T1096" s="63" t="s">
        <v>2765</v>
      </c>
      <c r="U1096" s="63" t="s">
        <v>73</v>
      </c>
      <c r="V1096" s="66">
        <v>27894</v>
      </c>
      <c r="W1096" s="67">
        <v>27894</v>
      </c>
      <c r="X1096" s="67">
        <v>9298</v>
      </c>
      <c r="Y1096" s="68">
        <v>37192</v>
      </c>
      <c r="Z1096" s="82">
        <v>41348.246201358867</v>
      </c>
    </row>
    <row r="1097" spans="2:26" x14ac:dyDescent="0.25">
      <c r="B1097" s="83" t="s">
        <v>4210</v>
      </c>
      <c r="C1097" s="71">
        <v>2003</v>
      </c>
      <c r="D1097" s="70" t="s">
        <v>1318</v>
      </c>
      <c r="E1097" s="70" t="s">
        <v>27</v>
      </c>
      <c r="F1097" s="70" t="s">
        <v>4211</v>
      </c>
      <c r="G1097" s="70" t="s">
        <v>3687</v>
      </c>
      <c r="H1097" s="70" t="s">
        <v>27</v>
      </c>
      <c r="I1097" s="72">
        <v>200000</v>
      </c>
      <c r="J1097" s="72">
        <v>200000</v>
      </c>
      <c r="K1097" s="72">
        <v>146100</v>
      </c>
      <c r="L1097" s="72">
        <v>200000</v>
      </c>
      <c r="M1097" s="82">
        <v>256948.60813704494</v>
      </c>
      <c r="O1097" s="81" t="s">
        <v>7209</v>
      </c>
      <c r="P1097" s="64">
        <v>1998</v>
      </c>
      <c r="Q1097" s="63" t="s">
        <v>6084</v>
      </c>
      <c r="R1097" s="63" t="s">
        <v>73</v>
      </c>
      <c r="S1097" s="65" t="s">
        <v>7210</v>
      </c>
      <c r="T1097" s="63" t="s">
        <v>7211</v>
      </c>
      <c r="U1097" s="63" t="s">
        <v>73</v>
      </c>
      <c r="V1097" s="66">
        <v>108000</v>
      </c>
      <c r="W1097" s="67">
        <v>26000</v>
      </c>
      <c r="X1097" s="67">
        <v>67000</v>
      </c>
      <c r="Y1097" s="68">
        <v>93000</v>
      </c>
      <c r="Z1097" s="82">
        <v>38540.70413835701</v>
      </c>
    </row>
    <row r="1098" spans="2:26" x14ac:dyDescent="0.25">
      <c r="B1098" s="83" t="s">
        <v>4260</v>
      </c>
      <c r="C1098" s="71">
        <v>2003</v>
      </c>
      <c r="D1098" s="70" t="s">
        <v>1318</v>
      </c>
      <c r="E1098" s="70" t="s">
        <v>27</v>
      </c>
      <c r="F1098" s="70" t="s">
        <v>4261</v>
      </c>
      <c r="G1098" s="70" t="s">
        <v>3483</v>
      </c>
      <c r="H1098" s="70" t="s">
        <v>27</v>
      </c>
      <c r="I1098" s="72">
        <v>200000</v>
      </c>
      <c r="J1098" s="72">
        <v>200000</v>
      </c>
      <c r="K1098" s="72">
        <v>105800.71</v>
      </c>
      <c r="L1098" s="72">
        <v>0</v>
      </c>
      <c r="M1098" s="82">
        <v>256948.60813704494</v>
      </c>
      <c r="O1098" s="81" t="s">
        <v>7247</v>
      </c>
      <c r="P1098" s="64">
        <v>1998</v>
      </c>
      <c r="Q1098" s="63" t="s">
        <v>6084</v>
      </c>
      <c r="R1098" s="63" t="s">
        <v>73</v>
      </c>
      <c r="S1098" s="65" t="s">
        <v>4136</v>
      </c>
      <c r="T1098" s="63" t="s">
        <v>7248</v>
      </c>
      <c r="U1098" s="63" t="s">
        <v>73</v>
      </c>
      <c r="V1098" s="66">
        <v>3162</v>
      </c>
      <c r="W1098" s="67">
        <v>5000</v>
      </c>
      <c r="X1098" s="67">
        <v>1498</v>
      </c>
      <c r="Y1098" s="68">
        <v>6498</v>
      </c>
      <c r="Z1098" s="82">
        <v>7411.6738727609636</v>
      </c>
    </row>
    <row r="1099" spans="2:26" x14ac:dyDescent="0.25">
      <c r="B1099" s="83" t="s">
        <v>4291</v>
      </c>
      <c r="C1099" s="71">
        <v>2003</v>
      </c>
      <c r="D1099" s="70" t="s">
        <v>1318</v>
      </c>
      <c r="E1099" s="70" t="s">
        <v>27</v>
      </c>
      <c r="F1099" s="70" t="s">
        <v>4292</v>
      </c>
      <c r="G1099" s="70" t="s">
        <v>3414</v>
      </c>
      <c r="H1099" s="70" t="s">
        <v>27</v>
      </c>
      <c r="I1099" s="72">
        <v>189564</v>
      </c>
      <c r="J1099" s="72">
        <v>189564</v>
      </c>
      <c r="K1099" s="72">
        <v>235878.74</v>
      </c>
      <c r="L1099" s="72">
        <v>0</v>
      </c>
      <c r="M1099" s="82">
        <v>243541.02976445394</v>
      </c>
      <c r="O1099" s="81" t="s">
        <v>7139</v>
      </c>
      <c r="P1099" s="64">
        <v>1998</v>
      </c>
      <c r="Q1099" s="63" t="s">
        <v>6084</v>
      </c>
      <c r="R1099" s="63" t="s">
        <v>3826</v>
      </c>
      <c r="S1099" s="65" t="s">
        <v>1859</v>
      </c>
      <c r="T1099" s="63" t="s">
        <v>7140</v>
      </c>
      <c r="U1099" s="63" t="s">
        <v>2986</v>
      </c>
      <c r="V1099" s="66">
        <v>67358</v>
      </c>
      <c r="W1099" s="67">
        <v>67358</v>
      </c>
      <c r="X1099" s="67">
        <v>22898</v>
      </c>
      <c r="Y1099" s="68">
        <v>90256</v>
      </c>
      <c r="Z1099" s="82">
        <v>99847.105744286586</v>
      </c>
    </row>
    <row r="1100" spans="2:26" ht="22.5" x14ac:dyDescent="0.25">
      <c r="B1100" s="83" t="s">
        <v>4216</v>
      </c>
      <c r="C1100" s="71">
        <v>2003</v>
      </c>
      <c r="D1100" s="70" t="s">
        <v>1318</v>
      </c>
      <c r="E1100" s="70" t="s">
        <v>27</v>
      </c>
      <c r="F1100" s="70" t="s">
        <v>4217</v>
      </c>
      <c r="G1100" s="70" t="s">
        <v>3687</v>
      </c>
      <c r="H1100" s="70" t="s">
        <v>27</v>
      </c>
      <c r="I1100" s="72">
        <v>184330</v>
      </c>
      <c r="J1100" s="72">
        <v>184330</v>
      </c>
      <c r="K1100" s="72">
        <v>43400.84</v>
      </c>
      <c r="L1100" s="72">
        <v>184330</v>
      </c>
      <c r="M1100" s="82">
        <v>236816.6846895075</v>
      </c>
      <c r="O1100" s="81" t="s">
        <v>7183</v>
      </c>
      <c r="P1100" s="64">
        <v>1998</v>
      </c>
      <c r="Q1100" s="63" t="s">
        <v>6084</v>
      </c>
      <c r="R1100" s="63" t="s">
        <v>3826</v>
      </c>
      <c r="S1100" s="65" t="s">
        <v>3826</v>
      </c>
      <c r="T1100" s="63" t="s">
        <v>7184</v>
      </c>
      <c r="U1100" s="63" t="s">
        <v>7185</v>
      </c>
      <c r="V1100" s="66">
        <v>26400</v>
      </c>
      <c r="W1100" s="67">
        <v>26400</v>
      </c>
      <c r="X1100" s="67">
        <v>8800</v>
      </c>
      <c r="Y1100" s="68">
        <v>35200</v>
      </c>
      <c r="Z1100" s="82">
        <v>39133.638048177883</v>
      </c>
    </row>
    <row r="1101" spans="2:26" x14ac:dyDescent="0.25">
      <c r="B1101" s="83" t="s">
        <v>4241</v>
      </c>
      <c r="C1101" s="71">
        <v>2003</v>
      </c>
      <c r="D1101" s="70" t="s">
        <v>1318</v>
      </c>
      <c r="E1101" s="70" t="s">
        <v>27</v>
      </c>
      <c r="F1101" s="70" t="s">
        <v>4242</v>
      </c>
      <c r="G1101" s="70" t="s">
        <v>3687</v>
      </c>
      <c r="H1101" s="70" t="s">
        <v>27</v>
      </c>
      <c r="I1101" s="72">
        <v>180000</v>
      </c>
      <c r="J1101" s="72">
        <v>180000</v>
      </c>
      <c r="K1101" s="72">
        <v>200194.41</v>
      </c>
      <c r="L1101" s="72">
        <v>180000</v>
      </c>
      <c r="M1101" s="82">
        <v>231253.74732334045</v>
      </c>
      <c r="O1101" s="81" t="s">
        <v>7221</v>
      </c>
      <c r="P1101" s="64">
        <v>1998</v>
      </c>
      <c r="Q1101" s="63" t="s">
        <v>6084</v>
      </c>
      <c r="R1101" s="63" t="s">
        <v>3826</v>
      </c>
      <c r="S1101" s="65" t="s">
        <v>7222</v>
      </c>
      <c r="T1101" s="63" t="s">
        <v>7223</v>
      </c>
      <c r="U1101" s="63" t="s">
        <v>679</v>
      </c>
      <c r="V1101" s="66">
        <v>12000</v>
      </c>
      <c r="W1101" s="67">
        <v>12000</v>
      </c>
      <c r="X1101" s="67">
        <v>6000</v>
      </c>
      <c r="Y1101" s="68">
        <v>18000</v>
      </c>
      <c r="Z1101" s="82">
        <v>17788.017294626312</v>
      </c>
    </row>
    <row r="1102" spans="2:26" x14ac:dyDescent="0.25">
      <c r="B1102" s="83" t="s">
        <v>4199</v>
      </c>
      <c r="C1102" s="71">
        <v>2003</v>
      </c>
      <c r="D1102" s="70" t="s">
        <v>1318</v>
      </c>
      <c r="E1102" s="70" t="s">
        <v>27</v>
      </c>
      <c r="F1102" s="70" t="s">
        <v>4200</v>
      </c>
      <c r="G1102" s="70" t="s">
        <v>3687</v>
      </c>
      <c r="H1102" s="70" t="s">
        <v>27</v>
      </c>
      <c r="I1102" s="72">
        <v>179622</v>
      </c>
      <c r="J1102" s="72">
        <v>179622</v>
      </c>
      <c r="K1102" s="72">
        <v>119748.01</v>
      </c>
      <c r="L1102" s="72">
        <v>179622</v>
      </c>
      <c r="M1102" s="82">
        <v>230768.11445396146</v>
      </c>
      <c r="O1102" s="81" t="s">
        <v>7234</v>
      </c>
      <c r="P1102" s="64">
        <v>1998</v>
      </c>
      <c r="Q1102" s="63" t="s">
        <v>6084</v>
      </c>
      <c r="R1102" s="63" t="s">
        <v>3826</v>
      </c>
      <c r="S1102" s="65" t="s">
        <v>7235</v>
      </c>
      <c r="T1102" s="63" t="s">
        <v>7236</v>
      </c>
      <c r="U1102" s="63" t="s">
        <v>1321</v>
      </c>
      <c r="V1102" s="66">
        <v>10000</v>
      </c>
      <c r="W1102" s="67">
        <v>10000</v>
      </c>
      <c r="X1102" s="67">
        <v>5000</v>
      </c>
      <c r="Y1102" s="68">
        <v>15000</v>
      </c>
      <c r="Z1102" s="82">
        <v>14823.347745521927</v>
      </c>
    </row>
    <row r="1103" spans="2:26" x14ac:dyDescent="0.25">
      <c r="B1103" s="83" t="s">
        <v>4315</v>
      </c>
      <c r="C1103" s="71">
        <v>2003</v>
      </c>
      <c r="D1103" s="70" t="s">
        <v>1318</v>
      </c>
      <c r="E1103" s="70" t="s">
        <v>27</v>
      </c>
      <c r="F1103" s="70" t="s">
        <v>4314</v>
      </c>
      <c r="G1103" s="70" t="s">
        <v>4316</v>
      </c>
      <c r="H1103" s="70" t="s">
        <v>27</v>
      </c>
      <c r="I1103" s="72">
        <v>147820</v>
      </c>
      <c r="J1103" s="72">
        <v>147820</v>
      </c>
      <c r="K1103" s="72">
        <v>122599.69</v>
      </c>
      <c r="L1103" s="72">
        <v>0</v>
      </c>
      <c r="M1103" s="82">
        <v>189910.71627408994</v>
      </c>
      <c r="O1103" s="81" t="s">
        <v>7297</v>
      </c>
      <c r="P1103" s="64">
        <v>1998</v>
      </c>
      <c r="Q1103" s="63" t="s">
        <v>6081</v>
      </c>
      <c r="R1103" s="63" t="s">
        <v>3826</v>
      </c>
      <c r="S1103" s="65" t="s">
        <v>3826</v>
      </c>
      <c r="T1103" s="63" t="s">
        <v>7298</v>
      </c>
      <c r="U1103" s="63" t="s">
        <v>57</v>
      </c>
      <c r="V1103" s="66">
        <v>5000</v>
      </c>
      <c r="W1103" s="67">
        <v>5000</v>
      </c>
      <c r="X1103" s="67">
        <v>2000</v>
      </c>
      <c r="Y1103" s="68">
        <v>7000</v>
      </c>
      <c r="Z1103" s="82">
        <v>7411.6738727609636</v>
      </c>
    </row>
    <row r="1104" spans="2:26" x14ac:dyDescent="0.25">
      <c r="B1104" s="83" t="s">
        <v>4255</v>
      </c>
      <c r="C1104" s="71">
        <v>2003</v>
      </c>
      <c r="D1104" s="70" t="s">
        <v>1318</v>
      </c>
      <c r="E1104" s="70" t="s">
        <v>27</v>
      </c>
      <c r="F1104" s="70" t="s">
        <v>4256</v>
      </c>
      <c r="G1104" s="70" t="s">
        <v>3123</v>
      </c>
      <c r="H1104" s="70" t="s">
        <v>27</v>
      </c>
      <c r="I1104" s="72">
        <v>145500</v>
      </c>
      <c r="J1104" s="72">
        <v>147500</v>
      </c>
      <c r="K1104" s="72">
        <v>105951.63</v>
      </c>
      <c r="L1104" s="72">
        <v>147500</v>
      </c>
      <c r="M1104" s="82">
        <v>189499.59850107066</v>
      </c>
      <c r="O1104" s="81" t="s">
        <v>2886</v>
      </c>
      <c r="P1104" s="64">
        <v>1998</v>
      </c>
      <c r="Q1104" s="63" t="s">
        <v>1318</v>
      </c>
      <c r="R1104" s="63" t="s">
        <v>495</v>
      </c>
      <c r="S1104" s="65" t="s">
        <v>2887</v>
      </c>
      <c r="T1104" s="63" t="s">
        <v>2888</v>
      </c>
      <c r="U1104" s="63" t="s">
        <v>1635</v>
      </c>
      <c r="V1104" s="66">
        <v>76746</v>
      </c>
      <c r="W1104" s="67">
        <v>71746</v>
      </c>
      <c r="X1104" s="67">
        <v>0</v>
      </c>
      <c r="Y1104" s="68">
        <v>71746</v>
      </c>
      <c r="Z1104" s="82">
        <v>106351.59073502161</v>
      </c>
    </row>
    <row r="1105" spans="2:26" x14ac:dyDescent="0.25">
      <c r="B1105" s="83" t="s">
        <v>4228</v>
      </c>
      <c r="C1105" s="71">
        <v>2003</v>
      </c>
      <c r="D1105" s="70" t="s">
        <v>1318</v>
      </c>
      <c r="E1105" s="70" t="s">
        <v>27</v>
      </c>
      <c r="F1105" s="70" t="s">
        <v>4229</v>
      </c>
      <c r="G1105" s="70" t="s">
        <v>3483</v>
      </c>
      <c r="H1105" s="70" t="s">
        <v>27</v>
      </c>
      <c r="I1105" s="72">
        <v>132950</v>
      </c>
      <c r="J1105" s="72">
        <v>132950</v>
      </c>
      <c r="K1105" s="72">
        <v>287969.59999999998</v>
      </c>
      <c r="L1105" s="72">
        <v>0</v>
      </c>
      <c r="M1105" s="82">
        <v>170806.58725910063</v>
      </c>
      <c r="O1105" s="81" t="s">
        <v>2931</v>
      </c>
      <c r="P1105" s="64">
        <v>1998</v>
      </c>
      <c r="Q1105" s="63" t="s">
        <v>1318</v>
      </c>
      <c r="R1105" s="63" t="s">
        <v>495</v>
      </c>
      <c r="S1105" s="65" t="s">
        <v>2366</v>
      </c>
      <c r="T1105" s="63" t="s">
        <v>2932</v>
      </c>
      <c r="U1105" s="63" t="s">
        <v>496</v>
      </c>
      <c r="V1105" s="66">
        <v>5000</v>
      </c>
      <c r="W1105" s="67">
        <v>5000</v>
      </c>
      <c r="X1105" s="67">
        <v>8000</v>
      </c>
      <c r="Y1105" s="68">
        <v>13000</v>
      </c>
      <c r="Z1105" s="82">
        <v>7411.6738727609636</v>
      </c>
    </row>
    <row r="1106" spans="2:26" x14ac:dyDescent="0.25">
      <c r="B1106" s="83" t="s">
        <v>4356</v>
      </c>
      <c r="C1106" s="71">
        <v>2003</v>
      </c>
      <c r="D1106" s="70" t="s">
        <v>1318</v>
      </c>
      <c r="E1106" s="70" t="s">
        <v>27</v>
      </c>
      <c r="F1106" s="70" t="s">
        <v>4355</v>
      </c>
      <c r="G1106" s="70" t="s">
        <v>4357</v>
      </c>
      <c r="H1106" s="70" t="s">
        <v>27</v>
      </c>
      <c r="I1106" s="72">
        <v>123470</v>
      </c>
      <c r="J1106" s="72">
        <v>123470</v>
      </c>
      <c r="K1106" s="72">
        <v>148008.76</v>
      </c>
      <c r="L1106" s="72">
        <v>0</v>
      </c>
      <c r="M1106" s="82">
        <v>158627.22323340471</v>
      </c>
      <c r="O1106" s="81" t="s">
        <v>2804</v>
      </c>
      <c r="P1106" s="64">
        <v>1998</v>
      </c>
      <c r="Q1106" s="63" t="s">
        <v>1318</v>
      </c>
      <c r="R1106" s="63" t="s">
        <v>544</v>
      </c>
      <c r="S1106" s="65" t="s">
        <v>1751</v>
      </c>
      <c r="T1106" s="63" t="s">
        <v>2805</v>
      </c>
      <c r="U1106" s="63" t="s">
        <v>886</v>
      </c>
      <c r="V1106" s="66">
        <v>87255</v>
      </c>
      <c r="W1106" s="67">
        <v>87255</v>
      </c>
      <c r="X1106" s="67">
        <v>29040</v>
      </c>
      <c r="Y1106" s="68">
        <v>116295</v>
      </c>
      <c r="Z1106" s="82">
        <v>129341.12075355157</v>
      </c>
    </row>
    <row r="1107" spans="2:26" x14ac:dyDescent="0.25">
      <c r="B1107" s="83" t="s">
        <v>4354</v>
      </c>
      <c r="C1107" s="71">
        <v>2003</v>
      </c>
      <c r="D1107" s="70" t="s">
        <v>1318</v>
      </c>
      <c r="E1107" s="70" t="s">
        <v>27</v>
      </c>
      <c r="F1107" s="70" t="s">
        <v>4355</v>
      </c>
      <c r="G1107" s="70" t="s">
        <v>3483</v>
      </c>
      <c r="H1107" s="70" t="s">
        <v>27</v>
      </c>
      <c r="I1107" s="72">
        <v>223470</v>
      </c>
      <c r="J1107" s="72">
        <v>100000</v>
      </c>
      <c r="K1107" s="72">
        <v>0</v>
      </c>
      <c r="L1107" s="72">
        <v>0</v>
      </c>
      <c r="M1107" s="82">
        <v>128474.30406852247</v>
      </c>
      <c r="O1107" s="81" t="s">
        <v>7203</v>
      </c>
      <c r="P1107" s="64">
        <v>1998</v>
      </c>
      <c r="Q1107" s="63" t="s">
        <v>6081</v>
      </c>
      <c r="R1107" s="63" t="s">
        <v>544</v>
      </c>
      <c r="S1107" s="65" t="s">
        <v>7204</v>
      </c>
      <c r="T1107" s="63" t="s">
        <v>7205</v>
      </c>
      <c r="U1107" s="63" t="s">
        <v>886</v>
      </c>
      <c r="V1107" s="66">
        <v>8501</v>
      </c>
      <c r="W1107" s="67">
        <v>8501</v>
      </c>
      <c r="X1107" s="67">
        <v>2119</v>
      </c>
      <c r="Y1107" s="68">
        <v>10620</v>
      </c>
      <c r="Z1107" s="82">
        <v>12601.327918468191</v>
      </c>
    </row>
    <row r="1108" spans="2:26" x14ac:dyDescent="0.25">
      <c r="B1108" s="83" t="s">
        <v>4373</v>
      </c>
      <c r="C1108" s="71">
        <v>2003</v>
      </c>
      <c r="D1108" s="70" t="s">
        <v>1318</v>
      </c>
      <c r="E1108" s="70" t="s">
        <v>27</v>
      </c>
      <c r="F1108" s="70" t="s">
        <v>4126</v>
      </c>
      <c r="G1108" s="70" t="s">
        <v>4127</v>
      </c>
      <c r="H1108" s="70" t="s">
        <v>27</v>
      </c>
      <c r="I1108" s="72">
        <v>90200</v>
      </c>
      <c r="J1108" s="72">
        <v>90200</v>
      </c>
      <c r="K1108" s="72">
        <v>0</v>
      </c>
      <c r="L1108" s="72">
        <v>0</v>
      </c>
      <c r="M1108" s="82">
        <v>115883.82226980728</v>
      </c>
      <c r="O1108" s="81" t="s">
        <v>2850</v>
      </c>
      <c r="P1108" s="64">
        <v>1998</v>
      </c>
      <c r="Q1108" s="63" t="s">
        <v>1318</v>
      </c>
      <c r="R1108" s="63" t="s">
        <v>1444</v>
      </c>
      <c r="S1108" s="65" t="s">
        <v>2686</v>
      </c>
      <c r="T1108" s="63" t="s">
        <v>2687</v>
      </c>
      <c r="U1108" s="63" t="s">
        <v>1447</v>
      </c>
      <c r="V1108" s="66">
        <v>15000</v>
      </c>
      <c r="W1108" s="67">
        <v>15000</v>
      </c>
      <c r="X1108" s="67">
        <v>5000</v>
      </c>
      <c r="Y1108" s="68">
        <v>20000</v>
      </c>
      <c r="Z1108" s="82">
        <v>22235.021618282888</v>
      </c>
    </row>
    <row r="1109" spans="2:26" x14ac:dyDescent="0.25">
      <c r="B1109" s="83" t="s">
        <v>4300</v>
      </c>
      <c r="C1109" s="71">
        <v>2003</v>
      </c>
      <c r="D1109" s="70" t="s">
        <v>1318</v>
      </c>
      <c r="E1109" s="70" t="s">
        <v>27</v>
      </c>
      <c r="F1109" s="70" t="s">
        <v>4301</v>
      </c>
      <c r="G1109" s="70" t="s">
        <v>4302</v>
      </c>
      <c r="H1109" s="70" t="s">
        <v>27</v>
      </c>
      <c r="I1109" s="72">
        <v>84412</v>
      </c>
      <c r="J1109" s="72">
        <v>84412</v>
      </c>
      <c r="K1109" s="72">
        <v>28888.1</v>
      </c>
      <c r="L1109" s="72">
        <v>84412</v>
      </c>
      <c r="M1109" s="82">
        <v>108447.72955032119</v>
      </c>
      <c r="O1109" s="81" t="s">
        <v>7330</v>
      </c>
      <c r="P1109" s="64">
        <v>1998</v>
      </c>
      <c r="Q1109" s="63" t="s">
        <v>6084</v>
      </c>
      <c r="R1109" s="63" t="s">
        <v>112</v>
      </c>
      <c r="S1109" s="65" t="s">
        <v>1859</v>
      </c>
      <c r="T1109" s="63" t="s">
        <v>7331</v>
      </c>
      <c r="U1109" s="63" t="s">
        <v>114</v>
      </c>
      <c r="V1109" s="66">
        <v>4095</v>
      </c>
      <c r="W1109" s="67">
        <v>4095</v>
      </c>
      <c r="X1109" s="67">
        <v>3200</v>
      </c>
      <c r="Y1109" s="68">
        <v>7295</v>
      </c>
      <c r="Z1109" s="82">
        <v>6070.1609017912297</v>
      </c>
    </row>
    <row r="1110" spans="2:26" x14ac:dyDescent="0.25">
      <c r="B1110" s="83" t="s">
        <v>4313</v>
      </c>
      <c r="C1110" s="71">
        <v>2003</v>
      </c>
      <c r="D1110" s="70" t="s">
        <v>1318</v>
      </c>
      <c r="E1110" s="70" t="s">
        <v>27</v>
      </c>
      <c r="F1110" s="70" t="s">
        <v>4314</v>
      </c>
      <c r="G1110" s="70" t="s">
        <v>3687</v>
      </c>
      <c r="H1110" s="70" t="s">
        <v>27</v>
      </c>
      <c r="I1110" s="72">
        <v>197820</v>
      </c>
      <c r="J1110" s="72">
        <v>50000</v>
      </c>
      <c r="K1110" s="72">
        <v>0</v>
      </c>
      <c r="L1110" s="72">
        <v>197820</v>
      </c>
      <c r="M1110" s="82">
        <v>64237.152034261235</v>
      </c>
      <c r="O1110" s="81" t="s">
        <v>7342</v>
      </c>
      <c r="P1110" s="64">
        <v>1998</v>
      </c>
      <c r="Q1110" s="63" t="s">
        <v>6084</v>
      </c>
      <c r="R1110" s="63" t="s">
        <v>3166</v>
      </c>
      <c r="S1110" s="65" t="s">
        <v>1859</v>
      </c>
      <c r="T1110" s="63" t="s">
        <v>7343</v>
      </c>
      <c r="U1110" s="63" t="s">
        <v>582</v>
      </c>
      <c r="V1110" s="66">
        <v>321742</v>
      </c>
      <c r="W1110" s="67">
        <v>321742</v>
      </c>
      <c r="X1110" s="67">
        <v>0</v>
      </c>
      <c r="Y1110" s="68">
        <v>321742</v>
      </c>
      <c r="Z1110" s="82">
        <v>476929.35503397154</v>
      </c>
    </row>
    <row r="1111" spans="2:26" x14ac:dyDescent="0.25">
      <c r="B1111" s="83" t="s">
        <v>4376</v>
      </c>
      <c r="C1111" s="71">
        <v>2003</v>
      </c>
      <c r="D1111" s="70" t="s">
        <v>1318</v>
      </c>
      <c r="E1111" s="70" t="s">
        <v>27</v>
      </c>
      <c r="F1111" s="70" t="s">
        <v>4377</v>
      </c>
      <c r="G1111" s="70" t="s">
        <v>3687</v>
      </c>
      <c r="H1111" s="70" t="s">
        <v>27</v>
      </c>
      <c r="I1111" s="72">
        <v>20950</v>
      </c>
      <c r="J1111" s="72">
        <v>20950</v>
      </c>
      <c r="K1111" s="72">
        <v>20979.599999999999</v>
      </c>
      <c r="L1111" s="72">
        <v>0</v>
      </c>
      <c r="M1111" s="82">
        <v>26915.366702355459</v>
      </c>
      <c r="O1111" s="81" t="s">
        <v>7241</v>
      </c>
      <c r="P1111" s="64">
        <v>1998</v>
      </c>
      <c r="Q1111" s="63" t="s">
        <v>6081</v>
      </c>
      <c r="R1111" s="63" t="s">
        <v>3166</v>
      </c>
      <c r="S1111" s="65" t="s">
        <v>1859</v>
      </c>
      <c r="T1111" s="63" t="s">
        <v>7242</v>
      </c>
      <c r="U1111" s="63" t="s">
        <v>27</v>
      </c>
      <c r="V1111" s="66">
        <v>235000</v>
      </c>
      <c r="W1111" s="67">
        <v>235000</v>
      </c>
      <c r="X1111" s="67">
        <v>0</v>
      </c>
      <c r="Y1111" s="68">
        <v>235000</v>
      </c>
      <c r="Z1111" s="82">
        <v>348348.67201976525</v>
      </c>
    </row>
    <row r="1112" spans="2:26" x14ac:dyDescent="0.25">
      <c r="B1112" s="83" t="s">
        <v>4243</v>
      </c>
      <c r="C1112" s="71">
        <v>2003</v>
      </c>
      <c r="D1112" s="70" t="s">
        <v>1318</v>
      </c>
      <c r="E1112" s="70" t="s">
        <v>27</v>
      </c>
      <c r="F1112" s="70" t="s">
        <v>4242</v>
      </c>
      <c r="G1112" s="70" t="s">
        <v>3692</v>
      </c>
      <c r="H1112" s="70" t="s">
        <v>27</v>
      </c>
      <c r="I1112" s="72">
        <v>20000</v>
      </c>
      <c r="J1112" s="72">
        <v>20000</v>
      </c>
      <c r="K1112" s="72">
        <v>0</v>
      </c>
      <c r="L1112" s="72">
        <v>0</v>
      </c>
      <c r="M1112" s="82">
        <v>25694.860813704494</v>
      </c>
      <c r="O1112" s="81" t="s">
        <v>7338</v>
      </c>
      <c r="P1112" s="64">
        <v>1998</v>
      </c>
      <c r="Q1112" s="63" t="s">
        <v>6081</v>
      </c>
      <c r="R1112" s="63" t="s">
        <v>3166</v>
      </c>
      <c r="S1112" s="65" t="s">
        <v>1859</v>
      </c>
      <c r="T1112" s="63" t="s">
        <v>7339</v>
      </c>
      <c r="U1112" s="63" t="s">
        <v>27</v>
      </c>
      <c r="V1112" s="66">
        <v>198200</v>
      </c>
      <c r="W1112" s="67">
        <v>198200</v>
      </c>
      <c r="X1112" s="67">
        <v>50100</v>
      </c>
      <c r="Y1112" s="68">
        <v>248300</v>
      </c>
      <c r="Z1112" s="82">
        <v>293798.75231624459</v>
      </c>
    </row>
    <row r="1113" spans="2:26" x14ac:dyDescent="0.25">
      <c r="B1113" s="83" t="s">
        <v>4293</v>
      </c>
      <c r="C1113" s="71">
        <v>2003</v>
      </c>
      <c r="D1113" s="70" t="s">
        <v>1318</v>
      </c>
      <c r="E1113" s="70" t="s">
        <v>27</v>
      </c>
      <c r="F1113" s="70" t="s">
        <v>4292</v>
      </c>
      <c r="G1113" s="70" t="s">
        <v>4045</v>
      </c>
      <c r="H1113" s="70" t="s">
        <v>27</v>
      </c>
      <c r="I1113" s="72">
        <v>17400</v>
      </c>
      <c r="J1113" s="72">
        <v>17400</v>
      </c>
      <c r="K1113" s="72">
        <v>0</v>
      </c>
      <c r="L1113" s="72">
        <v>0</v>
      </c>
      <c r="M1113" s="82">
        <v>22354.528907922911</v>
      </c>
      <c r="O1113" s="81" t="s">
        <v>7336</v>
      </c>
      <c r="P1113" s="64">
        <v>1998</v>
      </c>
      <c r="Q1113" s="63" t="s">
        <v>6084</v>
      </c>
      <c r="R1113" s="63" t="s">
        <v>3166</v>
      </c>
      <c r="S1113" s="65" t="s">
        <v>1859</v>
      </c>
      <c r="T1113" s="63" t="s">
        <v>7337</v>
      </c>
      <c r="U1113" s="63" t="s">
        <v>27</v>
      </c>
      <c r="V1113" s="66">
        <v>149821</v>
      </c>
      <c r="W1113" s="67">
        <v>149821</v>
      </c>
      <c r="X1113" s="67">
        <v>50000</v>
      </c>
      <c r="Y1113" s="68">
        <v>199821</v>
      </c>
      <c r="Z1113" s="82">
        <v>222084.87825818406</v>
      </c>
    </row>
    <row r="1114" spans="2:26" x14ac:dyDescent="0.25">
      <c r="B1114" s="83" t="s">
        <v>4378</v>
      </c>
      <c r="C1114" s="71">
        <v>2003</v>
      </c>
      <c r="D1114" s="70" t="s">
        <v>1318</v>
      </c>
      <c r="E1114" s="70" t="s">
        <v>27</v>
      </c>
      <c r="F1114" s="70" t="s">
        <v>4379</v>
      </c>
      <c r="G1114" s="70" t="s">
        <v>4380</v>
      </c>
      <c r="H1114" s="70" t="s">
        <v>27</v>
      </c>
      <c r="I1114" s="72">
        <v>16725</v>
      </c>
      <c r="J1114" s="72">
        <v>16725</v>
      </c>
      <c r="K1114" s="72">
        <v>5136.25</v>
      </c>
      <c r="L1114" s="72">
        <v>16725</v>
      </c>
      <c r="M1114" s="82">
        <v>21487.327355460384</v>
      </c>
      <c r="O1114" s="81" t="s">
        <v>7344</v>
      </c>
      <c r="P1114" s="64">
        <v>1998</v>
      </c>
      <c r="Q1114" s="63" t="s">
        <v>6081</v>
      </c>
      <c r="R1114" s="63" t="s">
        <v>3166</v>
      </c>
      <c r="S1114" s="65" t="s">
        <v>1859</v>
      </c>
      <c r="T1114" s="63" t="s">
        <v>7345</v>
      </c>
      <c r="U1114" s="63" t="s">
        <v>27</v>
      </c>
      <c r="V1114" s="66">
        <v>65000</v>
      </c>
      <c r="W1114" s="67">
        <v>65000</v>
      </c>
      <c r="X1114" s="67">
        <v>0</v>
      </c>
      <c r="Y1114" s="68">
        <v>65000</v>
      </c>
      <c r="Z1114" s="82">
        <v>96351.76034589253</v>
      </c>
    </row>
    <row r="1115" spans="2:26" x14ac:dyDescent="0.25">
      <c r="B1115" s="83" t="s">
        <v>4303</v>
      </c>
      <c r="C1115" s="71">
        <v>2003</v>
      </c>
      <c r="D1115" s="70" t="s">
        <v>1318</v>
      </c>
      <c r="E1115" s="70" t="s">
        <v>27</v>
      </c>
      <c r="F1115" s="70" t="s">
        <v>4301</v>
      </c>
      <c r="G1115" s="70" t="s">
        <v>4304</v>
      </c>
      <c r="H1115" s="70" t="s">
        <v>27</v>
      </c>
      <c r="I1115" s="72">
        <v>15000</v>
      </c>
      <c r="J1115" s="72">
        <v>15000</v>
      </c>
      <c r="K1115" s="72">
        <v>0</v>
      </c>
      <c r="L1115" s="72">
        <v>0</v>
      </c>
      <c r="M1115" s="82">
        <v>19271.14561027837</v>
      </c>
      <c r="O1115" s="81" t="s">
        <v>7334</v>
      </c>
      <c r="P1115" s="64">
        <v>1998</v>
      </c>
      <c r="Q1115" s="63" t="s">
        <v>6084</v>
      </c>
      <c r="R1115" s="63" t="s">
        <v>3166</v>
      </c>
      <c r="S1115" s="65" t="s">
        <v>1859</v>
      </c>
      <c r="T1115" s="63" t="s">
        <v>7335</v>
      </c>
      <c r="U1115" s="63" t="s">
        <v>27</v>
      </c>
      <c r="V1115" s="66">
        <v>42393</v>
      </c>
      <c r="W1115" s="67">
        <v>42393</v>
      </c>
      <c r="X1115" s="67">
        <v>31756</v>
      </c>
      <c r="Y1115" s="68">
        <v>74149</v>
      </c>
      <c r="Z1115" s="82">
        <v>62840.618097591105</v>
      </c>
    </row>
    <row r="1116" spans="2:26" x14ac:dyDescent="0.25">
      <c r="B1116" s="83" t="s">
        <v>4212</v>
      </c>
      <c r="C1116" s="71">
        <v>2003</v>
      </c>
      <c r="D1116" s="70" t="s">
        <v>1318</v>
      </c>
      <c r="E1116" s="70" t="s">
        <v>27</v>
      </c>
      <c r="F1116" s="70" t="s">
        <v>4211</v>
      </c>
      <c r="G1116" s="70" t="s">
        <v>3433</v>
      </c>
      <c r="H1116" s="70" t="s">
        <v>27</v>
      </c>
      <c r="I1116" s="72">
        <v>13921</v>
      </c>
      <c r="J1116" s="72">
        <v>13921</v>
      </c>
      <c r="K1116" s="72">
        <v>0</v>
      </c>
      <c r="L1116" s="72">
        <v>0</v>
      </c>
      <c r="M1116" s="82">
        <v>17884.907869379014</v>
      </c>
      <c r="O1116" s="81" t="s">
        <v>7212</v>
      </c>
      <c r="P1116" s="64">
        <v>1998</v>
      </c>
      <c r="Q1116" s="63" t="s">
        <v>6081</v>
      </c>
      <c r="R1116" s="63" t="s">
        <v>3166</v>
      </c>
      <c r="S1116" s="65" t="s">
        <v>1859</v>
      </c>
      <c r="T1116" s="63" t="s">
        <v>7213</v>
      </c>
      <c r="U1116" s="63" t="s">
        <v>27</v>
      </c>
      <c r="V1116" s="66">
        <v>29300</v>
      </c>
      <c r="W1116" s="67">
        <v>29300</v>
      </c>
      <c r="X1116" s="67">
        <v>17300</v>
      </c>
      <c r="Y1116" s="68">
        <v>46600</v>
      </c>
      <c r="Z1116" s="82">
        <v>43432.408894379245</v>
      </c>
    </row>
    <row r="1117" spans="2:26" x14ac:dyDescent="0.25">
      <c r="B1117" s="83" t="s">
        <v>4317</v>
      </c>
      <c r="C1117" s="71">
        <v>2003</v>
      </c>
      <c r="D1117" s="70" t="s">
        <v>1318</v>
      </c>
      <c r="E1117" s="70" t="s">
        <v>27</v>
      </c>
      <c r="F1117" s="70" t="s">
        <v>4314</v>
      </c>
      <c r="G1117" s="70" t="s">
        <v>3433</v>
      </c>
      <c r="H1117" s="70" t="s">
        <v>27</v>
      </c>
      <c r="I1117" s="72">
        <v>13852</v>
      </c>
      <c r="J1117" s="72">
        <v>13852</v>
      </c>
      <c r="K1117" s="72">
        <v>0</v>
      </c>
      <c r="L1117" s="72">
        <v>0</v>
      </c>
      <c r="M1117" s="82">
        <v>17796.260599571735</v>
      </c>
      <c r="O1117" s="81" t="s">
        <v>7141</v>
      </c>
      <c r="P1117" s="64">
        <v>1998</v>
      </c>
      <c r="Q1117" s="63" t="s">
        <v>6084</v>
      </c>
      <c r="R1117" s="63" t="s">
        <v>3166</v>
      </c>
      <c r="S1117" s="65" t="s">
        <v>7142</v>
      </c>
      <c r="T1117" s="63" t="s">
        <v>7143</v>
      </c>
      <c r="U1117" s="63" t="s">
        <v>7144</v>
      </c>
      <c r="V1117" s="66">
        <v>21530</v>
      </c>
      <c r="W1117" s="67">
        <v>21530</v>
      </c>
      <c r="X1117" s="67">
        <v>44050</v>
      </c>
      <c r="Y1117" s="68">
        <v>65580</v>
      </c>
      <c r="Z1117" s="82">
        <v>31914.667696108711</v>
      </c>
    </row>
    <row r="1118" spans="2:26" x14ac:dyDescent="0.25">
      <c r="B1118" s="83" t="s">
        <v>4244</v>
      </c>
      <c r="C1118" s="71">
        <v>2003</v>
      </c>
      <c r="D1118" s="70" t="s">
        <v>1318</v>
      </c>
      <c r="E1118" s="70" t="s">
        <v>27</v>
      </c>
      <c r="F1118" s="70" t="s">
        <v>4242</v>
      </c>
      <c r="G1118" s="70" t="s">
        <v>3433</v>
      </c>
      <c r="H1118" s="70" t="s">
        <v>27</v>
      </c>
      <c r="I1118" s="72">
        <v>12000</v>
      </c>
      <c r="J1118" s="72">
        <v>12000</v>
      </c>
      <c r="K1118" s="72">
        <v>0</v>
      </c>
      <c r="L1118" s="72">
        <v>0</v>
      </c>
      <c r="M1118" s="82">
        <v>15416.916488222698</v>
      </c>
      <c r="O1118" s="81" t="s">
        <v>7166</v>
      </c>
      <c r="P1118" s="64">
        <v>1998</v>
      </c>
      <c r="Q1118" s="63" t="s">
        <v>6081</v>
      </c>
      <c r="R1118" s="63" t="s">
        <v>3166</v>
      </c>
      <c r="S1118" s="65" t="s">
        <v>1859</v>
      </c>
      <c r="T1118" s="63" t="s">
        <v>7167</v>
      </c>
      <c r="U1118" s="63" t="s">
        <v>27</v>
      </c>
      <c r="V1118" s="66">
        <v>18750</v>
      </c>
      <c r="W1118" s="67">
        <v>18750</v>
      </c>
      <c r="X1118" s="67">
        <v>6250</v>
      </c>
      <c r="Y1118" s="68">
        <v>25000</v>
      </c>
      <c r="Z1118" s="82">
        <v>27793.777022853614</v>
      </c>
    </row>
    <row r="1119" spans="2:26" x14ac:dyDescent="0.25">
      <c r="B1119" s="83" t="s">
        <v>4230</v>
      </c>
      <c r="C1119" s="71">
        <v>2003</v>
      </c>
      <c r="D1119" s="70" t="s">
        <v>1318</v>
      </c>
      <c r="E1119" s="70" t="s">
        <v>27</v>
      </c>
      <c r="F1119" s="70" t="s">
        <v>4229</v>
      </c>
      <c r="G1119" s="70" t="s">
        <v>3781</v>
      </c>
      <c r="H1119" s="70" t="s">
        <v>27</v>
      </c>
      <c r="I1119" s="72">
        <v>9500</v>
      </c>
      <c r="J1119" s="72">
        <v>9500</v>
      </c>
      <c r="K1119" s="72">
        <v>0</v>
      </c>
      <c r="L1119" s="72">
        <v>0</v>
      </c>
      <c r="M1119" s="82">
        <v>12205.058886509636</v>
      </c>
      <c r="O1119" s="81" t="s">
        <v>7243</v>
      </c>
      <c r="P1119" s="64">
        <v>1998</v>
      </c>
      <c r="Q1119" s="63" t="s">
        <v>6084</v>
      </c>
      <c r="R1119" s="63" t="s">
        <v>3166</v>
      </c>
      <c r="S1119" s="65" t="s">
        <v>1859</v>
      </c>
      <c r="T1119" s="63" t="s">
        <v>7244</v>
      </c>
      <c r="U1119" s="63" t="s">
        <v>1167</v>
      </c>
      <c r="V1119" s="66">
        <v>3000</v>
      </c>
      <c r="W1119" s="67">
        <v>3000</v>
      </c>
      <c r="X1119" s="67">
        <v>1000</v>
      </c>
      <c r="Y1119" s="68">
        <v>4000</v>
      </c>
      <c r="Z1119" s="82">
        <v>4447.004323656578</v>
      </c>
    </row>
    <row r="1120" spans="2:26" ht="22.5" x14ac:dyDescent="0.25">
      <c r="B1120" s="83" t="s">
        <v>4329</v>
      </c>
      <c r="C1120" s="71">
        <v>2003</v>
      </c>
      <c r="D1120" s="70" t="s">
        <v>1318</v>
      </c>
      <c r="E1120" s="70" t="s">
        <v>978</v>
      </c>
      <c r="F1120" s="70" t="s">
        <v>4330</v>
      </c>
      <c r="G1120" s="70" t="s">
        <v>4331</v>
      </c>
      <c r="H1120" s="70" t="s">
        <v>1413</v>
      </c>
      <c r="I1120" s="72">
        <v>38398</v>
      </c>
      <c r="J1120" s="72">
        <v>38398</v>
      </c>
      <c r="K1120" s="72">
        <v>9271.6</v>
      </c>
      <c r="L1120" s="72">
        <v>0</v>
      </c>
      <c r="M1120" s="82">
        <v>49331.56327623126</v>
      </c>
      <c r="O1120" s="81" t="s">
        <v>2943</v>
      </c>
      <c r="P1120" s="64">
        <v>1998</v>
      </c>
      <c r="Q1120" s="63" t="s">
        <v>1318</v>
      </c>
      <c r="R1120" s="63" t="s">
        <v>182</v>
      </c>
      <c r="S1120" s="65" t="s">
        <v>1962</v>
      </c>
      <c r="T1120" s="63" t="s">
        <v>2944</v>
      </c>
      <c r="U1120" s="63" t="s">
        <v>435</v>
      </c>
      <c r="V1120" s="66">
        <v>213590</v>
      </c>
      <c r="W1120" s="67">
        <v>213590</v>
      </c>
      <c r="X1120" s="67">
        <v>91537</v>
      </c>
      <c r="Y1120" s="68">
        <v>305127</v>
      </c>
      <c r="Z1120" s="82">
        <v>316611.88449660281</v>
      </c>
    </row>
    <row r="1121" spans="2:26" x14ac:dyDescent="0.25">
      <c r="B1121" s="83" t="s">
        <v>4265</v>
      </c>
      <c r="C1121" s="71">
        <v>2003</v>
      </c>
      <c r="D1121" s="70" t="s">
        <v>1318</v>
      </c>
      <c r="E1121" s="70" t="s">
        <v>472</v>
      </c>
      <c r="F1121" s="70" t="s">
        <v>3823</v>
      </c>
      <c r="G1121" s="70" t="s">
        <v>3123</v>
      </c>
      <c r="H1121" s="70" t="s">
        <v>3824</v>
      </c>
      <c r="I1121" s="72">
        <v>154890</v>
      </c>
      <c r="J1121" s="72">
        <v>154890</v>
      </c>
      <c r="K1121" s="72">
        <v>102982.39999999999</v>
      </c>
      <c r="L1121" s="72">
        <v>154890</v>
      </c>
      <c r="M1121" s="82">
        <v>198993.84957173446</v>
      </c>
      <c r="O1121" s="81" t="s">
        <v>2802</v>
      </c>
      <c r="P1121" s="64">
        <v>1998</v>
      </c>
      <c r="Q1121" s="63" t="s">
        <v>1318</v>
      </c>
      <c r="R1121" s="63" t="s">
        <v>182</v>
      </c>
      <c r="S1121" s="65" t="s">
        <v>1525</v>
      </c>
      <c r="T1121" s="63" t="s">
        <v>2803</v>
      </c>
      <c r="U1121" s="63" t="s">
        <v>184</v>
      </c>
      <c r="V1121" s="66">
        <v>96780</v>
      </c>
      <c r="W1121" s="67">
        <v>96780</v>
      </c>
      <c r="X1121" s="67">
        <v>161135</v>
      </c>
      <c r="Y1121" s="68">
        <v>257915</v>
      </c>
      <c r="Z1121" s="82">
        <v>143460.3594811612</v>
      </c>
    </row>
    <row r="1122" spans="2:26" ht="22.5" x14ac:dyDescent="0.25">
      <c r="B1122" s="83" t="s">
        <v>4288</v>
      </c>
      <c r="C1122" s="71">
        <v>2003</v>
      </c>
      <c r="D1122" s="70" t="s">
        <v>1318</v>
      </c>
      <c r="E1122" s="70" t="s">
        <v>472</v>
      </c>
      <c r="F1122" s="70" t="s">
        <v>4289</v>
      </c>
      <c r="G1122" s="70" t="s">
        <v>3687</v>
      </c>
      <c r="H1122" s="70" t="s">
        <v>4290</v>
      </c>
      <c r="I1122" s="72">
        <v>97750</v>
      </c>
      <c r="J1122" s="72">
        <v>97750</v>
      </c>
      <c r="K1122" s="72">
        <v>33158.300000000003</v>
      </c>
      <c r="L1122" s="72">
        <v>97750</v>
      </c>
      <c r="M1122" s="82">
        <v>125583.63222698071</v>
      </c>
      <c r="O1122" s="81" t="s">
        <v>2899</v>
      </c>
      <c r="P1122" s="64">
        <v>1998</v>
      </c>
      <c r="Q1122" s="63" t="s">
        <v>1318</v>
      </c>
      <c r="R1122" s="63" t="s">
        <v>182</v>
      </c>
      <c r="S1122" s="65" t="s">
        <v>1931</v>
      </c>
      <c r="T1122" s="63" t="s">
        <v>2900</v>
      </c>
      <c r="U1122" s="63" t="s">
        <v>516</v>
      </c>
      <c r="V1122" s="66">
        <v>11000</v>
      </c>
      <c r="W1122" s="67">
        <v>11000</v>
      </c>
      <c r="X1122" s="67">
        <v>5560</v>
      </c>
      <c r="Y1122" s="68">
        <v>16560</v>
      </c>
      <c r="Z1122" s="82">
        <v>16305.682520074119</v>
      </c>
    </row>
    <row r="1123" spans="2:26" x14ac:dyDescent="0.25">
      <c r="B1123" s="83" t="s">
        <v>4218</v>
      </c>
      <c r="C1123" s="71">
        <v>2003</v>
      </c>
      <c r="D1123" s="70" t="s">
        <v>1318</v>
      </c>
      <c r="E1123" s="70" t="s">
        <v>138</v>
      </c>
      <c r="F1123" s="70" t="s">
        <v>4219</v>
      </c>
      <c r="G1123" s="70" t="s">
        <v>4220</v>
      </c>
      <c r="H1123" s="70" t="s">
        <v>166</v>
      </c>
      <c r="I1123" s="72">
        <v>80886</v>
      </c>
      <c r="J1123" s="72">
        <v>80886</v>
      </c>
      <c r="K1123" s="72">
        <v>17894.27</v>
      </c>
      <c r="L1123" s="72">
        <v>80886</v>
      </c>
      <c r="M1123" s="82">
        <v>103917.7255888651</v>
      </c>
      <c r="O1123" s="81" t="s">
        <v>2959</v>
      </c>
      <c r="P1123" s="64">
        <v>1998</v>
      </c>
      <c r="Q1123" s="63" t="s">
        <v>1318</v>
      </c>
      <c r="R1123" s="63" t="s">
        <v>580</v>
      </c>
      <c r="S1123" s="65" t="s">
        <v>2960</v>
      </c>
      <c r="T1123" s="63" t="s">
        <v>2961</v>
      </c>
      <c r="U1123" s="63" t="s">
        <v>2962</v>
      </c>
      <c r="V1123" s="66">
        <v>296991</v>
      </c>
      <c r="W1123" s="67">
        <v>296991</v>
      </c>
      <c r="X1123" s="67">
        <v>194800</v>
      </c>
      <c r="Y1123" s="68">
        <v>491791</v>
      </c>
      <c r="Z1123" s="82">
        <v>440240.08702903026</v>
      </c>
    </row>
    <row r="1124" spans="2:26" x14ac:dyDescent="0.25">
      <c r="B1124" s="83" t="s">
        <v>4226</v>
      </c>
      <c r="C1124" s="71">
        <v>2003</v>
      </c>
      <c r="D1124" s="70" t="s">
        <v>1318</v>
      </c>
      <c r="E1124" s="70" t="s">
        <v>138</v>
      </c>
      <c r="F1124" s="70" t="s">
        <v>2386</v>
      </c>
      <c r="G1124" s="70" t="s">
        <v>4227</v>
      </c>
      <c r="H1124" s="70" t="s">
        <v>166</v>
      </c>
      <c r="I1124" s="72">
        <v>75000</v>
      </c>
      <c r="J1124" s="72">
        <v>75000</v>
      </c>
      <c r="K1124" s="72">
        <v>26071.72</v>
      </c>
      <c r="L1124" s="72">
        <v>75000</v>
      </c>
      <c r="M1124" s="82">
        <v>96355.728051391852</v>
      </c>
      <c r="O1124" s="81" t="s">
        <v>2815</v>
      </c>
      <c r="P1124" s="64">
        <v>1998</v>
      </c>
      <c r="Q1124" s="63" t="s">
        <v>1318</v>
      </c>
      <c r="R1124" s="63" t="s">
        <v>580</v>
      </c>
      <c r="S1124" s="65" t="s">
        <v>2816</v>
      </c>
      <c r="T1124" s="63" t="s">
        <v>2817</v>
      </c>
      <c r="U1124" s="63" t="s">
        <v>582</v>
      </c>
      <c r="V1124" s="66">
        <v>100000</v>
      </c>
      <c r="W1124" s="67">
        <v>45445</v>
      </c>
      <c r="X1124" s="67">
        <v>171796</v>
      </c>
      <c r="Y1124" s="68">
        <v>217241</v>
      </c>
      <c r="Z1124" s="82">
        <v>67364.703829524398</v>
      </c>
    </row>
    <row r="1125" spans="2:26" x14ac:dyDescent="0.25">
      <c r="B1125" s="83" t="s">
        <v>4205</v>
      </c>
      <c r="C1125" s="71">
        <v>2003</v>
      </c>
      <c r="D1125" s="70" t="s">
        <v>1318</v>
      </c>
      <c r="E1125" s="70" t="s">
        <v>138</v>
      </c>
      <c r="F1125" s="70" t="s">
        <v>4206</v>
      </c>
      <c r="G1125" s="70" t="s">
        <v>4159</v>
      </c>
      <c r="H1125" s="70" t="s">
        <v>166</v>
      </c>
      <c r="I1125" s="72">
        <v>68450</v>
      </c>
      <c r="J1125" s="72">
        <v>68450</v>
      </c>
      <c r="K1125" s="72">
        <v>22840</v>
      </c>
      <c r="L1125" s="72">
        <v>68450</v>
      </c>
      <c r="M1125" s="82">
        <v>87940.661134903639</v>
      </c>
      <c r="O1125" s="81" t="s">
        <v>7237</v>
      </c>
      <c r="P1125" s="64">
        <v>1998</v>
      </c>
      <c r="Q1125" s="63" t="s">
        <v>6081</v>
      </c>
      <c r="R1125" s="63" t="s">
        <v>580</v>
      </c>
      <c r="S1125" s="65" t="s">
        <v>7238</v>
      </c>
      <c r="T1125" s="63" t="s">
        <v>7239</v>
      </c>
      <c r="U1125" s="63" t="s">
        <v>7240</v>
      </c>
      <c r="V1125" s="66">
        <v>30000</v>
      </c>
      <c r="W1125" s="67">
        <v>30000</v>
      </c>
      <c r="X1125" s="67">
        <v>0</v>
      </c>
      <c r="Y1125" s="68">
        <v>30000</v>
      </c>
      <c r="Z1125" s="82">
        <v>44470.043236565776</v>
      </c>
    </row>
    <row r="1126" spans="2:26" x14ac:dyDescent="0.25">
      <c r="B1126" s="83" t="s">
        <v>4296</v>
      </c>
      <c r="C1126" s="71">
        <v>2003</v>
      </c>
      <c r="D1126" s="70" t="s">
        <v>1318</v>
      </c>
      <c r="E1126" s="70" t="s">
        <v>138</v>
      </c>
      <c r="F1126" s="70" t="s">
        <v>4297</v>
      </c>
      <c r="G1126" s="70" t="s">
        <v>3990</v>
      </c>
      <c r="H1126" s="70" t="s">
        <v>166</v>
      </c>
      <c r="I1126" s="72">
        <v>44000</v>
      </c>
      <c r="J1126" s="72">
        <v>35000</v>
      </c>
      <c r="K1126" s="72">
        <v>10376.25</v>
      </c>
      <c r="L1126" s="72">
        <v>35000</v>
      </c>
      <c r="M1126" s="82">
        <v>44966.006423982864</v>
      </c>
      <c r="O1126" s="81" t="s">
        <v>7133</v>
      </c>
      <c r="P1126" s="64">
        <v>1998</v>
      </c>
      <c r="Q1126" s="63" t="s">
        <v>6081</v>
      </c>
      <c r="R1126" s="63" t="s">
        <v>889</v>
      </c>
      <c r="S1126" s="65" t="s">
        <v>7134</v>
      </c>
      <c r="T1126" s="63" t="s">
        <v>7135</v>
      </c>
      <c r="U1126" s="63" t="s">
        <v>889</v>
      </c>
      <c r="V1126" s="66">
        <v>10380</v>
      </c>
      <c r="W1126" s="67">
        <v>10380</v>
      </c>
      <c r="X1126" s="67">
        <v>3460</v>
      </c>
      <c r="Y1126" s="68">
        <v>13840</v>
      </c>
      <c r="Z1126" s="82">
        <v>15386.634959851761</v>
      </c>
    </row>
    <row r="1127" spans="2:26" x14ac:dyDescent="0.25">
      <c r="B1127" s="83" t="s">
        <v>4223</v>
      </c>
      <c r="C1127" s="71">
        <v>2003</v>
      </c>
      <c r="D1127" s="70" t="s">
        <v>1318</v>
      </c>
      <c r="E1127" s="70" t="s">
        <v>677</v>
      </c>
      <c r="F1127" s="70" t="s">
        <v>4224</v>
      </c>
      <c r="G1127" s="70" t="s">
        <v>4225</v>
      </c>
      <c r="H1127" s="70" t="s">
        <v>679</v>
      </c>
      <c r="I1127" s="72">
        <v>40603</v>
      </c>
      <c r="J1127" s="72">
        <v>40603</v>
      </c>
      <c r="K1127" s="72">
        <v>27975</v>
      </c>
      <c r="L1127" s="72">
        <v>40603</v>
      </c>
      <c r="M1127" s="82">
        <v>52164.421680942185</v>
      </c>
      <c r="O1127" s="81" t="s">
        <v>7567</v>
      </c>
      <c r="P1127" s="64">
        <v>1999</v>
      </c>
      <c r="Q1127" s="63" t="s">
        <v>6081</v>
      </c>
      <c r="R1127" s="63" t="s">
        <v>1247</v>
      </c>
      <c r="S1127" s="65" t="s">
        <v>7568</v>
      </c>
      <c r="T1127" s="63" t="s">
        <v>7569</v>
      </c>
      <c r="U1127" s="63" t="s">
        <v>1749</v>
      </c>
      <c r="V1127" s="66">
        <v>8625</v>
      </c>
      <c r="W1127" s="67">
        <v>8625</v>
      </c>
      <c r="X1127" s="67">
        <v>2875</v>
      </c>
      <c r="Y1127" s="68">
        <v>11500</v>
      </c>
      <c r="Z1127" s="82">
        <v>12424.452280912365</v>
      </c>
    </row>
    <row r="1128" spans="2:26" x14ac:dyDescent="0.25">
      <c r="B1128" s="83" t="s">
        <v>4231</v>
      </c>
      <c r="C1128" s="71">
        <v>2003</v>
      </c>
      <c r="D1128" s="70" t="s">
        <v>1318</v>
      </c>
      <c r="E1128" s="70" t="s">
        <v>677</v>
      </c>
      <c r="F1128" s="70" t="s">
        <v>3888</v>
      </c>
      <c r="G1128" s="70" t="s">
        <v>4232</v>
      </c>
      <c r="H1128" s="70" t="s">
        <v>4233</v>
      </c>
      <c r="I1128" s="72">
        <v>27125</v>
      </c>
      <c r="J1128" s="72">
        <v>27125</v>
      </c>
      <c r="K1128" s="72">
        <v>0</v>
      </c>
      <c r="L1128" s="72">
        <v>27125</v>
      </c>
      <c r="M1128" s="82">
        <v>34848.654978586725</v>
      </c>
      <c r="O1128" s="81" t="s">
        <v>7618</v>
      </c>
      <c r="P1128" s="64">
        <v>1999</v>
      </c>
      <c r="Q1128" s="63" t="s">
        <v>6081</v>
      </c>
      <c r="R1128" s="63" t="s">
        <v>1239</v>
      </c>
      <c r="S1128" s="65" t="s">
        <v>2377</v>
      </c>
      <c r="T1128" s="63" t="s">
        <v>7619</v>
      </c>
      <c r="U1128" s="63" t="s">
        <v>1239</v>
      </c>
      <c r="V1128" s="66">
        <v>7750</v>
      </c>
      <c r="W1128" s="67">
        <v>10000</v>
      </c>
      <c r="X1128" s="67">
        <v>1150</v>
      </c>
      <c r="Y1128" s="68">
        <v>11150</v>
      </c>
      <c r="Z1128" s="82">
        <v>14405.16206482593</v>
      </c>
    </row>
    <row r="1129" spans="2:26" x14ac:dyDescent="0.25">
      <c r="B1129" s="83" t="s">
        <v>4251</v>
      </c>
      <c r="C1129" s="71">
        <v>2003</v>
      </c>
      <c r="D1129" s="70" t="s">
        <v>1318</v>
      </c>
      <c r="E1129" s="70" t="s">
        <v>81</v>
      </c>
      <c r="F1129" s="70" t="s">
        <v>4252</v>
      </c>
      <c r="G1129" s="70" t="s">
        <v>3414</v>
      </c>
      <c r="H1129" s="70" t="s">
        <v>2271</v>
      </c>
      <c r="I1129" s="72">
        <v>197998</v>
      </c>
      <c r="J1129" s="72">
        <v>197998</v>
      </c>
      <c r="K1129" s="72">
        <v>76658.17</v>
      </c>
      <c r="L1129" s="72">
        <v>197998</v>
      </c>
      <c r="M1129" s="82">
        <v>254376.55256959316</v>
      </c>
      <c r="O1129" s="81" t="s">
        <v>7596</v>
      </c>
      <c r="P1129" s="64">
        <v>1999</v>
      </c>
      <c r="Q1129" s="63" t="s">
        <v>6081</v>
      </c>
      <c r="R1129" s="63" t="s">
        <v>1239</v>
      </c>
      <c r="S1129" s="65" t="s">
        <v>7597</v>
      </c>
      <c r="T1129" s="63" t="s">
        <v>7598</v>
      </c>
      <c r="U1129" s="63" t="s">
        <v>1239</v>
      </c>
      <c r="V1129" s="66">
        <v>9971</v>
      </c>
      <c r="W1129" s="67">
        <v>9971</v>
      </c>
      <c r="X1129" s="67">
        <v>3324</v>
      </c>
      <c r="Y1129" s="68">
        <v>13295</v>
      </c>
      <c r="Z1129" s="82">
        <v>14363.387094837935</v>
      </c>
    </row>
    <row r="1130" spans="2:26" x14ac:dyDescent="0.25">
      <c r="B1130" s="83" t="s">
        <v>4347</v>
      </c>
      <c r="C1130" s="71">
        <v>2003</v>
      </c>
      <c r="D1130" s="70" t="s">
        <v>1318</v>
      </c>
      <c r="E1130" s="70" t="s">
        <v>81</v>
      </c>
      <c r="F1130" s="70" t="s">
        <v>3890</v>
      </c>
      <c r="G1130" s="70" t="s">
        <v>3862</v>
      </c>
      <c r="H1130" s="70" t="s">
        <v>3767</v>
      </c>
      <c r="I1130" s="72">
        <v>85000</v>
      </c>
      <c r="J1130" s="72">
        <v>85000</v>
      </c>
      <c r="K1130" s="72">
        <v>35301.919999999998</v>
      </c>
      <c r="L1130" s="72">
        <v>85000</v>
      </c>
      <c r="M1130" s="82">
        <v>109203.1584582441</v>
      </c>
      <c r="O1130" s="81" t="s">
        <v>7503</v>
      </c>
      <c r="P1130" s="64">
        <v>1999</v>
      </c>
      <c r="Q1130" s="63" t="s">
        <v>6081</v>
      </c>
      <c r="R1130" s="63" t="s">
        <v>1239</v>
      </c>
      <c r="S1130" s="65" t="s">
        <v>5242</v>
      </c>
      <c r="T1130" s="63" t="s">
        <v>7504</v>
      </c>
      <c r="U1130" s="63" t="s">
        <v>1239</v>
      </c>
      <c r="V1130" s="66">
        <v>4875</v>
      </c>
      <c r="W1130" s="67">
        <v>4875</v>
      </c>
      <c r="X1130" s="67">
        <v>1625</v>
      </c>
      <c r="Y1130" s="68">
        <v>6500</v>
      </c>
      <c r="Z1130" s="82">
        <v>7022.5165066026411</v>
      </c>
    </row>
    <row r="1131" spans="2:26" x14ac:dyDescent="0.25">
      <c r="B1131" s="83" t="s">
        <v>4194</v>
      </c>
      <c r="C1131" s="71">
        <v>2003</v>
      </c>
      <c r="D1131" s="70" t="s">
        <v>1318</v>
      </c>
      <c r="E1131" s="70" t="s">
        <v>81</v>
      </c>
      <c r="F1131" s="70" t="s">
        <v>4195</v>
      </c>
      <c r="G1131" s="70" t="s">
        <v>3483</v>
      </c>
      <c r="H1131" s="70" t="s">
        <v>4196</v>
      </c>
      <c r="I1131" s="72">
        <v>68080</v>
      </c>
      <c r="J1131" s="72">
        <v>68080</v>
      </c>
      <c r="K1131" s="72">
        <v>40411.4</v>
      </c>
      <c r="L1131" s="72">
        <v>68080</v>
      </c>
      <c r="M1131" s="82">
        <v>87465.30620985011</v>
      </c>
      <c r="O1131" s="81" t="s">
        <v>3149</v>
      </c>
      <c r="P1131" s="64">
        <v>1999</v>
      </c>
      <c r="Q1131" s="63" t="s">
        <v>1318</v>
      </c>
      <c r="R1131" s="63" t="s">
        <v>147</v>
      </c>
      <c r="S1131" s="65" t="s">
        <v>3150</v>
      </c>
      <c r="T1131" s="63" t="s">
        <v>3151</v>
      </c>
      <c r="U1131" s="63" t="s">
        <v>149</v>
      </c>
      <c r="V1131" s="66">
        <v>324231</v>
      </c>
      <c r="W1131" s="67">
        <v>324231</v>
      </c>
      <c r="X1131" s="67">
        <v>324231</v>
      </c>
      <c r="Y1131" s="68">
        <v>648462</v>
      </c>
      <c r="Z1131" s="82">
        <v>467060.01014405763</v>
      </c>
    </row>
    <row r="1132" spans="2:26" x14ac:dyDescent="0.25">
      <c r="B1132" s="83" t="s">
        <v>4197</v>
      </c>
      <c r="C1132" s="71">
        <v>2003</v>
      </c>
      <c r="D1132" s="70" t="s">
        <v>1318</v>
      </c>
      <c r="E1132" s="70" t="s">
        <v>81</v>
      </c>
      <c r="F1132" s="70" t="s">
        <v>4195</v>
      </c>
      <c r="G1132" s="70" t="s">
        <v>4198</v>
      </c>
      <c r="H1132" s="70" t="s">
        <v>4196</v>
      </c>
      <c r="I1132" s="72">
        <v>17658</v>
      </c>
      <c r="J1132" s="72">
        <v>6808</v>
      </c>
      <c r="K1132" s="72">
        <v>0</v>
      </c>
      <c r="L1132" s="72">
        <v>0</v>
      </c>
      <c r="M1132" s="82">
        <v>8746.5306209850114</v>
      </c>
      <c r="O1132" s="81" t="s">
        <v>7451</v>
      </c>
      <c r="P1132" s="64">
        <v>1999</v>
      </c>
      <c r="Q1132" s="63" t="s">
        <v>6081</v>
      </c>
      <c r="R1132" s="63" t="s">
        <v>147</v>
      </c>
      <c r="S1132" s="65" t="s">
        <v>7452</v>
      </c>
      <c r="T1132" s="63" t="s">
        <v>7453</v>
      </c>
      <c r="U1132" s="63" t="s">
        <v>1474</v>
      </c>
      <c r="V1132" s="66">
        <v>8155</v>
      </c>
      <c r="W1132" s="67">
        <v>8155</v>
      </c>
      <c r="X1132" s="67">
        <v>3495</v>
      </c>
      <c r="Y1132" s="68">
        <v>11650</v>
      </c>
      <c r="Z1132" s="82">
        <v>11747.409663865548</v>
      </c>
    </row>
    <row r="1133" spans="2:26" x14ac:dyDescent="0.25">
      <c r="B1133" s="83" t="s">
        <v>4236</v>
      </c>
      <c r="C1133" s="71">
        <v>2003</v>
      </c>
      <c r="D1133" s="70" t="s">
        <v>1318</v>
      </c>
      <c r="E1133" s="70" t="s">
        <v>85</v>
      </c>
      <c r="F1133" s="70" t="s">
        <v>4237</v>
      </c>
      <c r="G1133" s="70" t="s">
        <v>3998</v>
      </c>
      <c r="H1133" s="70" t="s">
        <v>1167</v>
      </c>
      <c r="I1133" s="72">
        <v>199983</v>
      </c>
      <c r="J1133" s="72">
        <v>199983</v>
      </c>
      <c r="K1133" s="72">
        <v>141506.01</v>
      </c>
      <c r="L1133" s="72">
        <v>199983</v>
      </c>
      <c r="M1133" s="82">
        <v>256926.76750535332</v>
      </c>
      <c r="O1133" s="81" t="s">
        <v>3095</v>
      </c>
      <c r="P1133" s="64">
        <v>1999</v>
      </c>
      <c r="Q1133" s="63" t="s">
        <v>1318</v>
      </c>
      <c r="R1133" s="63" t="s">
        <v>76</v>
      </c>
      <c r="S1133" s="65" t="s">
        <v>3096</v>
      </c>
      <c r="T1133" s="63" t="s">
        <v>3097</v>
      </c>
      <c r="U1133" s="63" t="s">
        <v>76</v>
      </c>
      <c r="V1133" s="66">
        <v>125000</v>
      </c>
      <c r="W1133" s="67">
        <v>125000</v>
      </c>
      <c r="X1133" s="67">
        <v>50000</v>
      </c>
      <c r="Y1133" s="68">
        <v>175000</v>
      </c>
      <c r="Z1133" s="82">
        <v>180064.52581032412</v>
      </c>
    </row>
    <row r="1134" spans="2:26" x14ac:dyDescent="0.25">
      <c r="B1134" s="83" t="s">
        <v>4298</v>
      </c>
      <c r="C1134" s="71">
        <v>2003</v>
      </c>
      <c r="D1134" s="70" t="s">
        <v>1318</v>
      </c>
      <c r="E1134" s="70" t="s">
        <v>85</v>
      </c>
      <c r="F1134" s="70" t="s">
        <v>4299</v>
      </c>
      <c r="G1134" s="70" t="s">
        <v>3483</v>
      </c>
      <c r="H1134" s="70" t="s">
        <v>511</v>
      </c>
      <c r="I1134" s="72">
        <v>152500</v>
      </c>
      <c r="J1134" s="72">
        <v>152500</v>
      </c>
      <c r="K1134" s="72">
        <v>346972</v>
      </c>
      <c r="L1134" s="72">
        <v>152500</v>
      </c>
      <c r="M1134" s="82">
        <v>195923.31370449677</v>
      </c>
      <c r="O1134" s="81" t="s">
        <v>3031</v>
      </c>
      <c r="P1134" s="64">
        <v>1999</v>
      </c>
      <c r="Q1134" s="63" t="s">
        <v>1318</v>
      </c>
      <c r="R1134" s="63" t="s">
        <v>76</v>
      </c>
      <c r="S1134" s="65" t="s">
        <v>2795</v>
      </c>
      <c r="T1134" s="63" t="s">
        <v>3032</v>
      </c>
      <c r="U1134" s="63" t="s">
        <v>76</v>
      </c>
      <c r="V1134" s="66">
        <v>88250</v>
      </c>
      <c r="W1134" s="67">
        <v>88250</v>
      </c>
      <c r="X1134" s="67">
        <v>88250</v>
      </c>
      <c r="Y1134" s="68">
        <v>176500</v>
      </c>
      <c r="Z1134" s="82">
        <v>127125.55522208883</v>
      </c>
    </row>
    <row r="1135" spans="2:26" x14ac:dyDescent="0.25">
      <c r="B1135" s="83" t="s">
        <v>4277</v>
      </c>
      <c r="C1135" s="71">
        <v>2003</v>
      </c>
      <c r="D1135" s="70" t="s">
        <v>1318</v>
      </c>
      <c r="E1135" s="70" t="s">
        <v>85</v>
      </c>
      <c r="F1135" s="70" t="s">
        <v>4278</v>
      </c>
      <c r="G1135" s="70" t="s">
        <v>3687</v>
      </c>
      <c r="H1135" s="70" t="s">
        <v>1469</v>
      </c>
      <c r="I1135" s="72">
        <v>118500</v>
      </c>
      <c r="J1135" s="72">
        <v>119500</v>
      </c>
      <c r="K1135" s="72">
        <v>42613.82</v>
      </c>
      <c r="L1135" s="72">
        <v>119500</v>
      </c>
      <c r="M1135" s="82">
        <v>153526.79336188437</v>
      </c>
      <c r="O1135" s="81" t="s">
        <v>3043</v>
      </c>
      <c r="P1135" s="64">
        <v>1999</v>
      </c>
      <c r="Q1135" s="63" t="s">
        <v>1318</v>
      </c>
      <c r="R1135" s="63" t="s">
        <v>76</v>
      </c>
      <c r="S1135" s="65" t="s">
        <v>3044</v>
      </c>
      <c r="T1135" s="63" t="s">
        <v>3045</v>
      </c>
      <c r="U1135" s="63" t="s">
        <v>137</v>
      </c>
      <c r="V1135" s="66">
        <v>45000</v>
      </c>
      <c r="W1135" s="67">
        <v>45000</v>
      </c>
      <c r="X1135" s="67">
        <v>45000</v>
      </c>
      <c r="Y1135" s="68">
        <v>90000</v>
      </c>
      <c r="Z1135" s="82">
        <v>64823.229291716692</v>
      </c>
    </row>
    <row r="1136" spans="2:26" x14ac:dyDescent="0.25">
      <c r="B1136" s="83" t="s">
        <v>4238</v>
      </c>
      <c r="C1136" s="71">
        <v>2003</v>
      </c>
      <c r="D1136" s="70" t="s">
        <v>1318</v>
      </c>
      <c r="E1136" s="70" t="s">
        <v>85</v>
      </c>
      <c r="F1136" s="70" t="s">
        <v>4239</v>
      </c>
      <c r="G1136" s="70" t="s">
        <v>4240</v>
      </c>
      <c r="H1136" s="70" t="s">
        <v>542</v>
      </c>
      <c r="I1136" s="72">
        <v>110561</v>
      </c>
      <c r="J1136" s="72">
        <v>110561</v>
      </c>
      <c r="K1136" s="72">
        <v>46780</v>
      </c>
      <c r="L1136" s="72">
        <v>110561</v>
      </c>
      <c r="M1136" s="82">
        <v>142042.47532119913</v>
      </c>
      <c r="O1136" s="81" t="s">
        <v>3024</v>
      </c>
      <c r="P1136" s="64">
        <v>1999</v>
      </c>
      <c r="Q1136" s="63" t="s">
        <v>1318</v>
      </c>
      <c r="R1136" s="63" t="s">
        <v>76</v>
      </c>
      <c r="S1136" s="65" t="s">
        <v>3025</v>
      </c>
      <c r="T1136" s="63" t="s">
        <v>3026</v>
      </c>
      <c r="U1136" s="63" t="s">
        <v>76</v>
      </c>
      <c r="V1136" s="66">
        <v>37895</v>
      </c>
      <c r="W1136" s="67">
        <v>37895</v>
      </c>
      <c r="X1136" s="67">
        <v>22705</v>
      </c>
      <c r="Y1136" s="68">
        <v>60600</v>
      </c>
      <c r="Z1136" s="82">
        <v>54588.361644657867</v>
      </c>
    </row>
    <row r="1137" spans="2:26" ht="22.5" x14ac:dyDescent="0.25">
      <c r="B1137" s="83" t="s">
        <v>4183</v>
      </c>
      <c r="C1137" s="71">
        <v>2003</v>
      </c>
      <c r="D1137" s="70" t="s">
        <v>1318</v>
      </c>
      <c r="E1137" s="70" t="s">
        <v>85</v>
      </c>
      <c r="F1137" s="70" t="s">
        <v>4184</v>
      </c>
      <c r="G1137" s="70" t="s">
        <v>4185</v>
      </c>
      <c r="H1137" s="70" t="s">
        <v>3767</v>
      </c>
      <c r="I1137" s="72">
        <v>100000</v>
      </c>
      <c r="J1137" s="72">
        <v>100000</v>
      </c>
      <c r="K1137" s="72">
        <v>97572.73</v>
      </c>
      <c r="L1137" s="72">
        <v>100000</v>
      </c>
      <c r="M1137" s="82">
        <v>128474.30406852247</v>
      </c>
      <c r="O1137" s="81" t="s">
        <v>7408</v>
      </c>
      <c r="P1137" s="64">
        <v>1999</v>
      </c>
      <c r="Q1137" s="63" t="s">
        <v>6081</v>
      </c>
      <c r="R1137" s="63" t="s">
        <v>76</v>
      </c>
      <c r="S1137" s="65" t="s">
        <v>1859</v>
      </c>
      <c r="T1137" s="63" t="s">
        <v>7409</v>
      </c>
      <c r="U1137" s="63" t="s">
        <v>2848</v>
      </c>
      <c r="V1137" s="66">
        <v>21000</v>
      </c>
      <c r="W1137" s="67">
        <v>21000</v>
      </c>
      <c r="X1137" s="67">
        <v>10000</v>
      </c>
      <c r="Y1137" s="68">
        <v>31000</v>
      </c>
      <c r="Z1137" s="82">
        <v>30250.840336134454</v>
      </c>
    </row>
    <row r="1138" spans="2:26" x14ac:dyDescent="0.25">
      <c r="B1138" s="83" t="s">
        <v>4279</v>
      </c>
      <c r="C1138" s="71">
        <v>2003</v>
      </c>
      <c r="D1138" s="70" t="s">
        <v>1318</v>
      </c>
      <c r="E1138" s="70" t="s">
        <v>85</v>
      </c>
      <c r="F1138" s="70" t="s">
        <v>4280</v>
      </c>
      <c r="G1138" s="70" t="s">
        <v>4281</v>
      </c>
      <c r="H1138" s="70" t="s">
        <v>511</v>
      </c>
      <c r="I1138" s="72">
        <v>99857</v>
      </c>
      <c r="J1138" s="72">
        <v>99857</v>
      </c>
      <c r="K1138" s="72">
        <v>190114.24</v>
      </c>
      <c r="L1138" s="72">
        <v>99857</v>
      </c>
      <c r="M1138" s="82">
        <v>128290.58581370449</v>
      </c>
      <c r="O1138" s="81" t="s">
        <v>7430</v>
      </c>
      <c r="P1138" s="64">
        <v>1999</v>
      </c>
      <c r="Q1138" s="63" t="s">
        <v>6081</v>
      </c>
      <c r="R1138" s="63" t="s">
        <v>76</v>
      </c>
      <c r="S1138" s="65" t="s">
        <v>1859</v>
      </c>
      <c r="T1138" s="63" t="s">
        <v>6151</v>
      </c>
      <c r="U1138" s="63" t="s">
        <v>76</v>
      </c>
      <c r="V1138" s="66">
        <v>19000</v>
      </c>
      <c r="W1138" s="67">
        <v>19000</v>
      </c>
      <c r="X1138" s="67">
        <v>25225</v>
      </c>
      <c r="Y1138" s="68">
        <v>44225</v>
      </c>
      <c r="Z1138" s="82">
        <v>27369.807923169268</v>
      </c>
    </row>
    <row r="1139" spans="2:26" x14ac:dyDescent="0.25">
      <c r="B1139" s="83" t="s">
        <v>4186</v>
      </c>
      <c r="C1139" s="71">
        <v>2003</v>
      </c>
      <c r="D1139" s="70" t="s">
        <v>1318</v>
      </c>
      <c r="E1139" s="70" t="s">
        <v>85</v>
      </c>
      <c r="F1139" s="70" t="s">
        <v>4187</v>
      </c>
      <c r="G1139" s="70" t="s">
        <v>4188</v>
      </c>
      <c r="H1139" s="70" t="s">
        <v>542</v>
      </c>
      <c r="I1139" s="72">
        <v>78115</v>
      </c>
      <c r="J1139" s="72">
        <v>78115</v>
      </c>
      <c r="K1139" s="72">
        <v>24712</v>
      </c>
      <c r="L1139" s="72">
        <v>0</v>
      </c>
      <c r="M1139" s="82">
        <v>100357.70262312634</v>
      </c>
      <c r="O1139" s="81" t="s">
        <v>3217</v>
      </c>
      <c r="P1139" s="64">
        <v>1999</v>
      </c>
      <c r="Q1139" s="63" t="s">
        <v>1318</v>
      </c>
      <c r="R1139" s="63" t="s">
        <v>76</v>
      </c>
      <c r="S1139" s="65" t="s">
        <v>1761</v>
      </c>
      <c r="T1139" s="63" t="s">
        <v>3218</v>
      </c>
      <c r="U1139" s="63" t="s">
        <v>76</v>
      </c>
      <c r="V1139" s="66">
        <v>10000</v>
      </c>
      <c r="W1139" s="67">
        <v>10000</v>
      </c>
      <c r="X1139" s="67">
        <v>10751</v>
      </c>
      <c r="Y1139" s="68">
        <v>20751</v>
      </c>
      <c r="Z1139" s="82">
        <v>14405.16206482593</v>
      </c>
    </row>
    <row r="1140" spans="2:26" x14ac:dyDescent="0.25">
      <c r="B1140" s="83" t="s">
        <v>4245</v>
      </c>
      <c r="C1140" s="71">
        <v>2003</v>
      </c>
      <c r="D1140" s="70" t="s">
        <v>1318</v>
      </c>
      <c r="E1140" s="70" t="s">
        <v>85</v>
      </c>
      <c r="F1140" s="70" t="s">
        <v>4246</v>
      </c>
      <c r="G1140" s="70" t="s">
        <v>3123</v>
      </c>
      <c r="H1140" s="70" t="s">
        <v>1469</v>
      </c>
      <c r="I1140" s="72">
        <v>66297</v>
      </c>
      <c r="J1140" s="72">
        <v>67797</v>
      </c>
      <c r="K1140" s="72">
        <v>52205.22</v>
      </c>
      <c r="L1140" s="72">
        <v>67797</v>
      </c>
      <c r="M1140" s="82">
        <v>87101.723929336193</v>
      </c>
      <c r="O1140" s="81" t="s">
        <v>7443</v>
      </c>
      <c r="P1140" s="64">
        <v>1999</v>
      </c>
      <c r="Q1140" s="63" t="s">
        <v>6081</v>
      </c>
      <c r="R1140" s="63" t="s">
        <v>76</v>
      </c>
      <c r="S1140" s="65" t="s">
        <v>7444</v>
      </c>
      <c r="T1140" s="63" t="s">
        <v>7445</v>
      </c>
      <c r="U1140" s="63" t="s">
        <v>748</v>
      </c>
      <c r="V1140" s="66">
        <v>7800</v>
      </c>
      <c r="W1140" s="67">
        <v>7800</v>
      </c>
      <c r="X1140" s="67">
        <v>6360</v>
      </c>
      <c r="Y1140" s="68">
        <v>14160</v>
      </c>
      <c r="Z1140" s="82">
        <v>11236.026410564225</v>
      </c>
    </row>
    <row r="1141" spans="2:26" x14ac:dyDescent="0.25">
      <c r="B1141" s="83" t="s">
        <v>4343</v>
      </c>
      <c r="C1141" s="71">
        <v>2003</v>
      </c>
      <c r="D1141" s="70" t="s">
        <v>1318</v>
      </c>
      <c r="E1141" s="70" t="s">
        <v>55</v>
      </c>
      <c r="F1141" s="70" t="s">
        <v>4341</v>
      </c>
      <c r="G1141" s="70" t="s">
        <v>4344</v>
      </c>
      <c r="H1141" s="70" t="s">
        <v>57</v>
      </c>
      <c r="I1141" s="72">
        <v>361809</v>
      </c>
      <c r="J1141" s="72">
        <v>361809</v>
      </c>
      <c r="K1141" s="72">
        <v>297771.06</v>
      </c>
      <c r="L1141" s="72">
        <v>0</v>
      </c>
      <c r="M1141" s="82">
        <v>464831.59480728046</v>
      </c>
      <c r="O1141" s="81" t="s">
        <v>3209</v>
      </c>
      <c r="P1141" s="64">
        <v>1999</v>
      </c>
      <c r="Q1141" s="63" t="s">
        <v>1318</v>
      </c>
      <c r="R1141" s="63" t="s">
        <v>76</v>
      </c>
      <c r="S1141" s="65" t="s">
        <v>3210</v>
      </c>
      <c r="T1141" s="63" t="s">
        <v>3211</v>
      </c>
      <c r="U1141" s="63" t="s">
        <v>76</v>
      </c>
      <c r="V1141" s="66">
        <v>6975</v>
      </c>
      <c r="W1141" s="67">
        <v>6975</v>
      </c>
      <c r="X1141" s="67">
        <v>7125</v>
      </c>
      <c r="Y1141" s="68">
        <v>14100</v>
      </c>
      <c r="Z1141" s="82">
        <v>10047.600540216086</v>
      </c>
    </row>
    <row r="1142" spans="2:26" x14ac:dyDescent="0.25">
      <c r="B1142" s="83" t="s">
        <v>4360</v>
      </c>
      <c r="C1142" s="71">
        <v>2003</v>
      </c>
      <c r="D1142" s="70" t="s">
        <v>1318</v>
      </c>
      <c r="E1142" s="70" t="s">
        <v>55</v>
      </c>
      <c r="F1142" s="70" t="s">
        <v>4359</v>
      </c>
      <c r="G1142" s="70" t="s">
        <v>4316</v>
      </c>
      <c r="H1142" s="70" t="s">
        <v>57</v>
      </c>
      <c r="I1142" s="72">
        <v>285918</v>
      </c>
      <c r="J1142" s="72">
        <v>285918</v>
      </c>
      <c r="K1142" s="72">
        <v>204122.31</v>
      </c>
      <c r="L1142" s="72">
        <v>0</v>
      </c>
      <c r="M1142" s="82">
        <v>367331.16070663813</v>
      </c>
      <c r="O1142" s="81" t="s">
        <v>7489</v>
      </c>
      <c r="P1142" s="64">
        <v>1999</v>
      </c>
      <c r="Q1142" s="63" t="s">
        <v>6081</v>
      </c>
      <c r="R1142" s="63" t="s">
        <v>76</v>
      </c>
      <c r="S1142" s="65" t="s">
        <v>7490</v>
      </c>
      <c r="T1142" s="63" t="s">
        <v>7491</v>
      </c>
      <c r="U1142" s="63" t="s">
        <v>76</v>
      </c>
      <c r="V1142" s="66">
        <v>6250</v>
      </c>
      <c r="W1142" s="67">
        <v>6250</v>
      </c>
      <c r="X1142" s="67">
        <v>3750</v>
      </c>
      <c r="Y1142" s="68">
        <v>10000</v>
      </c>
      <c r="Z1142" s="82">
        <v>9003.2262905162061</v>
      </c>
    </row>
    <row r="1143" spans="2:26" x14ac:dyDescent="0.25">
      <c r="B1143" s="83" t="s">
        <v>4358</v>
      </c>
      <c r="C1143" s="71">
        <v>2003</v>
      </c>
      <c r="D1143" s="70" t="s">
        <v>1318</v>
      </c>
      <c r="E1143" s="70" t="s">
        <v>55</v>
      </c>
      <c r="F1143" s="70" t="s">
        <v>4359</v>
      </c>
      <c r="G1143" s="70" t="s">
        <v>3687</v>
      </c>
      <c r="H1143" s="70" t="s">
        <v>57</v>
      </c>
      <c r="I1143" s="72">
        <v>385918</v>
      </c>
      <c r="J1143" s="72">
        <v>100000</v>
      </c>
      <c r="K1143" s="72">
        <v>0</v>
      </c>
      <c r="L1143" s="72">
        <v>0</v>
      </c>
      <c r="M1143" s="82">
        <v>128474.30406852247</v>
      </c>
      <c r="O1143" s="81" t="s">
        <v>7577</v>
      </c>
      <c r="P1143" s="64">
        <v>1999</v>
      </c>
      <c r="Q1143" s="63" t="s">
        <v>6081</v>
      </c>
      <c r="R1143" s="63" t="s">
        <v>76</v>
      </c>
      <c r="S1143" s="65" t="s">
        <v>3210</v>
      </c>
      <c r="T1143" s="63" t="s">
        <v>7578</v>
      </c>
      <c r="U1143" s="63" t="s">
        <v>76</v>
      </c>
      <c r="V1143" s="66">
        <v>5280</v>
      </c>
      <c r="W1143" s="67">
        <v>5280</v>
      </c>
      <c r="X1143" s="67">
        <v>2050</v>
      </c>
      <c r="Y1143" s="68">
        <v>7330</v>
      </c>
      <c r="Z1143" s="82">
        <v>7605.9255702280916</v>
      </c>
    </row>
    <row r="1144" spans="2:26" x14ac:dyDescent="0.25">
      <c r="B1144" s="83" t="s">
        <v>4340</v>
      </c>
      <c r="C1144" s="71">
        <v>2003</v>
      </c>
      <c r="D1144" s="70" t="s">
        <v>1318</v>
      </c>
      <c r="E1144" s="70" t="s">
        <v>55</v>
      </c>
      <c r="F1144" s="70" t="s">
        <v>4341</v>
      </c>
      <c r="G1144" s="70" t="s">
        <v>4342</v>
      </c>
      <c r="H1144" s="70" t="s">
        <v>57</v>
      </c>
      <c r="I1144" s="72">
        <v>377559</v>
      </c>
      <c r="J1144" s="72">
        <v>15750</v>
      </c>
      <c r="K1144" s="72">
        <v>7040.43</v>
      </c>
      <c r="L1144" s="72">
        <v>0</v>
      </c>
      <c r="M1144" s="82">
        <v>20234.70289079229</v>
      </c>
      <c r="O1144" s="81" t="s">
        <v>3252</v>
      </c>
      <c r="P1144" s="64">
        <v>1999</v>
      </c>
      <c r="Q1144" s="63" t="s">
        <v>1318</v>
      </c>
      <c r="R1144" s="63" t="s">
        <v>444</v>
      </c>
      <c r="S1144" s="65" t="s">
        <v>2438</v>
      </c>
      <c r="T1144" s="63" t="s">
        <v>3253</v>
      </c>
      <c r="U1144" s="63" t="s">
        <v>584</v>
      </c>
      <c r="V1144" s="66">
        <v>96669</v>
      </c>
      <c r="W1144" s="67">
        <v>96669</v>
      </c>
      <c r="X1144" s="67">
        <v>67452</v>
      </c>
      <c r="Y1144" s="68">
        <v>164121</v>
      </c>
      <c r="Z1144" s="82">
        <v>139253.2611644658</v>
      </c>
    </row>
    <row r="1145" spans="2:26" x14ac:dyDescent="0.25">
      <c r="B1145" s="83" t="s">
        <v>4345</v>
      </c>
      <c r="C1145" s="71">
        <v>2003</v>
      </c>
      <c r="D1145" s="70" t="s">
        <v>1318</v>
      </c>
      <c r="E1145" s="70" t="s">
        <v>55</v>
      </c>
      <c r="F1145" s="70" t="s">
        <v>4341</v>
      </c>
      <c r="G1145" s="70" t="s">
        <v>4346</v>
      </c>
      <c r="H1145" s="70" t="s">
        <v>57</v>
      </c>
      <c r="I1145" s="72">
        <v>10500</v>
      </c>
      <c r="J1145" s="72">
        <v>10500</v>
      </c>
      <c r="K1145" s="72">
        <v>0</v>
      </c>
      <c r="L1145" s="72">
        <v>0</v>
      </c>
      <c r="M1145" s="82">
        <v>13489.80192719486</v>
      </c>
      <c r="O1145" s="81" t="s">
        <v>3162</v>
      </c>
      <c r="P1145" s="64">
        <v>1999</v>
      </c>
      <c r="Q1145" s="63" t="s">
        <v>1318</v>
      </c>
      <c r="R1145" s="63" t="s">
        <v>444</v>
      </c>
      <c r="S1145" s="65" t="s">
        <v>3163</v>
      </c>
      <c r="T1145" s="63" t="s">
        <v>3164</v>
      </c>
      <c r="U1145" s="63" t="s">
        <v>446</v>
      </c>
      <c r="V1145" s="66">
        <v>10000</v>
      </c>
      <c r="W1145" s="67">
        <v>10000</v>
      </c>
      <c r="X1145" s="67">
        <v>3350</v>
      </c>
      <c r="Y1145" s="68">
        <v>13350</v>
      </c>
      <c r="Z1145" s="82">
        <v>14405.16206482593</v>
      </c>
    </row>
    <row r="1146" spans="2:26" x14ac:dyDescent="0.25">
      <c r="B1146" s="83" t="s">
        <v>4363</v>
      </c>
      <c r="C1146" s="71">
        <v>2003</v>
      </c>
      <c r="D1146" s="70" t="s">
        <v>1318</v>
      </c>
      <c r="E1146" s="70" t="s">
        <v>55</v>
      </c>
      <c r="F1146" s="70" t="s">
        <v>4364</v>
      </c>
      <c r="G1146" s="70" t="s">
        <v>3449</v>
      </c>
      <c r="H1146" s="70" t="s">
        <v>3767</v>
      </c>
      <c r="I1146" s="72">
        <v>5509</v>
      </c>
      <c r="J1146" s="72">
        <v>6100</v>
      </c>
      <c r="K1146" s="72">
        <v>0</v>
      </c>
      <c r="L1146" s="72">
        <v>6100</v>
      </c>
      <c r="M1146" s="82">
        <v>7836.9325481798714</v>
      </c>
      <c r="O1146" s="81" t="s">
        <v>7470</v>
      </c>
      <c r="P1146" s="64">
        <v>1999</v>
      </c>
      <c r="Q1146" s="63" t="s">
        <v>6081</v>
      </c>
      <c r="R1146" s="63" t="s">
        <v>444</v>
      </c>
      <c r="S1146" s="65" t="s">
        <v>7471</v>
      </c>
      <c r="T1146" s="63" t="s">
        <v>7472</v>
      </c>
      <c r="U1146" s="63" t="s">
        <v>7473</v>
      </c>
      <c r="V1146" s="66">
        <v>7000</v>
      </c>
      <c r="W1146" s="67">
        <v>7000</v>
      </c>
      <c r="X1146" s="67">
        <v>3925</v>
      </c>
      <c r="Y1146" s="68">
        <v>10925</v>
      </c>
      <c r="Z1146" s="82">
        <v>10083.613445378152</v>
      </c>
    </row>
    <row r="1147" spans="2:26" x14ac:dyDescent="0.25">
      <c r="B1147" s="83" t="s">
        <v>4253</v>
      </c>
      <c r="C1147" s="71">
        <v>2003</v>
      </c>
      <c r="D1147" s="70" t="s">
        <v>1318</v>
      </c>
      <c r="E1147" s="70" t="s">
        <v>63</v>
      </c>
      <c r="F1147" s="70" t="s">
        <v>4254</v>
      </c>
      <c r="G1147" s="70" t="s">
        <v>3850</v>
      </c>
      <c r="H1147" s="70" t="s">
        <v>65</v>
      </c>
      <c r="I1147" s="72">
        <v>82907</v>
      </c>
      <c r="J1147" s="72">
        <v>82907</v>
      </c>
      <c r="K1147" s="72">
        <v>61669.96</v>
      </c>
      <c r="L1147" s="72">
        <v>0</v>
      </c>
      <c r="M1147" s="82">
        <v>106514.19127408993</v>
      </c>
      <c r="O1147" s="81" t="s">
        <v>3229</v>
      </c>
      <c r="P1147" s="64">
        <v>1999</v>
      </c>
      <c r="Q1147" s="63" t="s">
        <v>1318</v>
      </c>
      <c r="R1147" s="63" t="s">
        <v>44</v>
      </c>
      <c r="S1147" s="65" t="s">
        <v>3230</v>
      </c>
      <c r="T1147" s="63" t="s">
        <v>3231</v>
      </c>
      <c r="U1147" s="63" t="s">
        <v>1469</v>
      </c>
      <c r="V1147" s="66">
        <v>300000</v>
      </c>
      <c r="W1147" s="67">
        <v>300000</v>
      </c>
      <c r="X1147" s="67">
        <v>165800</v>
      </c>
      <c r="Y1147" s="68">
        <v>465800</v>
      </c>
      <c r="Z1147" s="82">
        <v>432154.86194477795</v>
      </c>
    </row>
    <row r="1148" spans="2:26" x14ac:dyDescent="0.25">
      <c r="B1148" s="83" t="s">
        <v>4386</v>
      </c>
      <c r="C1148" s="71">
        <v>2003</v>
      </c>
      <c r="D1148" s="70" t="s">
        <v>1318</v>
      </c>
      <c r="E1148" s="70" t="s">
        <v>63</v>
      </c>
      <c r="F1148" s="70" t="s">
        <v>4387</v>
      </c>
      <c r="G1148" s="70" t="s">
        <v>3460</v>
      </c>
      <c r="H1148" s="70" t="s">
        <v>65</v>
      </c>
      <c r="I1148" s="72">
        <v>9450</v>
      </c>
      <c r="J1148" s="72">
        <v>9450</v>
      </c>
      <c r="K1148" s="72">
        <v>4741.91</v>
      </c>
      <c r="L1148" s="72">
        <v>0</v>
      </c>
      <c r="M1148" s="82">
        <v>12140.821734475374</v>
      </c>
      <c r="O1148" s="81" t="s">
        <v>3089</v>
      </c>
      <c r="P1148" s="64">
        <v>1999</v>
      </c>
      <c r="Q1148" s="63" t="s">
        <v>1318</v>
      </c>
      <c r="R1148" s="63" t="s">
        <v>44</v>
      </c>
      <c r="S1148" s="65" t="s">
        <v>3090</v>
      </c>
      <c r="T1148" s="63" t="s">
        <v>3091</v>
      </c>
      <c r="U1148" s="63" t="s">
        <v>2051</v>
      </c>
      <c r="V1148" s="66">
        <v>96297</v>
      </c>
      <c r="W1148" s="67">
        <v>96297</v>
      </c>
      <c r="X1148" s="67">
        <v>32195</v>
      </c>
      <c r="Y1148" s="68">
        <v>128492</v>
      </c>
      <c r="Z1148" s="82">
        <v>138717.38913565429</v>
      </c>
    </row>
    <row r="1149" spans="2:26" x14ac:dyDescent="0.25">
      <c r="B1149" s="83" t="s">
        <v>4320</v>
      </c>
      <c r="C1149" s="71">
        <v>2003</v>
      </c>
      <c r="D1149" s="70" t="s">
        <v>1318</v>
      </c>
      <c r="E1149" s="70" t="s">
        <v>1078</v>
      </c>
      <c r="F1149" s="70" t="s">
        <v>4321</v>
      </c>
      <c r="G1149" s="70" t="s">
        <v>3483</v>
      </c>
      <c r="H1149" s="70" t="s">
        <v>1080</v>
      </c>
      <c r="I1149" s="72">
        <v>199341</v>
      </c>
      <c r="J1149" s="72">
        <v>199341</v>
      </c>
      <c r="K1149" s="72">
        <v>0</v>
      </c>
      <c r="L1149" s="72">
        <v>0</v>
      </c>
      <c r="M1149" s="82">
        <v>256101.96247323341</v>
      </c>
      <c r="O1149" s="81" t="s">
        <v>7387</v>
      </c>
      <c r="P1149" s="64">
        <v>1999</v>
      </c>
      <c r="Q1149" s="63" t="s">
        <v>6081</v>
      </c>
      <c r="R1149" s="63" t="s">
        <v>44</v>
      </c>
      <c r="S1149" s="65" t="s">
        <v>7388</v>
      </c>
      <c r="T1149" s="63" t="s">
        <v>7389</v>
      </c>
      <c r="U1149" s="63" t="s">
        <v>49</v>
      </c>
      <c r="V1149" s="66">
        <v>40780</v>
      </c>
      <c r="W1149" s="67">
        <v>40780</v>
      </c>
      <c r="X1149" s="67">
        <v>74000</v>
      </c>
      <c r="Y1149" s="68">
        <v>114780</v>
      </c>
      <c r="Z1149" s="82">
        <v>58744.250900360152</v>
      </c>
    </row>
    <row r="1150" spans="2:26" x14ac:dyDescent="0.25">
      <c r="B1150" s="83" t="s">
        <v>4322</v>
      </c>
      <c r="C1150" s="71">
        <v>2003</v>
      </c>
      <c r="D1150" s="70" t="s">
        <v>1318</v>
      </c>
      <c r="E1150" s="70" t="s">
        <v>1078</v>
      </c>
      <c r="F1150" s="70" t="s">
        <v>4321</v>
      </c>
      <c r="G1150" s="70" t="s">
        <v>3781</v>
      </c>
      <c r="H1150" s="70" t="s">
        <v>1080</v>
      </c>
      <c r="I1150" s="72">
        <v>10000</v>
      </c>
      <c r="J1150" s="72">
        <v>10000</v>
      </c>
      <c r="K1150" s="72">
        <v>0</v>
      </c>
      <c r="L1150" s="72">
        <v>10000</v>
      </c>
      <c r="M1150" s="82">
        <v>12847.430406852247</v>
      </c>
      <c r="O1150" s="81" t="s">
        <v>3027</v>
      </c>
      <c r="P1150" s="64">
        <v>1999</v>
      </c>
      <c r="Q1150" s="63" t="s">
        <v>1318</v>
      </c>
      <c r="R1150" s="63" t="s">
        <v>44</v>
      </c>
      <c r="S1150" s="65" t="s">
        <v>3028</v>
      </c>
      <c r="T1150" s="63" t="s">
        <v>3029</v>
      </c>
      <c r="U1150" s="63" t="s">
        <v>49</v>
      </c>
      <c r="V1150" s="66">
        <v>84100</v>
      </c>
      <c r="W1150" s="67">
        <v>40000</v>
      </c>
      <c r="X1150" s="67">
        <v>89500</v>
      </c>
      <c r="Y1150" s="68">
        <v>129500</v>
      </c>
      <c r="Z1150" s="82">
        <v>57620.648259303722</v>
      </c>
    </row>
    <row r="1151" spans="2:26" x14ac:dyDescent="0.25">
      <c r="B1151" s="83" t="s">
        <v>4361</v>
      </c>
      <c r="C1151" s="71">
        <v>2003</v>
      </c>
      <c r="D1151" s="70" t="s">
        <v>1318</v>
      </c>
      <c r="E1151" s="70" t="s">
        <v>977</v>
      </c>
      <c r="F1151" s="70" t="s">
        <v>4362</v>
      </c>
      <c r="G1151" s="70" t="s">
        <v>3449</v>
      </c>
      <c r="H1151" s="70" t="s">
        <v>2601</v>
      </c>
      <c r="I1151" s="72">
        <v>158800</v>
      </c>
      <c r="J1151" s="72">
        <v>158800</v>
      </c>
      <c r="K1151" s="72">
        <v>40000</v>
      </c>
      <c r="L1151" s="72">
        <v>0</v>
      </c>
      <c r="M1151" s="82">
        <v>204017.1948608137</v>
      </c>
      <c r="O1151" s="81" t="s">
        <v>3073</v>
      </c>
      <c r="P1151" s="64">
        <v>1999</v>
      </c>
      <c r="Q1151" s="63" t="s">
        <v>1318</v>
      </c>
      <c r="R1151" s="63" t="s">
        <v>44</v>
      </c>
      <c r="S1151" s="65" t="s">
        <v>3074</v>
      </c>
      <c r="T1151" s="63" t="s">
        <v>3075</v>
      </c>
      <c r="U1151" s="63" t="s">
        <v>1639</v>
      </c>
      <c r="V1151" s="66">
        <v>21000</v>
      </c>
      <c r="W1151" s="67">
        <v>21000</v>
      </c>
      <c r="X1151" s="67">
        <v>7000</v>
      </c>
      <c r="Y1151" s="68">
        <v>28000</v>
      </c>
      <c r="Z1151" s="82">
        <v>30250.840336134454</v>
      </c>
    </row>
    <row r="1152" spans="2:26" x14ac:dyDescent="0.25">
      <c r="B1152" s="83" t="s">
        <v>4213</v>
      </c>
      <c r="C1152" s="71">
        <v>2003</v>
      </c>
      <c r="D1152" s="70" t="s">
        <v>1318</v>
      </c>
      <c r="E1152" s="70" t="s">
        <v>977</v>
      </c>
      <c r="F1152" s="70" t="s">
        <v>4214</v>
      </c>
      <c r="G1152" s="70" t="s">
        <v>4215</v>
      </c>
      <c r="H1152" s="70" t="s">
        <v>3767</v>
      </c>
      <c r="I1152" s="72">
        <v>145210</v>
      </c>
      <c r="J1152" s="72">
        <v>145210</v>
      </c>
      <c r="K1152" s="72">
        <v>84266.61</v>
      </c>
      <c r="L1152" s="72">
        <v>145210</v>
      </c>
      <c r="M1152" s="82">
        <v>186557.53693790149</v>
      </c>
      <c r="O1152" s="81" t="s">
        <v>7468</v>
      </c>
      <c r="P1152" s="64">
        <v>1999</v>
      </c>
      <c r="Q1152" s="63" t="s">
        <v>6081</v>
      </c>
      <c r="R1152" s="63" t="s">
        <v>44</v>
      </c>
      <c r="S1152" s="65" t="s">
        <v>7469</v>
      </c>
      <c r="T1152" s="63" t="s">
        <v>3695</v>
      </c>
      <c r="U1152" s="63" t="s">
        <v>49</v>
      </c>
      <c r="V1152" s="66">
        <v>6918</v>
      </c>
      <c r="W1152" s="67">
        <v>6918</v>
      </c>
      <c r="X1152" s="67">
        <v>4612</v>
      </c>
      <c r="Y1152" s="68">
        <v>11530</v>
      </c>
      <c r="Z1152" s="82">
        <v>9965.4911164465793</v>
      </c>
    </row>
    <row r="1153" spans="2:26" x14ac:dyDescent="0.25">
      <c r="B1153" s="83" t="s">
        <v>4273</v>
      </c>
      <c r="C1153" s="71">
        <v>2003</v>
      </c>
      <c r="D1153" s="70" t="s">
        <v>1318</v>
      </c>
      <c r="E1153" s="70" t="s">
        <v>1540</v>
      </c>
      <c r="F1153" s="70" t="s">
        <v>4274</v>
      </c>
      <c r="G1153" s="70" t="s">
        <v>3687</v>
      </c>
      <c r="H1153" s="70" t="s">
        <v>1540</v>
      </c>
      <c r="I1153" s="72">
        <v>47409</v>
      </c>
      <c r="J1153" s="72">
        <v>47409</v>
      </c>
      <c r="K1153" s="72">
        <v>15883</v>
      </c>
      <c r="L1153" s="72">
        <v>47409</v>
      </c>
      <c r="M1153" s="82">
        <v>60908.38281584582</v>
      </c>
      <c r="O1153" s="81" t="s">
        <v>7545</v>
      </c>
      <c r="P1153" s="64">
        <v>1999</v>
      </c>
      <c r="Q1153" s="63" t="s">
        <v>6081</v>
      </c>
      <c r="R1153" s="63" t="s">
        <v>44</v>
      </c>
      <c r="S1153" s="65" t="s">
        <v>7546</v>
      </c>
      <c r="T1153" s="63" t="s">
        <v>7547</v>
      </c>
      <c r="U1153" s="63" t="s">
        <v>49</v>
      </c>
      <c r="V1153" s="66">
        <v>4000</v>
      </c>
      <c r="W1153" s="67">
        <v>4000</v>
      </c>
      <c r="X1153" s="67">
        <v>3000</v>
      </c>
      <c r="Y1153" s="68">
        <v>7000</v>
      </c>
      <c r="Z1153" s="82">
        <v>5762.0648259303725</v>
      </c>
    </row>
    <row r="1154" spans="2:26" x14ac:dyDescent="0.25">
      <c r="B1154" s="83" t="s">
        <v>4262</v>
      </c>
      <c r="C1154" s="71">
        <v>2003</v>
      </c>
      <c r="D1154" s="70" t="s">
        <v>1318</v>
      </c>
      <c r="E1154" s="70" t="s">
        <v>1868</v>
      </c>
      <c r="F1154" s="70" t="s">
        <v>4263</v>
      </c>
      <c r="G1154" s="70" t="s">
        <v>4264</v>
      </c>
      <c r="H1154" s="70" t="s">
        <v>1871</v>
      </c>
      <c r="I1154" s="72">
        <v>299185</v>
      </c>
      <c r="J1154" s="72">
        <v>299185</v>
      </c>
      <c r="K1154" s="72">
        <v>92639.87</v>
      </c>
      <c r="L1154" s="72">
        <v>299185</v>
      </c>
      <c r="M1154" s="82">
        <v>384375.84662740899</v>
      </c>
      <c r="O1154" s="81" t="s">
        <v>7395</v>
      </c>
      <c r="P1154" s="64">
        <v>1999</v>
      </c>
      <c r="Q1154" s="63" t="s">
        <v>6084</v>
      </c>
      <c r="R1154" s="63" t="s">
        <v>1050</v>
      </c>
      <c r="S1154" s="65" t="s">
        <v>1859</v>
      </c>
      <c r="T1154" s="63" t="s">
        <v>7396</v>
      </c>
      <c r="U1154" s="63" t="s">
        <v>1321</v>
      </c>
      <c r="V1154" s="66">
        <v>22500</v>
      </c>
      <c r="W1154" s="67">
        <v>22500</v>
      </c>
      <c r="X1154" s="67">
        <v>10000</v>
      </c>
      <c r="Y1154" s="68">
        <v>32500</v>
      </c>
      <c r="Z1154" s="82">
        <v>32411.614645858346</v>
      </c>
    </row>
    <row r="1155" spans="2:26" x14ac:dyDescent="0.25">
      <c r="B1155" s="83" t="s">
        <v>4191</v>
      </c>
      <c r="C1155" s="71">
        <v>2003</v>
      </c>
      <c r="D1155" s="70" t="s">
        <v>1318</v>
      </c>
      <c r="E1155" s="70" t="s">
        <v>1868</v>
      </c>
      <c r="F1155" s="70" t="s">
        <v>4192</v>
      </c>
      <c r="G1155" s="70" t="s">
        <v>4193</v>
      </c>
      <c r="H1155" s="70" t="s">
        <v>1871</v>
      </c>
      <c r="I1155" s="72">
        <v>250000</v>
      </c>
      <c r="J1155" s="72">
        <v>250000</v>
      </c>
      <c r="K1155" s="72">
        <v>944344</v>
      </c>
      <c r="L1155" s="72">
        <v>250000</v>
      </c>
      <c r="M1155" s="82">
        <v>321185.7601713062</v>
      </c>
      <c r="O1155" s="81" t="s">
        <v>7531</v>
      </c>
      <c r="P1155" s="64">
        <v>1999</v>
      </c>
      <c r="Q1155" s="63" t="s">
        <v>6081</v>
      </c>
      <c r="R1155" s="63" t="s">
        <v>1050</v>
      </c>
      <c r="S1155" s="65" t="s">
        <v>7532</v>
      </c>
      <c r="T1155" s="63" t="s">
        <v>7533</v>
      </c>
      <c r="U1155" s="63" t="s">
        <v>3704</v>
      </c>
      <c r="V1155" s="66">
        <v>7500</v>
      </c>
      <c r="W1155" s="67">
        <v>7500</v>
      </c>
      <c r="X1155" s="67">
        <v>2500</v>
      </c>
      <c r="Y1155" s="68">
        <v>10000</v>
      </c>
      <c r="Z1155" s="82">
        <v>10803.871548619449</v>
      </c>
    </row>
    <row r="1156" spans="2:26" x14ac:dyDescent="0.25">
      <c r="B1156" s="83" t="s">
        <v>4284</v>
      </c>
      <c r="C1156" s="71">
        <v>2003</v>
      </c>
      <c r="D1156" s="70" t="s">
        <v>1318</v>
      </c>
      <c r="E1156" s="70" t="s">
        <v>514</v>
      </c>
      <c r="F1156" s="70" t="s">
        <v>4285</v>
      </c>
      <c r="G1156" s="70" t="s">
        <v>3483</v>
      </c>
      <c r="H1156" s="70" t="s">
        <v>1433</v>
      </c>
      <c r="I1156" s="72">
        <v>192289</v>
      </c>
      <c r="J1156" s="72">
        <v>192289</v>
      </c>
      <c r="K1156" s="72">
        <v>30508.02</v>
      </c>
      <c r="L1156" s="72">
        <v>192289</v>
      </c>
      <c r="M1156" s="82">
        <v>247041.95455032118</v>
      </c>
      <c r="O1156" s="81" t="s">
        <v>3049</v>
      </c>
      <c r="P1156" s="64">
        <v>1999</v>
      </c>
      <c r="Q1156" s="63" t="s">
        <v>1318</v>
      </c>
      <c r="R1156" s="63" t="s">
        <v>1757</v>
      </c>
      <c r="S1156" s="65" t="s">
        <v>3050</v>
      </c>
      <c r="T1156" s="63" t="s">
        <v>3051</v>
      </c>
      <c r="U1156" s="63" t="s">
        <v>2227</v>
      </c>
      <c r="V1156" s="66">
        <v>46590</v>
      </c>
      <c r="W1156" s="67">
        <v>46590</v>
      </c>
      <c r="X1156" s="67">
        <v>2600</v>
      </c>
      <c r="Y1156" s="68">
        <v>49190</v>
      </c>
      <c r="Z1156" s="82">
        <v>67113.650060024011</v>
      </c>
    </row>
    <row r="1157" spans="2:26" x14ac:dyDescent="0.25">
      <c r="B1157" s="83" t="s">
        <v>4383</v>
      </c>
      <c r="C1157" s="71">
        <v>2003</v>
      </c>
      <c r="D1157" s="70" t="s">
        <v>1318</v>
      </c>
      <c r="E1157" s="70" t="s">
        <v>514</v>
      </c>
      <c r="F1157" s="70" t="s">
        <v>4384</v>
      </c>
      <c r="G1157" s="70" t="s">
        <v>4385</v>
      </c>
      <c r="H1157" s="70" t="s">
        <v>3942</v>
      </c>
      <c r="I1157" s="72">
        <v>21535</v>
      </c>
      <c r="J1157" s="72">
        <v>21535</v>
      </c>
      <c r="K1157" s="72">
        <v>65852.03</v>
      </c>
      <c r="L1157" s="72">
        <v>21535</v>
      </c>
      <c r="M1157" s="82">
        <v>27666.941381156317</v>
      </c>
      <c r="O1157" s="81" t="s">
        <v>2987</v>
      </c>
      <c r="P1157" s="64">
        <v>1999</v>
      </c>
      <c r="Q1157" s="63" t="s">
        <v>1318</v>
      </c>
      <c r="R1157" s="63" t="s">
        <v>1757</v>
      </c>
      <c r="S1157" s="65" t="s">
        <v>2221</v>
      </c>
      <c r="T1157" s="63" t="s">
        <v>2988</v>
      </c>
      <c r="U1157" s="63" t="s">
        <v>2223</v>
      </c>
      <c r="V1157" s="66">
        <v>32080</v>
      </c>
      <c r="W1157" s="67">
        <v>32080</v>
      </c>
      <c r="X1157" s="67">
        <v>0</v>
      </c>
      <c r="Y1157" s="68">
        <v>32080</v>
      </c>
      <c r="Z1157" s="82">
        <v>46211.759903961589</v>
      </c>
    </row>
    <row r="1158" spans="2:26" x14ac:dyDescent="0.25">
      <c r="B1158" s="83" t="s">
        <v>4247</v>
      </c>
      <c r="C1158" s="71">
        <v>2003</v>
      </c>
      <c r="D1158" s="70" t="s">
        <v>1318</v>
      </c>
      <c r="E1158" s="70" t="s">
        <v>31</v>
      </c>
      <c r="F1158" s="70" t="s">
        <v>4248</v>
      </c>
      <c r="G1158" s="70" t="s">
        <v>3815</v>
      </c>
      <c r="H1158" s="70" t="s">
        <v>4249</v>
      </c>
      <c r="I1158" s="72">
        <v>193333</v>
      </c>
      <c r="J1158" s="72">
        <v>193333</v>
      </c>
      <c r="K1158" s="72">
        <v>96667</v>
      </c>
      <c r="L1158" s="72">
        <v>0</v>
      </c>
      <c r="M1158" s="82">
        <v>248383.22628479658</v>
      </c>
      <c r="O1158" s="81" t="s">
        <v>3137</v>
      </c>
      <c r="P1158" s="64">
        <v>1999</v>
      </c>
      <c r="Q1158" s="63" t="s">
        <v>1318</v>
      </c>
      <c r="R1158" s="63" t="s">
        <v>27</v>
      </c>
      <c r="S1158" s="65" t="s">
        <v>3138</v>
      </c>
      <c r="T1158" s="63" t="s">
        <v>3139</v>
      </c>
      <c r="U1158" s="63" t="s">
        <v>27</v>
      </c>
      <c r="V1158" s="66">
        <v>412400</v>
      </c>
      <c r="W1158" s="67">
        <v>412400</v>
      </c>
      <c r="X1158" s="67">
        <v>1237200</v>
      </c>
      <c r="Y1158" s="68">
        <v>1649600</v>
      </c>
      <c r="Z1158" s="82">
        <v>594068.88355342136</v>
      </c>
    </row>
    <row r="1159" spans="2:26" x14ac:dyDescent="0.25">
      <c r="B1159" s="83" t="s">
        <v>4250</v>
      </c>
      <c r="C1159" s="71">
        <v>2003</v>
      </c>
      <c r="D1159" s="70" t="s">
        <v>1318</v>
      </c>
      <c r="E1159" s="70" t="s">
        <v>31</v>
      </c>
      <c r="F1159" s="70" t="s">
        <v>4248</v>
      </c>
      <c r="G1159" s="70" t="s">
        <v>3817</v>
      </c>
      <c r="H1159" s="70" t="s">
        <v>4249</v>
      </c>
      <c r="I1159" s="72">
        <v>9000</v>
      </c>
      <c r="J1159" s="72">
        <v>9000</v>
      </c>
      <c r="K1159" s="72">
        <v>0</v>
      </c>
      <c r="L1159" s="72">
        <v>0</v>
      </c>
      <c r="M1159" s="82">
        <v>11562.687366167023</v>
      </c>
      <c r="O1159" s="81" t="s">
        <v>3226</v>
      </c>
      <c r="P1159" s="64">
        <v>1999</v>
      </c>
      <c r="Q1159" s="63" t="s">
        <v>1318</v>
      </c>
      <c r="R1159" s="63" t="s">
        <v>27</v>
      </c>
      <c r="S1159" s="65" t="s">
        <v>3227</v>
      </c>
      <c r="T1159" s="63" t="s">
        <v>3228</v>
      </c>
      <c r="U1159" s="63" t="s">
        <v>27</v>
      </c>
      <c r="V1159" s="66">
        <v>386113</v>
      </c>
      <c r="W1159" s="67">
        <v>386113</v>
      </c>
      <c r="X1159" s="67">
        <v>351430</v>
      </c>
      <c r="Y1159" s="68">
        <v>737543</v>
      </c>
      <c r="Z1159" s="82">
        <v>556202.03403361351</v>
      </c>
    </row>
    <row r="1160" spans="2:26" x14ac:dyDescent="0.25">
      <c r="B1160" s="83" t="s">
        <v>4374</v>
      </c>
      <c r="C1160" s="71">
        <v>2003</v>
      </c>
      <c r="D1160" s="70" t="s">
        <v>1318</v>
      </c>
      <c r="E1160" s="70" t="s">
        <v>73</v>
      </c>
      <c r="F1160" s="70" t="s">
        <v>4136</v>
      </c>
      <c r="G1160" s="70" t="s">
        <v>3815</v>
      </c>
      <c r="H1160" s="70" t="s">
        <v>73</v>
      </c>
      <c r="I1160" s="72">
        <v>1500000</v>
      </c>
      <c r="J1160" s="72">
        <v>1200000</v>
      </c>
      <c r="K1160" s="72">
        <v>0</v>
      </c>
      <c r="L1160" s="72">
        <v>0</v>
      </c>
      <c r="M1160" s="82">
        <v>1541691.6488222696</v>
      </c>
      <c r="O1160" s="81" t="s">
        <v>3121</v>
      </c>
      <c r="P1160" s="64">
        <v>1999</v>
      </c>
      <c r="Q1160" s="63" t="s">
        <v>1318</v>
      </c>
      <c r="R1160" s="63" t="s">
        <v>27</v>
      </c>
      <c r="S1160" s="65" t="s">
        <v>3122</v>
      </c>
      <c r="T1160" s="63" t="s">
        <v>3123</v>
      </c>
      <c r="U1160" s="63" t="s">
        <v>27</v>
      </c>
      <c r="V1160" s="66">
        <v>285000</v>
      </c>
      <c r="W1160" s="67">
        <v>285000</v>
      </c>
      <c r="X1160" s="67">
        <v>295965</v>
      </c>
      <c r="Y1160" s="68">
        <v>580965</v>
      </c>
      <c r="Z1160" s="82">
        <v>410547.11884753901</v>
      </c>
    </row>
    <row r="1161" spans="2:26" x14ac:dyDescent="0.25">
      <c r="B1161" s="83" t="s">
        <v>4275</v>
      </c>
      <c r="C1161" s="71">
        <v>2003</v>
      </c>
      <c r="D1161" s="70" t="s">
        <v>1318</v>
      </c>
      <c r="E1161" s="70" t="s">
        <v>73</v>
      </c>
      <c r="F1161" s="70" t="s">
        <v>4032</v>
      </c>
      <c r="G1161" s="70" t="s">
        <v>3687</v>
      </c>
      <c r="H1161" s="70" t="s">
        <v>73</v>
      </c>
      <c r="I1161" s="72">
        <v>146000</v>
      </c>
      <c r="J1161" s="72">
        <v>67000</v>
      </c>
      <c r="K1161" s="72">
        <v>47255.73</v>
      </c>
      <c r="L1161" s="72">
        <v>0</v>
      </c>
      <c r="M1161" s="82">
        <v>86077.783725910063</v>
      </c>
      <c r="O1161" s="81" t="s">
        <v>3127</v>
      </c>
      <c r="P1161" s="64">
        <v>1999</v>
      </c>
      <c r="Q1161" s="63" t="s">
        <v>1318</v>
      </c>
      <c r="R1161" s="63" t="s">
        <v>27</v>
      </c>
      <c r="S1161" s="65" t="s">
        <v>3128</v>
      </c>
      <c r="T1161" s="63" t="s">
        <v>3129</v>
      </c>
      <c r="U1161" s="63" t="s">
        <v>27</v>
      </c>
      <c r="V1161" s="66">
        <v>250000</v>
      </c>
      <c r="W1161" s="67">
        <v>250000</v>
      </c>
      <c r="X1161" s="67">
        <v>125000</v>
      </c>
      <c r="Y1161" s="68">
        <v>375000</v>
      </c>
      <c r="Z1161" s="82">
        <v>360129.05162064824</v>
      </c>
    </row>
    <row r="1162" spans="2:26" ht="22.5" x14ac:dyDescent="0.25">
      <c r="B1162" s="83" t="s">
        <v>4268</v>
      </c>
      <c r="C1162" s="71">
        <v>2003</v>
      </c>
      <c r="D1162" s="70" t="s">
        <v>1318</v>
      </c>
      <c r="E1162" s="70" t="s">
        <v>73</v>
      </c>
      <c r="F1162" s="70" t="s">
        <v>4269</v>
      </c>
      <c r="G1162" s="70" t="s">
        <v>4270</v>
      </c>
      <c r="H1162" s="70" t="s">
        <v>73</v>
      </c>
      <c r="I1162" s="72">
        <v>30000</v>
      </c>
      <c r="J1162" s="72">
        <v>30000</v>
      </c>
      <c r="K1162" s="72">
        <v>31148</v>
      </c>
      <c r="L1162" s="72">
        <v>30000</v>
      </c>
      <c r="M1162" s="82">
        <v>38542.291220556741</v>
      </c>
      <c r="O1162" s="81" t="s">
        <v>3124</v>
      </c>
      <c r="P1162" s="64">
        <v>1999</v>
      </c>
      <c r="Q1162" s="63" t="s">
        <v>1318</v>
      </c>
      <c r="R1162" s="63" t="s">
        <v>27</v>
      </c>
      <c r="S1162" s="65" t="s">
        <v>3125</v>
      </c>
      <c r="T1162" s="63" t="s">
        <v>3126</v>
      </c>
      <c r="U1162" s="63" t="s">
        <v>27</v>
      </c>
      <c r="V1162" s="66">
        <v>200000</v>
      </c>
      <c r="W1162" s="67">
        <v>200000</v>
      </c>
      <c r="X1162" s="67">
        <v>254000</v>
      </c>
      <c r="Y1162" s="68">
        <v>454000</v>
      </c>
      <c r="Z1162" s="82">
        <v>288103.24129651859</v>
      </c>
    </row>
    <row r="1163" spans="2:26" x14ac:dyDescent="0.25">
      <c r="B1163" s="83" t="s">
        <v>4276</v>
      </c>
      <c r="C1163" s="71">
        <v>2003</v>
      </c>
      <c r="D1163" s="70" t="s">
        <v>1318</v>
      </c>
      <c r="E1163" s="70" t="s">
        <v>73</v>
      </c>
      <c r="F1163" s="70" t="s">
        <v>4032</v>
      </c>
      <c r="G1163" s="70" t="s">
        <v>3692</v>
      </c>
      <c r="H1163" s="70" t="s">
        <v>73</v>
      </c>
      <c r="I1163" s="72">
        <v>9900</v>
      </c>
      <c r="J1163" s="72">
        <v>6700</v>
      </c>
      <c r="K1163" s="72">
        <v>0</v>
      </c>
      <c r="L1163" s="72">
        <v>0</v>
      </c>
      <c r="M1163" s="82">
        <v>8607.7783725910067</v>
      </c>
      <c r="O1163" s="81" t="s">
        <v>3084</v>
      </c>
      <c r="P1163" s="64">
        <v>1999</v>
      </c>
      <c r="Q1163" s="63" t="s">
        <v>1318</v>
      </c>
      <c r="R1163" s="63" t="s">
        <v>27</v>
      </c>
      <c r="S1163" s="65" t="s">
        <v>3085</v>
      </c>
      <c r="T1163" s="63" t="s">
        <v>3086</v>
      </c>
      <c r="U1163" s="63" t="s">
        <v>27</v>
      </c>
      <c r="V1163" s="66">
        <v>182850</v>
      </c>
      <c r="W1163" s="67">
        <v>182850</v>
      </c>
      <c r="X1163" s="67">
        <v>79000</v>
      </c>
      <c r="Y1163" s="68">
        <v>261850</v>
      </c>
      <c r="Z1163" s="82">
        <v>263398.38835534215</v>
      </c>
    </row>
    <row r="1164" spans="2:26" x14ac:dyDescent="0.25">
      <c r="B1164" s="83" t="s">
        <v>4371</v>
      </c>
      <c r="C1164" s="71">
        <v>2003</v>
      </c>
      <c r="D1164" s="70" t="s">
        <v>1318</v>
      </c>
      <c r="E1164" s="70" t="s">
        <v>73</v>
      </c>
      <c r="F1164" s="70" t="s">
        <v>4136</v>
      </c>
      <c r="G1164" s="70" t="s">
        <v>4372</v>
      </c>
      <c r="H1164" s="70" t="s">
        <v>73</v>
      </c>
      <c r="I1164" s="72">
        <v>4600</v>
      </c>
      <c r="J1164" s="72">
        <v>4600</v>
      </c>
      <c r="K1164" s="72">
        <v>0</v>
      </c>
      <c r="L1164" s="72">
        <v>0</v>
      </c>
      <c r="M1164" s="82">
        <v>5909.8179871520342</v>
      </c>
      <c r="O1164" s="81" t="s">
        <v>3092</v>
      </c>
      <c r="P1164" s="64">
        <v>1999</v>
      </c>
      <c r="Q1164" s="63" t="s">
        <v>1318</v>
      </c>
      <c r="R1164" s="63" t="s">
        <v>27</v>
      </c>
      <c r="S1164" s="65" t="s">
        <v>3093</v>
      </c>
      <c r="T1164" s="63" t="s">
        <v>3094</v>
      </c>
      <c r="U1164" s="63" t="s">
        <v>27</v>
      </c>
      <c r="V1164" s="66">
        <v>134315</v>
      </c>
      <c r="W1164" s="67">
        <v>134315</v>
      </c>
      <c r="X1164" s="67">
        <v>44772</v>
      </c>
      <c r="Y1164" s="68">
        <v>179087</v>
      </c>
      <c r="Z1164" s="82">
        <v>193482.93427370948</v>
      </c>
    </row>
    <row r="1165" spans="2:26" x14ac:dyDescent="0.25">
      <c r="B1165" s="83" t="s">
        <v>4323</v>
      </c>
      <c r="C1165" s="71">
        <v>2003</v>
      </c>
      <c r="D1165" s="70" t="s">
        <v>1318</v>
      </c>
      <c r="E1165" s="70" t="s">
        <v>544</v>
      </c>
      <c r="F1165" s="70" t="s">
        <v>3783</v>
      </c>
      <c r="G1165" s="70" t="s">
        <v>4324</v>
      </c>
      <c r="H1165" s="70" t="s">
        <v>3767</v>
      </c>
      <c r="I1165" s="72">
        <v>75000</v>
      </c>
      <c r="J1165" s="72">
        <v>56000</v>
      </c>
      <c r="K1165" s="72">
        <v>7481.04</v>
      </c>
      <c r="L1165" s="72">
        <v>75000</v>
      </c>
      <c r="M1165" s="82">
        <v>71945.61027837258</v>
      </c>
      <c r="O1165" s="81" t="s">
        <v>3013</v>
      </c>
      <c r="P1165" s="64">
        <v>1999</v>
      </c>
      <c r="Q1165" s="63" t="s">
        <v>1318</v>
      </c>
      <c r="R1165" s="63" t="s">
        <v>27</v>
      </c>
      <c r="S1165" s="65" t="s">
        <v>3014</v>
      </c>
      <c r="T1165" s="63" t="s">
        <v>3015</v>
      </c>
      <c r="U1165" s="63" t="s">
        <v>27</v>
      </c>
      <c r="V1165" s="66">
        <v>125000</v>
      </c>
      <c r="W1165" s="67">
        <v>125000</v>
      </c>
      <c r="X1165" s="67">
        <v>259800</v>
      </c>
      <c r="Y1165" s="68">
        <v>384800</v>
      </c>
      <c r="Z1165" s="82">
        <v>180064.52581032412</v>
      </c>
    </row>
    <row r="1166" spans="2:26" x14ac:dyDescent="0.25">
      <c r="B1166" s="83" t="s">
        <v>4325</v>
      </c>
      <c r="C1166" s="71">
        <v>2003</v>
      </c>
      <c r="D1166" s="70" t="s">
        <v>1318</v>
      </c>
      <c r="E1166" s="70" t="s">
        <v>544</v>
      </c>
      <c r="F1166" s="70" t="s">
        <v>3783</v>
      </c>
      <c r="G1166" s="70" t="s">
        <v>4326</v>
      </c>
      <c r="H1166" s="70" t="s">
        <v>3767</v>
      </c>
      <c r="I1166" s="72">
        <v>19000</v>
      </c>
      <c r="J1166" s="72">
        <v>19000</v>
      </c>
      <c r="K1166" s="72">
        <v>0</v>
      </c>
      <c r="L1166" s="72">
        <v>0</v>
      </c>
      <c r="M1166" s="82">
        <v>24410.117773019272</v>
      </c>
      <c r="O1166" s="81" t="s">
        <v>3119</v>
      </c>
      <c r="P1166" s="64">
        <v>1999</v>
      </c>
      <c r="Q1166" s="63" t="s">
        <v>1318</v>
      </c>
      <c r="R1166" s="63" t="s">
        <v>27</v>
      </c>
      <c r="S1166" s="65" t="s">
        <v>3120</v>
      </c>
      <c r="T1166" s="63" t="s">
        <v>3120</v>
      </c>
      <c r="U1166" s="63" t="s">
        <v>27</v>
      </c>
      <c r="V1166" s="66">
        <v>99250</v>
      </c>
      <c r="W1166" s="67">
        <v>99250</v>
      </c>
      <c r="X1166" s="67">
        <v>99250</v>
      </c>
      <c r="Y1166" s="68">
        <v>198500</v>
      </c>
      <c r="Z1166" s="82">
        <v>142971.23349339736</v>
      </c>
    </row>
    <row r="1167" spans="2:26" x14ac:dyDescent="0.25">
      <c r="B1167" s="83" t="s">
        <v>4381</v>
      </c>
      <c r="C1167" s="71">
        <v>2003</v>
      </c>
      <c r="D1167" s="70" t="s">
        <v>1318</v>
      </c>
      <c r="E1167" s="70" t="s">
        <v>544</v>
      </c>
      <c r="F1167" s="70" t="s">
        <v>4382</v>
      </c>
      <c r="G1167" s="70" t="s">
        <v>3990</v>
      </c>
      <c r="H1167" s="70" t="s">
        <v>1603</v>
      </c>
      <c r="I1167" s="72">
        <v>7000</v>
      </c>
      <c r="J1167" s="72">
        <v>7000</v>
      </c>
      <c r="K1167" s="72">
        <v>8656.69</v>
      </c>
      <c r="L1167" s="72">
        <v>7000</v>
      </c>
      <c r="M1167" s="82">
        <v>8993.2012847965725</v>
      </c>
      <c r="O1167" s="81" t="s">
        <v>3232</v>
      </c>
      <c r="P1167" s="64">
        <v>1999</v>
      </c>
      <c r="Q1167" s="63" t="s">
        <v>1318</v>
      </c>
      <c r="R1167" s="63" t="s">
        <v>27</v>
      </c>
      <c r="S1167" s="65" t="s">
        <v>3233</v>
      </c>
      <c r="T1167" s="63" t="s">
        <v>3234</v>
      </c>
      <c r="U1167" s="63" t="s">
        <v>27</v>
      </c>
      <c r="V1167" s="66">
        <v>463100</v>
      </c>
      <c r="W1167" s="67">
        <v>96600</v>
      </c>
      <c r="X1167" s="67">
        <v>418300</v>
      </c>
      <c r="Y1167" s="68">
        <v>514900</v>
      </c>
      <c r="Z1167" s="82">
        <v>139153.8655462185</v>
      </c>
    </row>
    <row r="1168" spans="2:26" ht="22.5" x14ac:dyDescent="0.25">
      <c r="B1168" s="83" t="s">
        <v>4207</v>
      </c>
      <c r="C1168" s="71">
        <v>2003</v>
      </c>
      <c r="D1168" s="70" t="s">
        <v>1318</v>
      </c>
      <c r="E1168" s="63" t="s">
        <v>1444</v>
      </c>
      <c r="F1168" s="70" t="s">
        <v>4208</v>
      </c>
      <c r="G1168" s="70" t="s">
        <v>4209</v>
      </c>
      <c r="H1168" s="70" t="s">
        <v>3767</v>
      </c>
      <c r="I1168" s="72">
        <v>30000</v>
      </c>
      <c r="J1168" s="72">
        <v>30000</v>
      </c>
      <c r="K1168" s="72">
        <v>23400</v>
      </c>
      <c r="L1168" s="72">
        <v>30000</v>
      </c>
      <c r="M1168" s="82">
        <v>38542.291220556741</v>
      </c>
      <c r="O1168" s="81" t="s">
        <v>3134</v>
      </c>
      <c r="P1168" s="64">
        <v>1999</v>
      </c>
      <c r="Q1168" s="63" t="s">
        <v>1318</v>
      </c>
      <c r="R1168" s="63" t="s">
        <v>27</v>
      </c>
      <c r="S1168" s="65" t="s">
        <v>3135</v>
      </c>
      <c r="T1168" s="63" t="s">
        <v>3136</v>
      </c>
      <c r="U1168" s="63" t="s">
        <v>27</v>
      </c>
      <c r="V1168" s="66">
        <v>84802</v>
      </c>
      <c r="W1168" s="67">
        <v>84802</v>
      </c>
      <c r="X1168" s="67">
        <v>28269</v>
      </c>
      <c r="Y1168" s="68">
        <v>113071</v>
      </c>
      <c r="Z1168" s="82">
        <v>122158.65534213686</v>
      </c>
    </row>
    <row r="1169" spans="2:26" x14ac:dyDescent="0.25">
      <c r="B1169" s="83" t="s">
        <v>4305</v>
      </c>
      <c r="C1169" s="71">
        <v>2003</v>
      </c>
      <c r="D1169" s="70" t="s">
        <v>1318</v>
      </c>
      <c r="E1169" s="70" t="s">
        <v>3841</v>
      </c>
      <c r="F1169" s="70" t="s">
        <v>4306</v>
      </c>
      <c r="G1169" s="70" t="s">
        <v>3687</v>
      </c>
      <c r="H1169" s="70" t="s">
        <v>3843</v>
      </c>
      <c r="I1169" s="72">
        <v>78260</v>
      </c>
      <c r="J1169" s="72">
        <v>78260</v>
      </c>
      <c r="K1169" s="72">
        <v>47418.73</v>
      </c>
      <c r="L1169" s="72">
        <v>0</v>
      </c>
      <c r="M1169" s="82">
        <v>100543.9903640257</v>
      </c>
      <c r="O1169" s="81" t="s">
        <v>2974</v>
      </c>
      <c r="P1169" s="64">
        <v>1999</v>
      </c>
      <c r="Q1169" s="63" t="s">
        <v>1318</v>
      </c>
      <c r="R1169" s="63" t="s">
        <v>27</v>
      </c>
      <c r="S1169" s="65" t="s">
        <v>2975</v>
      </c>
      <c r="T1169" s="63" t="s">
        <v>2976</v>
      </c>
      <c r="U1169" s="63" t="s">
        <v>27</v>
      </c>
      <c r="V1169" s="66">
        <v>47588</v>
      </c>
      <c r="W1169" s="67">
        <v>47588</v>
      </c>
      <c r="X1169" s="67">
        <v>15862</v>
      </c>
      <c r="Y1169" s="68">
        <v>63450</v>
      </c>
      <c r="Z1169" s="82">
        <v>68551.285234093652</v>
      </c>
    </row>
    <row r="1170" spans="2:26" x14ac:dyDescent="0.25">
      <c r="B1170" s="83" t="s">
        <v>4266</v>
      </c>
      <c r="C1170" s="71">
        <v>2003</v>
      </c>
      <c r="D1170" s="70" t="s">
        <v>1318</v>
      </c>
      <c r="E1170" s="70" t="s">
        <v>182</v>
      </c>
      <c r="F1170" s="70" t="s">
        <v>1525</v>
      </c>
      <c r="G1170" s="70" t="s">
        <v>4267</v>
      </c>
      <c r="H1170" s="70" t="s">
        <v>184</v>
      </c>
      <c r="I1170" s="72">
        <v>471970</v>
      </c>
      <c r="J1170" s="72">
        <v>471970</v>
      </c>
      <c r="K1170" s="72">
        <v>157261.23000000001</v>
      </c>
      <c r="L1170" s="72">
        <v>471970</v>
      </c>
      <c r="M1170" s="82">
        <v>606360.17291220557</v>
      </c>
      <c r="O1170" s="81" t="s">
        <v>3016</v>
      </c>
      <c r="P1170" s="64">
        <v>1999</v>
      </c>
      <c r="Q1170" s="63" t="s">
        <v>1318</v>
      </c>
      <c r="R1170" s="63" t="s">
        <v>27</v>
      </c>
      <c r="S1170" s="65" t="s">
        <v>3017</v>
      </c>
      <c r="T1170" s="63" t="s">
        <v>3018</v>
      </c>
      <c r="U1170" s="63" t="s">
        <v>27</v>
      </c>
      <c r="V1170" s="66">
        <v>37000</v>
      </c>
      <c r="W1170" s="67">
        <v>37000</v>
      </c>
      <c r="X1170" s="67">
        <v>12713</v>
      </c>
      <c r="Y1170" s="68">
        <v>49713</v>
      </c>
      <c r="Z1170" s="82">
        <v>53299.099639855944</v>
      </c>
    </row>
    <row r="1171" spans="2:26" x14ac:dyDescent="0.25">
      <c r="B1171" s="83" t="s">
        <v>4367</v>
      </c>
      <c r="C1171" s="71">
        <v>2003</v>
      </c>
      <c r="D1171" s="70" t="s">
        <v>1318</v>
      </c>
      <c r="E1171" s="70" t="s">
        <v>182</v>
      </c>
      <c r="F1171" s="70" t="s">
        <v>4368</v>
      </c>
      <c r="G1171" s="70" t="s">
        <v>3537</v>
      </c>
      <c r="H1171" s="70" t="s">
        <v>184</v>
      </c>
      <c r="I1171" s="72">
        <v>24355</v>
      </c>
      <c r="J1171" s="72">
        <v>24355</v>
      </c>
      <c r="K1171" s="72">
        <v>0</v>
      </c>
      <c r="L1171" s="72">
        <v>24355</v>
      </c>
      <c r="M1171" s="82">
        <v>31289.916755888651</v>
      </c>
      <c r="O1171" s="81" t="s">
        <v>7415</v>
      </c>
      <c r="P1171" s="64">
        <v>1999</v>
      </c>
      <c r="Q1171" s="63" t="s">
        <v>6084</v>
      </c>
      <c r="R1171" s="63" t="s">
        <v>27</v>
      </c>
      <c r="S1171" s="65" t="s">
        <v>1859</v>
      </c>
      <c r="T1171" s="63" t="s">
        <v>7416</v>
      </c>
      <c r="U1171" s="63" t="s">
        <v>27</v>
      </c>
      <c r="V1171" s="66">
        <v>35600</v>
      </c>
      <c r="W1171" s="67">
        <v>35600</v>
      </c>
      <c r="X1171" s="67">
        <v>12000</v>
      </c>
      <c r="Y1171" s="68">
        <v>47600</v>
      </c>
      <c r="Z1171" s="82">
        <v>51282.376950780315</v>
      </c>
    </row>
    <row r="1172" spans="2:26" x14ac:dyDescent="0.25">
      <c r="B1172" s="83" t="s">
        <v>4180</v>
      </c>
      <c r="C1172" s="71">
        <v>2003</v>
      </c>
      <c r="D1172" s="70" t="s">
        <v>1318</v>
      </c>
      <c r="E1172" s="70" t="s">
        <v>580</v>
      </c>
      <c r="F1172" s="70" t="s">
        <v>4181</v>
      </c>
      <c r="G1172" s="70" t="s">
        <v>4182</v>
      </c>
      <c r="H1172" s="70" t="s">
        <v>582</v>
      </c>
      <c r="I1172" s="72">
        <v>250306</v>
      </c>
      <c r="J1172" s="72">
        <v>250306</v>
      </c>
      <c r="K1172" s="72">
        <v>203062.87</v>
      </c>
      <c r="L1172" s="72">
        <v>250306</v>
      </c>
      <c r="M1172" s="82">
        <v>321578.89154175587</v>
      </c>
      <c r="O1172" s="81" t="s">
        <v>3010</v>
      </c>
      <c r="P1172" s="64">
        <v>1999</v>
      </c>
      <c r="Q1172" s="63" t="s">
        <v>1318</v>
      </c>
      <c r="R1172" s="63" t="s">
        <v>27</v>
      </c>
      <c r="S1172" s="65" t="s">
        <v>3011</v>
      </c>
      <c r="T1172" s="63" t="s">
        <v>3012</v>
      </c>
      <c r="U1172" s="63" t="s">
        <v>27</v>
      </c>
      <c r="V1172" s="66">
        <v>30555</v>
      </c>
      <c r="W1172" s="67">
        <v>30555</v>
      </c>
      <c r="X1172" s="67">
        <v>47937</v>
      </c>
      <c r="Y1172" s="68">
        <v>78492</v>
      </c>
      <c r="Z1172" s="82">
        <v>44014.972689075636</v>
      </c>
    </row>
    <row r="1173" spans="2:26" x14ac:dyDescent="0.25">
      <c r="B1173" s="83" t="s">
        <v>4271</v>
      </c>
      <c r="C1173" s="71">
        <v>2003</v>
      </c>
      <c r="D1173" s="70" t="s">
        <v>1318</v>
      </c>
      <c r="E1173" s="70" t="s">
        <v>580</v>
      </c>
      <c r="F1173" s="70" t="s">
        <v>4272</v>
      </c>
      <c r="G1173" s="70" t="s">
        <v>3682</v>
      </c>
      <c r="H1173" s="70" t="s">
        <v>3721</v>
      </c>
      <c r="I1173" s="72">
        <v>175500</v>
      </c>
      <c r="J1173" s="72">
        <v>175500</v>
      </c>
      <c r="K1173" s="72">
        <v>292443.75</v>
      </c>
      <c r="L1173" s="72">
        <v>175500</v>
      </c>
      <c r="M1173" s="82">
        <v>225472.40364025693</v>
      </c>
      <c r="O1173" s="81" t="s">
        <v>7410</v>
      </c>
      <c r="P1173" s="64">
        <v>1999</v>
      </c>
      <c r="Q1173" s="63" t="s">
        <v>6081</v>
      </c>
      <c r="R1173" s="63" t="s">
        <v>27</v>
      </c>
      <c r="S1173" s="65" t="s">
        <v>7411</v>
      </c>
      <c r="T1173" s="63" t="s">
        <v>7412</v>
      </c>
      <c r="U1173" s="63" t="s">
        <v>27</v>
      </c>
      <c r="V1173" s="66">
        <v>20000</v>
      </c>
      <c r="W1173" s="67">
        <v>20000</v>
      </c>
      <c r="X1173" s="67">
        <v>15000</v>
      </c>
      <c r="Y1173" s="68">
        <v>35000</v>
      </c>
      <c r="Z1173" s="82">
        <v>28810.324129651861</v>
      </c>
    </row>
    <row r="1174" spans="2:26" x14ac:dyDescent="0.25">
      <c r="B1174" s="83" t="s">
        <v>4307</v>
      </c>
      <c r="C1174" s="71">
        <v>2003</v>
      </c>
      <c r="D1174" s="70" t="s">
        <v>1318</v>
      </c>
      <c r="E1174" s="70" t="s">
        <v>580</v>
      </c>
      <c r="F1174" s="70" t="s">
        <v>4308</v>
      </c>
      <c r="G1174" s="70" t="s">
        <v>3483</v>
      </c>
      <c r="H1174" s="70" t="s">
        <v>4309</v>
      </c>
      <c r="I1174" s="72">
        <v>156092</v>
      </c>
      <c r="J1174" s="72">
        <v>156092</v>
      </c>
      <c r="K1174" s="72">
        <v>0</v>
      </c>
      <c r="L1174" s="72">
        <v>156092</v>
      </c>
      <c r="M1174" s="82">
        <v>200538.11070663811</v>
      </c>
      <c r="O1174" s="81" t="s">
        <v>2963</v>
      </c>
      <c r="P1174" s="64">
        <v>1999</v>
      </c>
      <c r="Q1174" s="63" t="s">
        <v>1318</v>
      </c>
      <c r="R1174" s="63" t="s">
        <v>27</v>
      </c>
      <c r="S1174" s="65" t="s">
        <v>2964</v>
      </c>
      <c r="T1174" s="63" t="s">
        <v>2965</v>
      </c>
      <c r="U1174" s="63" t="s">
        <v>27</v>
      </c>
      <c r="V1174" s="66">
        <v>18600</v>
      </c>
      <c r="W1174" s="67">
        <v>18600</v>
      </c>
      <c r="X1174" s="67">
        <v>6200</v>
      </c>
      <c r="Y1174" s="68">
        <v>24800</v>
      </c>
      <c r="Z1174" s="82">
        <v>26793.601440576233</v>
      </c>
    </row>
    <row r="1175" spans="2:26" x14ac:dyDescent="0.25">
      <c r="B1175" s="83" t="s">
        <v>4369</v>
      </c>
      <c r="C1175" s="71">
        <v>2003</v>
      </c>
      <c r="D1175" s="70" t="s">
        <v>1318</v>
      </c>
      <c r="E1175" s="70" t="s">
        <v>580</v>
      </c>
      <c r="F1175" s="70" t="s">
        <v>4370</v>
      </c>
      <c r="G1175" s="70" t="s">
        <v>3915</v>
      </c>
      <c r="H1175" s="70" t="s">
        <v>3767</v>
      </c>
      <c r="I1175" s="72">
        <v>10890</v>
      </c>
      <c r="J1175" s="72">
        <v>10890</v>
      </c>
      <c r="K1175" s="72">
        <v>0</v>
      </c>
      <c r="L1175" s="72">
        <v>10890</v>
      </c>
      <c r="M1175" s="82">
        <v>13990.851713062098</v>
      </c>
      <c r="O1175" s="81" t="s">
        <v>3021</v>
      </c>
      <c r="P1175" s="64">
        <v>1999</v>
      </c>
      <c r="Q1175" s="63" t="s">
        <v>1318</v>
      </c>
      <c r="R1175" s="63" t="s">
        <v>27</v>
      </c>
      <c r="S1175" s="65" t="s">
        <v>3022</v>
      </c>
      <c r="T1175" s="63" t="s">
        <v>3023</v>
      </c>
      <c r="U1175" s="63" t="s">
        <v>27</v>
      </c>
      <c r="V1175" s="66">
        <v>15750</v>
      </c>
      <c r="W1175" s="67">
        <v>15750</v>
      </c>
      <c r="X1175" s="67">
        <v>5250</v>
      </c>
      <c r="Y1175" s="68">
        <v>21000</v>
      </c>
      <c r="Z1175" s="82">
        <v>22688.13025210084</v>
      </c>
    </row>
    <row r="1176" spans="2:26" x14ac:dyDescent="0.25">
      <c r="B1176" s="83" t="s">
        <v>4420</v>
      </c>
      <c r="C1176" s="71">
        <v>2004</v>
      </c>
      <c r="D1176" s="70" t="s">
        <v>1318</v>
      </c>
      <c r="E1176" s="70" t="s">
        <v>1247</v>
      </c>
      <c r="F1176" s="70" t="s">
        <v>4421</v>
      </c>
      <c r="G1176" s="70" t="s">
        <v>3687</v>
      </c>
      <c r="H1176" s="70" t="s">
        <v>4422</v>
      </c>
      <c r="I1176" s="72">
        <v>101361</v>
      </c>
      <c r="J1176" s="72">
        <v>101361</v>
      </c>
      <c r="K1176" s="72">
        <v>41932.959999999999</v>
      </c>
      <c r="L1176" s="72">
        <v>0</v>
      </c>
      <c r="M1176" s="82">
        <v>130083.5635828877</v>
      </c>
      <c r="O1176" s="81" t="s">
        <v>7350</v>
      </c>
      <c r="P1176" s="64">
        <v>1999</v>
      </c>
      <c r="Q1176" s="63" t="s">
        <v>6081</v>
      </c>
      <c r="R1176" s="63" t="s">
        <v>27</v>
      </c>
      <c r="S1176" s="65" t="s">
        <v>7351</v>
      </c>
      <c r="T1176" s="63" t="s">
        <v>7352</v>
      </c>
      <c r="U1176" s="63" t="s">
        <v>27</v>
      </c>
      <c r="V1176" s="66">
        <v>12000</v>
      </c>
      <c r="W1176" s="67">
        <v>12000</v>
      </c>
      <c r="X1176" s="67">
        <v>4000</v>
      </c>
      <c r="Y1176" s="68">
        <v>16000</v>
      </c>
      <c r="Z1176" s="82">
        <v>17286.194477791116</v>
      </c>
    </row>
    <row r="1177" spans="2:26" x14ac:dyDescent="0.25">
      <c r="B1177" s="83" t="s">
        <v>4476</v>
      </c>
      <c r="C1177" s="71">
        <v>2004</v>
      </c>
      <c r="D1177" s="70" t="s">
        <v>1318</v>
      </c>
      <c r="E1177" s="70" t="s">
        <v>1239</v>
      </c>
      <c r="F1177" s="70" t="s">
        <v>4477</v>
      </c>
      <c r="G1177" s="70" t="s">
        <v>3687</v>
      </c>
      <c r="H1177" s="70" t="s">
        <v>1239</v>
      </c>
      <c r="I1177" s="72">
        <v>131530</v>
      </c>
      <c r="J1177" s="72">
        <v>131530</v>
      </c>
      <c r="K1177" s="72">
        <v>78840.5</v>
      </c>
      <c r="L1177" s="72">
        <v>131530</v>
      </c>
      <c r="M1177" s="82">
        <v>168801.52245989305</v>
      </c>
      <c r="O1177" s="81" t="s">
        <v>7353</v>
      </c>
      <c r="P1177" s="64">
        <v>1999</v>
      </c>
      <c r="Q1177" s="63" t="s">
        <v>6081</v>
      </c>
      <c r="R1177" s="63" t="s">
        <v>27</v>
      </c>
      <c r="S1177" s="65" t="s">
        <v>3859</v>
      </c>
      <c r="T1177" s="63" t="s">
        <v>7354</v>
      </c>
      <c r="U1177" s="63" t="s">
        <v>27</v>
      </c>
      <c r="V1177" s="66">
        <v>12000</v>
      </c>
      <c r="W1177" s="67">
        <v>12000</v>
      </c>
      <c r="X1177" s="67">
        <v>4000</v>
      </c>
      <c r="Y1177" s="68">
        <v>16000</v>
      </c>
      <c r="Z1177" s="82">
        <v>17286.194477791116</v>
      </c>
    </row>
    <row r="1178" spans="2:26" x14ac:dyDescent="0.25">
      <c r="B1178" s="83" t="s">
        <v>4448</v>
      </c>
      <c r="C1178" s="71">
        <v>2004</v>
      </c>
      <c r="D1178" s="70" t="s">
        <v>1318</v>
      </c>
      <c r="E1178" s="70" t="s">
        <v>147</v>
      </c>
      <c r="F1178" s="70" t="s">
        <v>3884</v>
      </c>
      <c r="G1178" s="70" t="s">
        <v>3414</v>
      </c>
      <c r="H1178" s="70" t="s">
        <v>743</v>
      </c>
      <c r="I1178" s="72">
        <v>197330</v>
      </c>
      <c r="J1178" s="72">
        <v>197330</v>
      </c>
      <c r="K1178" s="72">
        <v>201646.76</v>
      </c>
      <c r="L1178" s="72">
        <v>197330</v>
      </c>
      <c r="M1178" s="82">
        <v>253247.20160427809</v>
      </c>
      <c r="O1178" s="81" t="s">
        <v>7437</v>
      </c>
      <c r="P1178" s="64">
        <v>1999</v>
      </c>
      <c r="Q1178" s="63" t="s">
        <v>6081</v>
      </c>
      <c r="R1178" s="63" t="s">
        <v>27</v>
      </c>
      <c r="S1178" s="65" t="s">
        <v>1859</v>
      </c>
      <c r="T1178" s="63" t="s">
        <v>7438</v>
      </c>
      <c r="U1178" s="63" t="s">
        <v>27</v>
      </c>
      <c r="V1178" s="66">
        <v>10000</v>
      </c>
      <c r="W1178" s="67">
        <v>10000</v>
      </c>
      <c r="X1178" s="67">
        <v>25018</v>
      </c>
      <c r="Y1178" s="68">
        <v>35018</v>
      </c>
      <c r="Z1178" s="82">
        <v>14405.16206482593</v>
      </c>
    </row>
    <row r="1179" spans="2:26" x14ac:dyDescent="0.25">
      <c r="B1179" s="83" t="s">
        <v>4552</v>
      </c>
      <c r="C1179" s="71">
        <v>2004</v>
      </c>
      <c r="D1179" s="70" t="s">
        <v>1318</v>
      </c>
      <c r="E1179" s="70" t="s">
        <v>147</v>
      </c>
      <c r="F1179" s="70" t="s">
        <v>4553</v>
      </c>
      <c r="G1179" s="70" t="s">
        <v>4482</v>
      </c>
      <c r="H1179" s="70" t="s">
        <v>3831</v>
      </c>
      <c r="I1179" s="72">
        <v>68999</v>
      </c>
      <c r="J1179" s="72">
        <v>68999</v>
      </c>
      <c r="K1179" s="72">
        <v>25185.35</v>
      </c>
      <c r="L1179" s="72">
        <v>68999</v>
      </c>
      <c r="M1179" s="82">
        <v>88551.176524064169</v>
      </c>
      <c r="O1179" s="81" t="s">
        <v>7495</v>
      </c>
      <c r="P1179" s="64">
        <v>1999</v>
      </c>
      <c r="Q1179" s="63" t="s">
        <v>6081</v>
      </c>
      <c r="R1179" s="63" t="s">
        <v>27</v>
      </c>
      <c r="S1179" s="65" t="s">
        <v>7496</v>
      </c>
      <c r="T1179" s="63" t="s">
        <v>7497</v>
      </c>
      <c r="U1179" s="63" t="s">
        <v>27</v>
      </c>
      <c r="V1179" s="66">
        <v>10000</v>
      </c>
      <c r="W1179" s="67">
        <v>10000</v>
      </c>
      <c r="X1179" s="67">
        <v>4620</v>
      </c>
      <c r="Y1179" s="68">
        <v>14620</v>
      </c>
      <c r="Z1179" s="82">
        <v>14405.16206482593</v>
      </c>
    </row>
    <row r="1180" spans="2:26" x14ac:dyDescent="0.25">
      <c r="B1180" s="83" t="s">
        <v>4449</v>
      </c>
      <c r="C1180" s="71">
        <v>2004</v>
      </c>
      <c r="D1180" s="70" t="s">
        <v>1318</v>
      </c>
      <c r="E1180" s="70" t="s">
        <v>147</v>
      </c>
      <c r="F1180" s="70" t="s">
        <v>3884</v>
      </c>
      <c r="G1180" s="70" t="s">
        <v>4450</v>
      </c>
      <c r="H1180" s="70" t="s">
        <v>743</v>
      </c>
      <c r="I1180" s="72">
        <v>7000</v>
      </c>
      <c r="J1180" s="72">
        <v>7000</v>
      </c>
      <c r="K1180" s="72">
        <v>0</v>
      </c>
      <c r="L1180" s="72">
        <v>0</v>
      </c>
      <c r="M1180" s="82">
        <v>8983.5828877005351</v>
      </c>
      <c r="O1180" s="81" t="s">
        <v>7534</v>
      </c>
      <c r="P1180" s="64">
        <v>1999</v>
      </c>
      <c r="Q1180" s="63" t="s">
        <v>6084</v>
      </c>
      <c r="R1180" s="63" t="s">
        <v>27</v>
      </c>
      <c r="S1180" s="65" t="s">
        <v>7535</v>
      </c>
      <c r="T1180" s="63" t="s">
        <v>7536</v>
      </c>
      <c r="U1180" s="63" t="s">
        <v>27</v>
      </c>
      <c r="V1180" s="66">
        <v>10000</v>
      </c>
      <c r="W1180" s="67">
        <v>10000</v>
      </c>
      <c r="X1180" s="67">
        <v>8463</v>
      </c>
      <c r="Y1180" s="68">
        <v>18463</v>
      </c>
      <c r="Z1180" s="82">
        <v>14405.16206482593</v>
      </c>
    </row>
    <row r="1181" spans="2:26" ht="22.5" x14ac:dyDescent="0.25">
      <c r="B1181" s="83" t="s">
        <v>4525</v>
      </c>
      <c r="C1181" s="71">
        <v>2004</v>
      </c>
      <c r="D1181" s="70" t="s">
        <v>1318</v>
      </c>
      <c r="E1181" s="70" t="s">
        <v>1345</v>
      </c>
      <c r="F1181" s="70" t="s">
        <v>3791</v>
      </c>
      <c r="G1181" s="70" t="s">
        <v>3483</v>
      </c>
      <c r="H1181" s="70" t="s">
        <v>1078</v>
      </c>
      <c r="I1181" s="72">
        <v>216500</v>
      </c>
      <c r="J1181" s="72">
        <v>216500</v>
      </c>
      <c r="K1181" s="72">
        <v>256426.96</v>
      </c>
      <c r="L1181" s="72">
        <v>0</v>
      </c>
      <c r="M1181" s="82">
        <v>277849.38502673799</v>
      </c>
      <c r="O1181" s="81" t="s">
        <v>3199</v>
      </c>
      <c r="P1181" s="64">
        <v>1999</v>
      </c>
      <c r="Q1181" s="63" t="s">
        <v>1318</v>
      </c>
      <c r="R1181" s="63" t="s">
        <v>27</v>
      </c>
      <c r="S1181" s="65" t="s">
        <v>3200</v>
      </c>
      <c r="T1181" s="63" t="s">
        <v>3201</v>
      </c>
      <c r="U1181" s="63" t="s">
        <v>27</v>
      </c>
      <c r="V1181" s="66">
        <v>10000</v>
      </c>
      <c r="W1181" s="67">
        <v>10000</v>
      </c>
      <c r="X1181" s="67">
        <v>6375</v>
      </c>
      <c r="Y1181" s="68">
        <v>16375</v>
      </c>
      <c r="Z1181" s="82">
        <v>14405.16206482593</v>
      </c>
    </row>
    <row r="1182" spans="2:26" x14ac:dyDescent="0.25">
      <c r="B1182" s="83" t="s">
        <v>4540</v>
      </c>
      <c r="C1182" s="71">
        <v>2004</v>
      </c>
      <c r="D1182" s="70" t="s">
        <v>1318</v>
      </c>
      <c r="E1182" s="70" t="s">
        <v>76</v>
      </c>
      <c r="F1182" s="70" t="s">
        <v>4541</v>
      </c>
      <c r="G1182" s="70" t="s">
        <v>4456</v>
      </c>
      <c r="H1182" s="70" t="s">
        <v>137</v>
      </c>
      <c r="I1182" s="72">
        <v>134925</v>
      </c>
      <c r="J1182" s="72">
        <v>134925</v>
      </c>
      <c r="K1182" s="72">
        <v>45312.15</v>
      </c>
      <c r="L1182" s="72">
        <v>0</v>
      </c>
      <c r="M1182" s="82">
        <v>173158.56016042782</v>
      </c>
      <c r="O1182" s="81" t="s">
        <v>3212</v>
      </c>
      <c r="P1182" s="64">
        <v>1999</v>
      </c>
      <c r="Q1182" s="63" t="s">
        <v>1318</v>
      </c>
      <c r="R1182" s="63" t="s">
        <v>27</v>
      </c>
      <c r="S1182" s="65" t="s">
        <v>3213</v>
      </c>
      <c r="T1182" s="63" t="s">
        <v>3214</v>
      </c>
      <c r="U1182" s="63" t="s">
        <v>27</v>
      </c>
      <c r="V1182" s="66">
        <v>9903</v>
      </c>
      <c r="W1182" s="67">
        <v>9903</v>
      </c>
      <c r="X1182" s="67">
        <v>3818</v>
      </c>
      <c r="Y1182" s="68">
        <v>13721</v>
      </c>
      <c r="Z1182" s="82">
        <v>14265.431992797121</v>
      </c>
    </row>
    <row r="1183" spans="2:26" x14ac:dyDescent="0.25">
      <c r="B1183" s="83" t="s">
        <v>4397</v>
      </c>
      <c r="C1183" s="71">
        <v>2004</v>
      </c>
      <c r="D1183" s="70" t="s">
        <v>1318</v>
      </c>
      <c r="E1183" s="70" t="s">
        <v>76</v>
      </c>
      <c r="F1183" s="70" t="s">
        <v>4398</v>
      </c>
      <c r="G1183" s="70" t="s">
        <v>3449</v>
      </c>
      <c r="H1183" s="70" t="s">
        <v>2848</v>
      </c>
      <c r="I1183" s="72">
        <v>120000</v>
      </c>
      <c r="J1183" s="72">
        <v>120000</v>
      </c>
      <c r="K1183" s="72">
        <v>40955.86</v>
      </c>
      <c r="L1183" s="72">
        <v>120000</v>
      </c>
      <c r="M1183" s="82">
        <v>154004.27807486631</v>
      </c>
      <c r="O1183" s="81" t="s">
        <v>7601</v>
      </c>
      <c r="P1183" s="64">
        <v>1999</v>
      </c>
      <c r="Q1183" s="63" t="s">
        <v>6081</v>
      </c>
      <c r="R1183" s="63" t="s">
        <v>27</v>
      </c>
      <c r="S1183" s="65" t="s">
        <v>7602</v>
      </c>
      <c r="T1183" s="63" t="s">
        <v>7603</v>
      </c>
      <c r="U1183" s="63" t="s">
        <v>27</v>
      </c>
      <c r="V1183" s="66">
        <v>7200</v>
      </c>
      <c r="W1183" s="67">
        <v>9825</v>
      </c>
      <c r="X1183" s="67">
        <v>2825</v>
      </c>
      <c r="Y1183" s="68">
        <v>12650</v>
      </c>
      <c r="Z1183" s="82">
        <v>14153.071728691477</v>
      </c>
    </row>
    <row r="1184" spans="2:26" x14ac:dyDescent="0.25">
      <c r="B1184" s="83" t="s">
        <v>4407</v>
      </c>
      <c r="C1184" s="71">
        <v>2004</v>
      </c>
      <c r="D1184" s="70" t="s">
        <v>1318</v>
      </c>
      <c r="E1184" s="70" t="s">
        <v>76</v>
      </c>
      <c r="F1184" s="70" t="s">
        <v>3673</v>
      </c>
      <c r="G1184" s="70" t="s">
        <v>4074</v>
      </c>
      <c r="H1184" s="70" t="s">
        <v>76</v>
      </c>
      <c r="I1184" s="72">
        <v>103110</v>
      </c>
      <c r="J1184" s="72">
        <v>103110</v>
      </c>
      <c r="K1184" s="72">
        <v>40298.699999999997</v>
      </c>
      <c r="L1184" s="72">
        <v>103110</v>
      </c>
      <c r="M1184" s="82">
        <v>132328.17593582888</v>
      </c>
      <c r="O1184" s="81" t="s">
        <v>7449</v>
      </c>
      <c r="P1184" s="64">
        <v>1999</v>
      </c>
      <c r="Q1184" s="63" t="s">
        <v>6081</v>
      </c>
      <c r="R1184" s="63" t="s">
        <v>27</v>
      </c>
      <c r="S1184" s="65" t="s">
        <v>3093</v>
      </c>
      <c r="T1184" s="63" t="s">
        <v>7450</v>
      </c>
      <c r="U1184" s="63" t="s">
        <v>27</v>
      </c>
      <c r="V1184" s="66">
        <v>9468</v>
      </c>
      <c r="W1184" s="67">
        <v>9468</v>
      </c>
      <c r="X1184" s="67">
        <v>3157</v>
      </c>
      <c r="Y1184" s="68">
        <v>12625</v>
      </c>
      <c r="Z1184" s="82">
        <v>13638.807442977193</v>
      </c>
    </row>
    <row r="1185" spans="2:26" x14ac:dyDescent="0.25">
      <c r="B1185" s="83" t="s">
        <v>4538</v>
      </c>
      <c r="C1185" s="71">
        <v>2004</v>
      </c>
      <c r="D1185" s="70" t="s">
        <v>1318</v>
      </c>
      <c r="E1185" s="70" t="s">
        <v>76</v>
      </c>
      <c r="F1185" s="70" t="s">
        <v>4539</v>
      </c>
      <c r="G1185" s="70" t="s">
        <v>3687</v>
      </c>
      <c r="H1185" s="70" t="s">
        <v>3767</v>
      </c>
      <c r="I1185" s="72">
        <v>92756</v>
      </c>
      <c r="J1185" s="72">
        <v>92756</v>
      </c>
      <c r="K1185" s="72">
        <v>28667.63</v>
      </c>
      <c r="L1185" s="72">
        <v>92756</v>
      </c>
      <c r="M1185" s="82">
        <v>119040.17347593584</v>
      </c>
      <c r="O1185" s="81" t="s">
        <v>7584</v>
      </c>
      <c r="P1185" s="64">
        <v>1999</v>
      </c>
      <c r="Q1185" s="63" t="s">
        <v>6081</v>
      </c>
      <c r="R1185" s="63" t="s">
        <v>27</v>
      </c>
      <c r="S1185" s="65" t="s">
        <v>7585</v>
      </c>
      <c r="T1185" s="63" t="s">
        <v>7586</v>
      </c>
      <c r="U1185" s="63" t="s">
        <v>27</v>
      </c>
      <c r="V1185" s="66">
        <v>9356</v>
      </c>
      <c r="W1185" s="67">
        <v>9356</v>
      </c>
      <c r="X1185" s="67">
        <v>3118</v>
      </c>
      <c r="Y1185" s="68">
        <v>12474</v>
      </c>
      <c r="Z1185" s="82">
        <v>13477.46962785114</v>
      </c>
    </row>
    <row r="1186" spans="2:26" x14ac:dyDescent="0.25">
      <c r="B1186" s="83" t="s">
        <v>4508</v>
      </c>
      <c r="C1186" s="71">
        <v>2004</v>
      </c>
      <c r="D1186" s="70" t="s">
        <v>1318</v>
      </c>
      <c r="E1186" s="70" t="s">
        <v>76</v>
      </c>
      <c r="F1186" s="70" t="s">
        <v>4509</v>
      </c>
      <c r="G1186" s="70" t="s">
        <v>3687</v>
      </c>
      <c r="H1186" s="70" t="s">
        <v>76</v>
      </c>
      <c r="I1186" s="72">
        <v>89041</v>
      </c>
      <c r="J1186" s="72">
        <v>89041</v>
      </c>
      <c r="K1186" s="72">
        <v>45040.12</v>
      </c>
      <c r="L1186" s="72">
        <v>0</v>
      </c>
      <c r="M1186" s="82">
        <v>114272.45770053475</v>
      </c>
      <c r="O1186" s="81" t="s">
        <v>7548</v>
      </c>
      <c r="P1186" s="64">
        <v>1999</v>
      </c>
      <c r="Q1186" s="63" t="s">
        <v>6081</v>
      </c>
      <c r="R1186" s="63" t="s">
        <v>27</v>
      </c>
      <c r="S1186" s="65" t="s">
        <v>3017</v>
      </c>
      <c r="T1186" s="63" t="s">
        <v>7549</v>
      </c>
      <c r="U1186" s="63" t="s">
        <v>27</v>
      </c>
      <c r="V1186" s="66">
        <v>9000</v>
      </c>
      <c r="W1186" s="67">
        <v>9000</v>
      </c>
      <c r="X1186" s="67">
        <v>3000</v>
      </c>
      <c r="Y1186" s="68">
        <v>12000</v>
      </c>
      <c r="Z1186" s="82">
        <v>12964.645858343338</v>
      </c>
    </row>
    <row r="1187" spans="2:26" x14ac:dyDescent="0.25">
      <c r="B1187" s="83" t="s">
        <v>4444</v>
      </c>
      <c r="C1187" s="71">
        <v>2004</v>
      </c>
      <c r="D1187" s="70" t="s">
        <v>1318</v>
      </c>
      <c r="E1187" s="70" t="s">
        <v>76</v>
      </c>
      <c r="F1187" s="70" t="s">
        <v>3387</v>
      </c>
      <c r="G1187" s="70" t="s">
        <v>4193</v>
      </c>
      <c r="H1187" s="70" t="s">
        <v>748</v>
      </c>
      <c r="I1187" s="72">
        <v>75000</v>
      </c>
      <c r="J1187" s="72">
        <v>75000</v>
      </c>
      <c r="K1187" s="72">
        <v>37365.4</v>
      </c>
      <c r="L1187" s="72">
        <v>0</v>
      </c>
      <c r="M1187" s="82">
        <v>96252.673796791438</v>
      </c>
      <c r="O1187" s="81" t="s">
        <v>7492</v>
      </c>
      <c r="P1187" s="64">
        <v>1999</v>
      </c>
      <c r="Q1187" s="63" t="s">
        <v>6081</v>
      </c>
      <c r="R1187" s="63" t="s">
        <v>27</v>
      </c>
      <c r="S1187" s="65" t="s">
        <v>7493</v>
      </c>
      <c r="T1187" s="63" t="s">
        <v>7494</v>
      </c>
      <c r="U1187" s="63" t="s">
        <v>27</v>
      </c>
      <c r="V1187" s="66">
        <v>7850</v>
      </c>
      <c r="W1187" s="67">
        <v>7850</v>
      </c>
      <c r="X1187" s="67">
        <v>3150</v>
      </c>
      <c r="Y1187" s="68">
        <v>11000</v>
      </c>
      <c r="Z1187" s="82">
        <v>11308.052220888356</v>
      </c>
    </row>
    <row r="1188" spans="2:26" x14ac:dyDescent="0.25">
      <c r="B1188" s="83" t="s">
        <v>4500</v>
      </c>
      <c r="C1188" s="71">
        <v>2004</v>
      </c>
      <c r="D1188" s="70" t="s">
        <v>1318</v>
      </c>
      <c r="E1188" s="70" t="s">
        <v>76</v>
      </c>
      <c r="F1188" s="70" t="s">
        <v>4259</v>
      </c>
      <c r="G1188" s="70" t="s">
        <v>4456</v>
      </c>
      <c r="H1188" s="70" t="s">
        <v>137</v>
      </c>
      <c r="I1188" s="72">
        <v>44400</v>
      </c>
      <c r="J1188" s="72">
        <v>44400</v>
      </c>
      <c r="K1188" s="72">
        <v>13822.9</v>
      </c>
      <c r="L1188" s="72">
        <v>44400</v>
      </c>
      <c r="M1188" s="82">
        <v>56981.582887700533</v>
      </c>
      <c r="O1188" s="81" t="s">
        <v>7529</v>
      </c>
      <c r="P1188" s="64">
        <v>1999</v>
      </c>
      <c r="Q1188" s="63" t="s">
        <v>6081</v>
      </c>
      <c r="R1188" s="63" t="s">
        <v>27</v>
      </c>
      <c r="S1188" s="65" t="s">
        <v>3333</v>
      </c>
      <c r="T1188" s="63" t="s">
        <v>7530</v>
      </c>
      <c r="U1188" s="63" t="s">
        <v>27</v>
      </c>
      <c r="V1188" s="66">
        <v>7500</v>
      </c>
      <c r="W1188" s="67">
        <v>7500</v>
      </c>
      <c r="X1188" s="67">
        <v>2500</v>
      </c>
      <c r="Y1188" s="68">
        <v>10000</v>
      </c>
      <c r="Z1188" s="82">
        <v>10803.871548619449</v>
      </c>
    </row>
    <row r="1189" spans="2:26" x14ac:dyDescent="0.25">
      <c r="B1189" s="83" t="s">
        <v>4480</v>
      </c>
      <c r="C1189" s="71">
        <v>2004</v>
      </c>
      <c r="D1189" s="70" t="s">
        <v>1318</v>
      </c>
      <c r="E1189" s="70" t="s">
        <v>76</v>
      </c>
      <c r="F1189" s="70" t="s">
        <v>4481</v>
      </c>
      <c r="G1189" s="70" t="s">
        <v>4482</v>
      </c>
      <c r="H1189" s="70" t="s">
        <v>76</v>
      </c>
      <c r="I1189" s="72">
        <v>42000</v>
      </c>
      <c r="J1189" s="72">
        <v>42000</v>
      </c>
      <c r="K1189" s="72">
        <v>48595.58</v>
      </c>
      <c r="L1189" s="72">
        <v>0</v>
      </c>
      <c r="M1189" s="82">
        <v>53901.497326203207</v>
      </c>
      <c r="O1189" s="81" t="s">
        <v>7484</v>
      </c>
      <c r="P1189" s="64">
        <v>1999</v>
      </c>
      <c r="Q1189" s="63" t="s">
        <v>6081</v>
      </c>
      <c r="R1189" s="63" t="s">
        <v>27</v>
      </c>
      <c r="S1189" s="65" t="s">
        <v>7485</v>
      </c>
      <c r="T1189" s="63" t="s">
        <v>7486</v>
      </c>
      <c r="U1189" s="63" t="s">
        <v>27</v>
      </c>
      <c r="V1189" s="66">
        <v>4178</v>
      </c>
      <c r="W1189" s="67">
        <v>4178</v>
      </c>
      <c r="X1189" s="67">
        <v>1392</v>
      </c>
      <c r="Y1189" s="68">
        <v>5570</v>
      </c>
      <c r="Z1189" s="82">
        <v>6018.4767106842746</v>
      </c>
    </row>
    <row r="1190" spans="2:26" x14ac:dyDescent="0.25">
      <c r="B1190" s="83" t="s">
        <v>4592</v>
      </c>
      <c r="C1190" s="71">
        <v>2004</v>
      </c>
      <c r="D1190" s="70" t="s">
        <v>1318</v>
      </c>
      <c r="E1190" s="70" t="s">
        <v>76</v>
      </c>
      <c r="F1190" s="70" t="s">
        <v>4593</v>
      </c>
      <c r="G1190" s="70" t="s">
        <v>4594</v>
      </c>
      <c r="H1190" s="70" t="s">
        <v>76</v>
      </c>
      <c r="I1190" s="72">
        <v>24567</v>
      </c>
      <c r="J1190" s="72">
        <v>24567</v>
      </c>
      <c r="K1190" s="72">
        <v>14161.12</v>
      </c>
      <c r="L1190" s="72">
        <v>24567</v>
      </c>
      <c r="M1190" s="82">
        <v>31528.525828877006</v>
      </c>
      <c r="O1190" s="81" t="s">
        <v>7572</v>
      </c>
      <c r="P1190" s="64">
        <v>1999</v>
      </c>
      <c r="Q1190" s="63" t="s">
        <v>6081</v>
      </c>
      <c r="R1190" s="63" t="s">
        <v>27</v>
      </c>
      <c r="S1190" s="65" t="s">
        <v>2746</v>
      </c>
      <c r="T1190" s="63" t="s">
        <v>7573</v>
      </c>
      <c r="U1190" s="63" t="s">
        <v>27</v>
      </c>
      <c r="V1190" s="66">
        <v>3000</v>
      </c>
      <c r="W1190" s="67">
        <v>3000</v>
      </c>
      <c r="X1190" s="67">
        <v>938</v>
      </c>
      <c r="Y1190" s="68">
        <v>3938</v>
      </c>
      <c r="Z1190" s="82">
        <v>4321.5486194477789</v>
      </c>
    </row>
    <row r="1191" spans="2:26" x14ac:dyDescent="0.25">
      <c r="B1191" s="83" t="s">
        <v>4595</v>
      </c>
      <c r="C1191" s="71">
        <v>2004</v>
      </c>
      <c r="D1191" s="70" t="s">
        <v>1318</v>
      </c>
      <c r="E1191" s="70" t="s">
        <v>76</v>
      </c>
      <c r="F1191" s="70" t="s">
        <v>4596</v>
      </c>
      <c r="G1191" s="70" t="s">
        <v>4086</v>
      </c>
      <c r="H1191" s="70" t="s">
        <v>3362</v>
      </c>
      <c r="I1191" s="72">
        <v>17550</v>
      </c>
      <c r="J1191" s="72">
        <v>17550</v>
      </c>
      <c r="K1191" s="72">
        <v>14080</v>
      </c>
      <c r="L1191" s="72">
        <v>17550</v>
      </c>
      <c r="M1191" s="82">
        <v>22523.125668449196</v>
      </c>
      <c r="O1191" s="81" t="s">
        <v>3003</v>
      </c>
      <c r="P1191" s="64">
        <v>1999</v>
      </c>
      <c r="Q1191" s="63" t="s">
        <v>1318</v>
      </c>
      <c r="R1191" s="63" t="s">
        <v>978</v>
      </c>
      <c r="S1191" s="65" t="s">
        <v>3004</v>
      </c>
      <c r="T1191" s="63" t="s">
        <v>3005</v>
      </c>
      <c r="U1191" s="63" t="s">
        <v>3006</v>
      </c>
      <c r="V1191" s="66">
        <v>44900</v>
      </c>
      <c r="W1191" s="67">
        <v>44900</v>
      </c>
      <c r="X1191" s="67">
        <v>90000</v>
      </c>
      <c r="Y1191" s="68">
        <v>134900</v>
      </c>
      <c r="Z1191" s="82">
        <v>64679.177671068428</v>
      </c>
    </row>
    <row r="1192" spans="2:26" x14ac:dyDescent="0.25">
      <c r="B1192" s="83" t="s">
        <v>4542</v>
      </c>
      <c r="C1192" s="71">
        <v>2004</v>
      </c>
      <c r="D1192" s="70" t="s">
        <v>1318</v>
      </c>
      <c r="E1192" s="70" t="s">
        <v>76</v>
      </c>
      <c r="F1192" s="70" t="s">
        <v>4541</v>
      </c>
      <c r="G1192" s="70" t="s">
        <v>4543</v>
      </c>
      <c r="H1192" s="70" t="s">
        <v>137</v>
      </c>
      <c r="I1192" s="72">
        <v>9500</v>
      </c>
      <c r="J1192" s="72">
        <v>9500</v>
      </c>
      <c r="K1192" s="72">
        <v>0</v>
      </c>
      <c r="L1192" s="72">
        <v>0</v>
      </c>
      <c r="M1192" s="82">
        <v>12192.005347593584</v>
      </c>
      <c r="O1192" s="81" t="s">
        <v>7457</v>
      </c>
      <c r="P1192" s="64">
        <v>1999</v>
      </c>
      <c r="Q1192" s="63" t="s">
        <v>6081</v>
      </c>
      <c r="R1192" s="63" t="s">
        <v>978</v>
      </c>
      <c r="S1192" s="65" t="s">
        <v>1859</v>
      </c>
      <c r="T1192" s="63" t="s">
        <v>7458</v>
      </c>
      <c r="U1192" s="63" t="s">
        <v>3443</v>
      </c>
      <c r="V1192" s="66">
        <v>6000</v>
      </c>
      <c r="W1192" s="67">
        <v>6000</v>
      </c>
      <c r="X1192" s="67">
        <v>2000</v>
      </c>
      <c r="Y1192" s="68">
        <v>8000</v>
      </c>
      <c r="Z1192" s="82">
        <v>8643.0972388955579</v>
      </c>
    </row>
    <row r="1193" spans="2:26" x14ac:dyDescent="0.25">
      <c r="B1193" s="83" t="s">
        <v>4483</v>
      </c>
      <c r="C1193" s="71">
        <v>2004</v>
      </c>
      <c r="D1193" s="70" t="s">
        <v>1318</v>
      </c>
      <c r="E1193" s="70" t="s">
        <v>444</v>
      </c>
      <c r="F1193" s="70" t="s">
        <v>4484</v>
      </c>
      <c r="G1193" s="70" t="s">
        <v>4485</v>
      </c>
      <c r="H1193" s="70" t="s">
        <v>446</v>
      </c>
      <c r="I1193" s="72">
        <v>112402</v>
      </c>
      <c r="J1193" s="72">
        <v>112402</v>
      </c>
      <c r="K1193" s="72">
        <v>29197.96</v>
      </c>
      <c r="L1193" s="72">
        <v>112402</v>
      </c>
      <c r="M1193" s="82">
        <v>144253.24053475936</v>
      </c>
      <c r="O1193" s="81" t="s">
        <v>3033</v>
      </c>
      <c r="P1193" s="64">
        <v>1999</v>
      </c>
      <c r="Q1193" s="63" t="s">
        <v>1318</v>
      </c>
      <c r="R1193" s="63" t="s">
        <v>472</v>
      </c>
      <c r="S1193" s="65" t="s">
        <v>3034</v>
      </c>
      <c r="T1193" s="63" t="s">
        <v>3035</v>
      </c>
      <c r="U1193" s="63" t="s">
        <v>542</v>
      </c>
      <c r="V1193" s="66">
        <v>130000</v>
      </c>
      <c r="W1193" s="67">
        <v>130000</v>
      </c>
      <c r="X1193" s="67">
        <v>44000</v>
      </c>
      <c r="Y1193" s="68">
        <v>174000</v>
      </c>
      <c r="Z1193" s="82">
        <v>187267.10684273709</v>
      </c>
    </row>
    <row r="1194" spans="2:26" x14ac:dyDescent="0.25">
      <c r="B1194" s="83" t="s">
        <v>4459</v>
      </c>
      <c r="C1194" s="71">
        <v>2004</v>
      </c>
      <c r="D1194" s="70" t="s">
        <v>1318</v>
      </c>
      <c r="E1194" s="70" t="s">
        <v>444</v>
      </c>
      <c r="F1194" s="70" t="s">
        <v>4460</v>
      </c>
      <c r="G1194" s="70" t="s">
        <v>4411</v>
      </c>
      <c r="H1194" s="70" t="s">
        <v>4461</v>
      </c>
      <c r="I1194" s="72">
        <v>73740</v>
      </c>
      <c r="J1194" s="72">
        <v>73740</v>
      </c>
      <c r="K1194" s="72">
        <v>15767.79</v>
      </c>
      <c r="L1194" s="72">
        <v>73740</v>
      </c>
      <c r="M1194" s="82">
        <v>94635.628877005351</v>
      </c>
      <c r="O1194" s="81" t="s">
        <v>7358</v>
      </c>
      <c r="P1194" s="64">
        <v>1999</v>
      </c>
      <c r="Q1194" s="63" t="s">
        <v>6081</v>
      </c>
      <c r="R1194" s="63" t="s">
        <v>472</v>
      </c>
      <c r="S1194" s="65" t="s">
        <v>4290</v>
      </c>
      <c r="T1194" s="63" t="s">
        <v>7359</v>
      </c>
      <c r="U1194" s="63" t="s">
        <v>149</v>
      </c>
      <c r="V1194" s="66">
        <v>23500</v>
      </c>
      <c r="W1194" s="67">
        <v>32956</v>
      </c>
      <c r="X1194" s="67">
        <v>8400</v>
      </c>
      <c r="Y1194" s="68">
        <v>41356</v>
      </c>
      <c r="Z1194" s="82">
        <v>47473.652100840343</v>
      </c>
    </row>
    <row r="1195" spans="2:26" x14ac:dyDescent="0.25">
      <c r="B1195" s="83" t="s">
        <v>4587</v>
      </c>
      <c r="C1195" s="71">
        <v>2004</v>
      </c>
      <c r="D1195" s="70" t="s">
        <v>1318</v>
      </c>
      <c r="E1195" s="70" t="s">
        <v>444</v>
      </c>
      <c r="F1195" s="70" t="s">
        <v>4588</v>
      </c>
      <c r="G1195" s="70" t="s">
        <v>3784</v>
      </c>
      <c r="H1195" s="70" t="s">
        <v>4461</v>
      </c>
      <c r="I1195" s="72">
        <v>20000</v>
      </c>
      <c r="J1195" s="72">
        <v>20000</v>
      </c>
      <c r="K1195" s="72">
        <v>7700</v>
      </c>
      <c r="L1195" s="72">
        <v>0</v>
      </c>
      <c r="M1195" s="82">
        <v>25667.379679144386</v>
      </c>
      <c r="O1195" s="81" t="s">
        <v>7420</v>
      </c>
      <c r="P1195" s="64">
        <v>1999</v>
      </c>
      <c r="Q1195" s="63" t="s">
        <v>6081</v>
      </c>
      <c r="R1195" s="63" t="s">
        <v>472</v>
      </c>
      <c r="S1195" s="65" t="s">
        <v>7007</v>
      </c>
      <c r="T1195" s="63" t="s">
        <v>7421</v>
      </c>
      <c r="U1195" s="63" t="s">
        <v>474</v>
      </c>
      <c r="V1195" s="66">
        <v>15000</v>
      </c>
      <c r="W1195" s="67">
        <v>15000</v>
      </c>
      <c r="X1195" s="67">
        <v>5000</v>
      </c>
      <c r="Y1195" s="68">
        <v>20000</v>
      </c>
      <c r="Z1195" s="82">
        <v>21607.743097238897</v>
      </c>
    </row>
    <row r="1196" spans="2:26" x14ac:dyDescent="0.25">
      <c r="B1196" s="83" t="s">
        <v>4565</v>
      </c>
      <c r="C1196" s="71">
        <v>2004</v>
      </c>
      <c r="D1196" s="70" t="s">
        <v>1318</v>
      </c>
      <c r="E1196" s="70" t="s">
        <v>44</v>
      </c>
      <c r="F1196" s="70" t="s">
        <v>4566</v>
      </c>
      <c r="G1196" s="70" t="s">
        <v>4567</v>
      </c>
      <c r="H1196" s="70" t="s">
        <v>49</v>
      </c>
      <c r="I1196" s="72">
        <v>217196</v>
      </c>
      <c r="J1196" s="72">
        <v>217196</v>
      </c>
      <c r="K1196" s="72">
        <v>73541.25</v>
      </c>
      <c r="L1196" s="72">
        <v>0</v>
      </c>
      <c r="M1196" s="82">
        <v>278742.60983957216</v>
      </c>
      <c r="O1196" s="81" t="s">
        <v>7561</v>
      </c>
      <c r="P1196" s="64">
        <v>1999</v>
      </c>
      <c r="Q1196" s="63" t="s">
        <v>6081</v>
      </c>
      <c r="R1196" s="63" t="s">
        <v>472</v>
      </c>
      <c r="S1196" s="65" t="s">
        <v>7562</v>
      </c>
      <c r="T1196" s="63" t="s">
        <v>7563</v>
      </c>
      <c r="U1196" s="63" t="s">
        <v>4056</v>
      </c>
      <c r="V1196" s="66">
        <v>9800</v>
      </c>
      <c r="W1196" s="67">
        <v>9800</v>
      </c>
      <c r="X1196" s="67">
        <v>4000</v>
      </c>
      <c r="Y1196" s="68">
        <v>13800</v>
      </c>
      <c r="Z1196" s="82">
        <v>14117.058823529413</v>
      </c>
    </row>
    <row r="1197" spans="2:26" x14ac:dyDescent="0.25">
      <c r="B1197" s="83" t="s">
        <v>4576</v>
      </c>
      <c r="C1197" s="71">
        <v>2004</v>
      </c>
      <c r="D1197" s="70" t="s">
        <v>1318</v>
      </c>
      <c r="E1197" s="70" t="s">
        <v>44</v>
      </c>
      <c r="F1197" s="70" t="s">
        <v>4577</v>
      </c>
      <c r="G1197" s="70" t="s">
        <v>3915</v>
      </c>
      <c r="H1197" s="70" t="s">
        <v>2051</v>
      </c>
      <c r="I1197" s="72">
        <v>9990</v>
      </c>
      <c r="J1197" s="72">
        <v>9990</v>
      </c>
      <c r="K1197" s="72">
        <v>1304.48</v>
      </c>
      <c r="L1197" s="72">
        <v>0</v>
      </c>
      <c r="M1197" s="82">
        <v>12820.856149732621</v>
      </c>
      <c r="O1197" s="81" t="s">
        <v>3244</v>
      </c>
      <c r="P1197" s="64">
        <v>1999</v>
      </c>
      <c r="Q1197" s="63" t="s">
        <v>1318</v>
      </c>
      <c r="R1197" s="63" t="s">
        <v>138</v>
      </c>
      <c r="S1197" s="65" t="s">
        <v>2386</v>
      </c>
      <c r="T1197" s="63" t="s">
        <v>3245</v>
      </c>
      <c r="U1197" s="63" t="s">
        <v>1486</v>
      </c>
      <c r="V1197" s="66">
        <v>239514</v>
      </c>
      <c r="W1197" s="67">
        <v>239524</v>
      </c>
      <c r="X1197" s="67">
        <v>83620</v>
      </c>
      <c r="Y1197" s="68">
        <v>323144</v>
      </c>
      <c r="Z1197" s="82">
        <v>345038.20384153666</v>
      </c>
    </row>
    <row r="1198" spans="2:26" x14ac:dyDescent="0.25">
      <c r="B1198" s="83" t="s">
        <v>4568</v>
      </c>
      <c r="C1198" s="71">
        <v>2004</v>
      </c>
      <c r="D1198" s="70" t="s">
        <v>1318</v>
      </c>
      <c r="E1198" s="70" t="s">
        <v>44</v>
      </c>
      <c r="F1198" s="70" t="s">
        <v>4566</v>
      </c>
      <c r="G1198" s="70" t="s">
        <v>4569</v>
      </c>
      <c r="H1198" s="70" t="s">
        <v>49</v>
      </c>
      <c r="I1198" s="72">
        <v>6500</v>
      </c>
      <c r="J1198" s="72">
        <v>6500</v>
      </c>
      <c r="K1198" s="72">
        <v>0</v>
      </c>
      <c r="L1198" s="72">
        <v>0</v>
      </c>
      <c r="M1198" s="82">
        <v>8341.8983957219243</v>
      </c>
      <c r="O1198" s="81" t="s">
        <v>3250</v>
      </c>
      <c r="P1198" s="64">
        <v>1999</v>
      </c>
      <c r="Q1198" s="63" t="s">
        <v>1318</v>
      </c>
      <c r="R1198" s="63" t="s">
        <v>138</v>
      </c>
      <c r="S1198" s="65" t="s">
        <v>2875</v>
      </c>
      <c r="T1198" s="63" t="s">
        <v>3251</v>
      </c>
      <c r="U1198" s="63" t="s">
        <v>1486</v>
      </c>
      <c r="V1198" s="66">
        <v>618653</v>
      </c>
      <c r="W1198" s="67">
        <v>133257</v>
      </c>
      <c r="X1198" s="67">
        <v>1427402</v>
      </c>
      <c r="Y1198" s="68">
        <v>1560659</v>
      </c>
      <c r="Z1198" s="82">
        <v>191958.8681272509</v>
      </c>
    </row>
    <row r="1199" spans="2:26" x14ac:dyDescent="0.25">
      <c r="B1199" s="83" t="s">
        <v>4438</v>
      </c>
      <c r="C1199" s="71">
        <v>2004</v>
      </c>
      <c r="D1199" s="70" t="s">
        <v>1318</v>
      </c>
      <c r="E1199" s="70" t="s">
        <v>2128</v>
      </c>
      <c r="F1199" s="70" t="s">
        <v>4439</v>
      </c>
      <c r="G1199" s="70" t="s">
        <v>4417</v>
      </c>
      <c r="H1199" s="70" t="s">
        <v>3767</v>
      </c>
      <c r="I1199" s="72">
        <v>166268</v>
      </c>
      <c r="J1199" s="72">
        <v>166268</v>
      </c>
      <c r="K1199" s="72">
        <v>75368.52</v>
      </c>
      <c r="L1199" s="72">
        <v>0</v>
      </c>
      <c r="M1199" s="82">
        <v>213383.19422459893</v>
      </c>
      <c r="O1199" s="81" t="s">
        <v>3235</v>
      </c>
      <c r="P1199" s="64">
        <v>1999</v>
      </c>
      <c r="Q1199" s="63" t="s">
        <v>1318</v>
      </c>
      <c r="R1199" s="63" t="s">
        <v>138</v>
      </c>
      <c r="S1199" s="65" t="s">
        <v>1484</v>
      </c>
      <c r="T1199" s="63" t="s">
        <v>3236</v>
      </c>
      <c r="U1199" s="63" t="s">
        <v>1486</v>
      </c>
      <c r="V1199" s="66">
        <v>115380</v>
      </c>
      <c r="W1199" s="67">
        <v>115380</v>
      </c>
      <c r="X1199" s="67">
        <v>68324</v>
      </c>
      <c r="Y1199" s="68">
        <v>183704</v>
      </c>
      <c r="Z1199" s="82">
        <v>166206.75990396159</v>
      </c>
    </row>
    <row r="1200" spans="2:26" x14ac:dyDescent="0.25">
      <c r="B1200" s="83" t="s">
        <v>4570</v>
      </c>
      <c r="C1200" s="71">
        <v>2004</v>
      </c>
      <c r="D1200" s="70" t="s">
        <v>1318</v>
      </c>
      <c r="E1200" s="70" t="s">
        <v>2128</v>
      </c>
      <c r="F1200" s="70" t="s">
        <v>3448</v>
      </c>
      <c r="G1200" s="70" t="s">
        <v>4571</v>
      </c>
      <c r="H1200" s="70" t="s">
        <v>3450</v>
      </c>
      <c r="I1200" s="72">
        <v>358087</v>
      </c>
      <c r="J1200" s="72">
        <v>42480</v>
      </c>
      <c r="K1200" s="72">
        <v>47547.360000000001</v>
      </c>
      <c r="L1200" s="72">
        <v>42480</v>
      </c>
      <c r="M1200" s="82">
        <v>54517.51443850268</v>
      </c>
      <c r="O1200" s="81" t="s">
        <v>3061</v>
      </c>
      <c r="P1200" s="64">
        <v>1999</v>
      </c>
      <c r="Q1200" s="63" t="s">
        <v>1318</v>
      </c>
      <c r="R1200" s="63" t="s">
        <v>138</v>
      </c>
      <c r="S1200" s="65" t="s">
        <v>3062</v>
      </c>
      <c r="T1200" s="63" t="s">
        <v>3063</v>
      </c>
      <c r="U1200" s="63" t="s">
        <v>1486</v>
      </c>
      <c r="V1200" s="66">
        <v>115000</v>
      </c>
      <c r="W1200" s="67">
        <v>115000</v>
      </c>
      <c r="X1200" s="67">
        <v>45000</v>
      </c>
      <c r="Y1200" s="68">
        <v>160000</v>
      </c>
      <c r="Z1200" s="82">
        <v>165659.36374549821</v>
      </c>
    </row>
    <row r="1201" spans="2:26" x14ac:dyDescent="0.25">
      <c r="B1201" s="83" t="s">
        <v>4430</v>
      </c>
      <c r="C1201" s="71">
        <v>2004</v>
      </c>
      <c r="D1201" s="70" t="s">
        <v>1318</v>
      </c>
      <c r="E1201" s="70" t="s">
        <v>1050</v>
      </c>
      <c r="F1201" s="70" t="s">
        <v>3373</v>
      </c>
      <c r="G1201" s="70" t="s">
        <v>4417</v>
      </c>
      <c r="H1201" s="70" t="s">
        <v>1321</v>
      </c>
      <c r="I1201" s="72">
        <v>133275</v>
      </c>
      <c r="J1201" s="72">
        <v>133275</v>
      </c>
      <c r="K1201" s="72">
        <v>57862.26</v>
      </c>
      <c r="L1201" s="72">
        <v>133275</v>
      </c>
      <c r="M1201" s="82">
        <v>171041.00133689839</v>
      </c>
      <c r="O1201" s="81" t="s">
        <v>7399</v>
      </c>
      <c r="P1201" s="64">
        <v>1999</v>
      </c>
      <c r="Q1201" s="63" t="s">
        <v>6081</v>
      </c>
      <c r="R1201" s="63" t="s">
        <v>138</v>
      </c>
      <c r="S1201" s="65" t="s">
        <v>7400</v>
      </c>
      <c r="T1201" s="63" t="s">
        <v>7401</v>
      </c>
      <c r="U1201" s="63" t="s">
        <v>166</v>
      </c>
      <c r="V1201" s="66">
        <v>45000</v>
      </c>
      <c r="W1201" s="67">
        <v>45000</v>
      </c>
      <c r="X1201" s="67">
        <v>15000</v>
      </c>
      <c r="Y1201" s="68">
        <v>60000</v>
      </c>
      <c r="Z1201" s="82">
        <v>64823.229291716692</v>
      </c>
    </row>
    <row r="1202" spans="2:26" x14ac:dyDescent="0.25">
      <c r="B1202" s="83" t="s">
        <v>4431</v>
      </c>
      <c r="C1202" s="71">
        <v>2004</v>
      </c>
      <c r="D1202" s="70" t="s">
        <v>1318</v>
      </c>
      <c r="E1202" s="70" t="s">
        <v>1050</v>
      </c>
      <c r="F1202" s="70" t="s">
        <v>3373</v>
      </c>
      <c r="G1202" s="70" t="s">
        <v>4419</v>
      </c>
      <c r="H1202" s="70" t="s">
        <v>1321</v>
      </c>
      <c r="I1202" s="72">
        <v>6500</v>
      </c>
      <c r="J1202" s="72">
        <v>6500</v>
      </c>
      <c r="K1202" s="72">
        <v>0</v>
      </c>
      <c r="L1202" s="72">
        <v>6500</v>
      </c>
      <c r="M1202" s="82">
        <v>8341.8983957219243</v>
      </c>
      <c r="O1202" s="81" t="s">
        <v>3019</v>
      </c>
      <c r="P1202" s="64">
        <v>1999</v>
      </c>
      <c r="Q1202" s="63" t="s">
        <v>1318</v>
      </c>
      <c r="R1202" s="63" t="s">
        <v>138</v>
      </c>
      <c r="S1202" s="65" t="s">
        <v>2359</v>
      </c>
      <c r="T1202" s="63" t="s">
        <v>3020</v>
      </c>
      <c r="U1202" s="63" t="s">
        <v>1486</v>
      </c>
      <c r="V1202" s="66">
        <v>26100</v>
      </c>
      <c r="W1202" s="67">
        <v>26100</v>
      </c>
      <c r="X1202" s="67">
        <v>9536</v>
      </c>
      <c r="Y1202" s="68">
        <v>35636</v>
      </c>
      <c r="Z1202" s="82">
        <v>37597.472989195681</v>
      </c>
    </row>
    <row r="1203" spans="2:26" x14ac:dyDescent="0.25">
      <c r="B1203" s="83" t="s">
        <v>4603</v>
      </c>
      <c r="C1203" s="71">
        <v>2004</v>
      </c>
      <c r="D1203" s="70" t="s">
        <v>1318</v>
      </c>
      <c r="E1203" s="70" t="s">
        <v>27</v>
      </c>
      <c r="F1203" s="70" t="s">
        <v>4311</v>
      </c>
      <c r="G1203" s="70" t="s">
        <v>4312</v>
      </c>
      <c r="H1203" s="70" t="s">
        <v>27</v>
      </c>
      <c r="I1203" s="72">
        <v>5887760</v>
      </c>
      <c r="J1203" s="72">
        <v>5887760</v>
      </c>
      <c r="K1203" s="72">
        <v>0</v>
      </c>
      <c r="L1203" s="72">
        <v>0</v>
      </c>
      <c r="M1203" s="82">
        <v>7556168.5689839581</v>
      </c>
      <c r="O1203" s="81" t="s">
        <v>7417</v>
      </c>
      <c r="P1203" s="64">
        <v>1999</v>
      </c>
      <c r="Q1203" s="63" t="s">
        <v>6081</v>
      </c>
      <c r="R1203" s="63" t="s">
        <v>138</v>
      </c>
      <c r="S1203" s="65" t="s">
        <v>7418</v>
      </c>
      <c r="T1203" s="63" t="s">
        <v>7419</v>
      </c>
      <c r="U1203" s="63" t="s">
        <v>166</v>
      </c>
      <c r="V1203" s="66">
        <v>18000</v>
      </c>
      <c r="W1203" s="67">
        <v>18000</v>
      </c>
      <c r="X1203" s="67">
        <v>12000</v>
      </c>
      <c r="Y1203" s="68">
        <v>30000</v>
      </c>
      <c r="Z1203" s="82">
        <v>25929.291716686675</v>
      </c>
    </row>
    <row r="1204" spans="2:26" x14ac:dyDescent="0.25">
      <c r="B1204" s="83" t="s">
        <v>4546</v>
      </c>
      <c r="C1204" s="71">
        <v>2004</v>
      </c>
      <c r="D1204" s="70" t="s">
        <v>1318</v>
      </c>
      <c r="E1204" s="70" t="s">
        <v>27</v>
      </c>
      <c r="F1204" s="70" t="s">
        <v>4547</v>
      </c>
      <c r="G1204" s="70" t="s">
        <v>4059</v>
      </c>
      <c r="H1204" s="70" t="s">
        <v>27</v>
      </c>
      <c r="I1204" s="72">
        <v>355325</v>
      </c>
      <c r="J1204" s="72">
        <v>355325</v>
      </c>
      <c r="K1204" s="72">
        <v>589393</v>
      </c>
      <c r="L1204" s="72">
        <v>355325</v>
      </c>
      <c r="M1204" s="82">
        <v>456013.08422459895</v>
      </c>
      <c r="O1204" s="81" t="s">
        <v>7392</v>
      </c>
      <c r="P1204" s="64">
        <v>1999</v>
      </c>
      <c r="Q1204" s="63" t="s">
        <v>6081</v>
      </c>
      <c r="R1204" s="63" t="s">
        <v>138</v>
      </c>
      <c r="S1204" s="65" t="s">
        <v>7393</v>
      </c>
      <c r="T1204" s="63" t="s">
        <v>7394</v>
      </c>
      <c r="U1204" s="63" t="s">
        <v>166</v>
      </c>
      <c r="V1204" s="66">
        <v>13875</v>
      </c>
      <c r="W1204" s="67">
        <v>13875</v>
      </c>
      <c r="X1204" s="67">
        <v>4625</v>
      </c>
      <c r="Y1204" s="68">
        <v>18500</v>
      </c>
      <c r="Z1204" s="82">
        <v>19987.16236494598</v>
      </c>
    </row>
    <row r="1205" spans="2:26" x14ac:dyDescent="0.25">
      <c r="B1205" s="83" t="s">
        <v>4399</v>
      </c>
      <c r="C1205" s="71">
        <v>2004</v>
      </c>
      <c r="D1205" s="70" t="s">
        <v>1318</v>
      </c>
      <c r="E1205" s="70" t="s">
        <v>27</v>
      </c>
      <c r="F1205" s="70" t="s">
        <v>4400</v>
      </c>
      <c r="G1205" s="70" t="s">
        <v>4385</v>
      </c>
      <c r="H1205" s="70" t="s">
        <v>27</v>
      </c>
      <c r="I1205" s="72">
        <v>354476</v>
      </c>
      <c r="J1205" s="72">
        <v>354476</v>
      </c>
      <c r="K1205" s="72">
        <v>0</v>
      </c>
      <c r="L1205" s="72">
        <v>0</v>
      </c>
      <c r="M1205" s="82">
        <v>454923.50395721931</v>
      </c>
      <c r="O1205" s="81" t="s">
        <v>7487</v>
      </c>
      <c r="P1205" s="64">
        <v>1999</v>
      </c>
      <c r="Q1205" s="63" t="s">
        <v>6081</v>
      </c>
      <c r="R1205" s="63" t="s">
        <v>138</v>
      </c>
      <c r="S1205" s="65" t="s">
        <v>2359</v>
      </c>
      <c r="T1205" s="63" t="s">
        <v>7488</v>
      </c>
      <c r="U1205" s="63" t="s">
        <v>166</v>
      </c>
      <c r="V1205" s="66">
        <v>10000</v>
      </c>
      <c r="W1205" s="67">
        <v>10000</v>
      </c>
      <c r="X1205" s="67">
        <v>8680</v>
      </c>
      <c r="Y1205" s="68">
        <v>18680</v>
      </c>
      <c r="Z1205" s="82">
        <v>14405.16206482593</v>
      </c>
    </row>
    <row r="1206" spans="2:26" x14ac:dyDescent="0.25">
      <c r="B1206" s="83" t="s">
        <v>4468</v>
      </c>
      <c r="C1206" s="71">
        <v>2004</v>
      </c>
      <c r="D1206" s="70" t="s">
        <v>1318</v>
      </c>
      <c r="E1206" s="70" t="s">
        <v>27</v>
      </c>
      <c r="F1206" s="70" t="s">
        <v>4292</v>
      </c>
      <c r="G1206" s="70" t="s">
        <v>3687</v>
      </c>
      <c r="H1206" s="70" t="s">
        <v>27</v>
      </c>
      <c r="I1206" s="72">
        <v>303960</v>
      </c>
      <c r="J1206" s="72">
        <v>303960</v>
      </c>
      <c r="K1206" s="72">
        <v>74751.45</v>
      </c>
      <c r="L1206" s="72">
        <v>303960</v>
      </c>
      <c r="M1206" s="82">
        <v>390092.83636363642</v>
      </c>
      <c r="O1206" s="81" t="s">
        <v>7498</v>
      </c>
      <c r="P1206" s="64">
        <v>1999</v>
      </c>
      <c r="Q1206" s="63" t="s">
        <v>6081</v>
      </c>
      <c r="R1206" s="63" t="s">
        <v>138</v>
      </c>
      <c r="S1206" s="65" t="s">
        <v>7499</v>
      </c>
      <c r="T1206" s="63" t="s">
        <v>7500</v>
      </c>
      <c r="U1206" s="63" t="s">
        <v>166</v>
      </c>
      <c r="V1206" s="66">
        <v>7200</v>
      </c>
      <c r="W1206" s="67">
        <v>7200</v>
      </c>
      <c r="X1206" s="67">
        <v>2700</v>
      </c>
      <c r="Y1206" s="68">
        <v>9900</v>
      </c>
      <c r="Z1206" s="82">
        <v>10371.71668667467</v>
      </c>
    </row>
    <row r="1207" spans="2:26" x14ac:dyDescent="0.25">
      <c r="B1207" s="83" t="s">
        <v>4401</v>
      </c>
      <c r="C1207" s="71">
        <v>2004</v>
      </c>
      <c r="D1207" s="70" t="s">
        <v>1318</v>
      </c>
      <c r="E1207" s="70" t="s">
        <v>27</v>
      </c>
      <c r="F1207" s="70" t="s">
        <v>4402</v>
      </c>
      <c r="G1207" s="70" t="s">
        <v>4403</v>
      </c>
      <c r="H1207" s="70" t="s">
        <v>27</v>
      </c>
      <c r="I1207" s="72">
        <v>200000</v>
      </c>
      <c r="J1207" s="72">
        <v>200000</v>
      </c>
      <c r="K1207" s="72">
        <v>354086</v>
      </c>
      <c r="L1207" s="72">
        <v>0</v>
      </c>
      <c r="M1207" s="82">
        <v>256673.79679144386</v>
      </c>
      <c r="O1207" s="81" t="s">
        <v>3175</v>
      </c>
      <c r="P1207" s="64">
        <v>1999</v>
      </c>
      <c r="Q1207" s="63" t="s">
        <v>1318</v>
      </c>
      <c r="R1207" s="63" t="s">
        <v>138</v>
      </c>
      <c r="S1207" s="65" t="s">
        <v>3176</v>
      </c>
      <c r="T1207" s="63" t="s">
        <v>3177</v>
      </c>
      <c r="U1207" s="63" t="s">
        <v>1486</v>
      </c>
      <c r="V1207" s="66">
        <v>5520</v>
      </c>
      <c r="W1207" s="67">
        <v>5520</v>
      </c>
      <c r="X1207" s="67">
        <v>1840</v>
      </c>
      <c r="Y1207" s="68">
        <v>7360</v>
      </c>
      <c r="Z1207" s="82">
        <v>7951.6494597839137</v>
      </c>
    </row>
    <row r="1208" spans="2:26" x14ac:dyDescent="0.25">
      <c r="B1208" s="83" t="s">
        <v>4404</v>
      </c>
      <c r="C1208" s="71">
        <v>2004</v>
      </c>
      <c r="D1208" s="70" t="s">
        <v>1318</v>
      </c>
      <c r="E1208" s="70" t="s">
        <v>27</v>
      </c>
      <c r="F1208" s="70" t="s">
        <v>4405</v>
      </c>
      <c r="G1208" s="70" t="s">
        <v>3687</v>
      </c>
      <c r="H1208" s="70" t="s">
        <v>27</v>
      </c>
      <c r="I1208" s="72">
        <v>199185</v>
      </c>
      <c r="J1208" s="72">
        <v>199185</v>
      </c>
      <c r="K1208" s="72">
        <v>191092.03</v>
      </c>
      <c r="L1208" s="72">
        <v>0</v>
      </c>
      <c r="M1208" s="82">
        <v>255627.85106951871</v>
      </c>
      <c r="O1208" s="81" t="s">
        <v>7550</v>
      </c>
      <c r="P1208" s="64">
        <v>1999</v>
      </c>
      <c r="Q1208" s="63" t="s">
        <v>6081</v>
      </c>
      <c r="R1208" s="63" t="s">
        <v>138</v>
      </c>
      <c r="S1208" s="65" t="s">
        <v>7551</v>
      </c>
      <c r="T1208" s="63" t="s">
        <v>7552</v>
      </c>
      <c r="U1208" s="63" t="s">
        <v>166</v>
      </c>
      <c r="V1208" s="66">
        <v>3375</v>
      </c>
      <c r="W1208" s="67">
        <v>3375</v>
      </c>
      <c r="X1208" s="67">
        <v>1125</v>
      </c>
      <c r="Y1208" s="68">
        <v>4500</v>
      </c>
      <c r="Z1208" s="82">
        <v>4861.7421968787521</v>
      </c>
    </row>
    <row r="1209" spans="2:26" x14ac:dyDescent="0.25">
      <c r="B1209" s="83" t="s">
        <v>4560</v>
      </c>
      <c r="C1209" s="71">
        <v>2004</v>
      </c>
      <c r="D1209" s="70" t="s">
        <v>1318</v>
      </c>
      <c r="E1209" s="70" t="s">
        <v>27</v>
      </c>
      <c r="F1209" s="70" t="s">
        <v>4561</v>
      </c>
      <c r="G1209" s="70" t="s">
        <v>4562</v>
      </c>
      <c r="H1209" s="70" t="s">
        <v>27</v>
      </c>
      <c r="I1209" s="72">
        <v>196305</v>
      </c>
      <c r="J1209" s="72">
        <v>196305</v>
      </c>
      <c r="K1209" s="72">
        <v>258594.75</v>
      </c>
      <c r="L1209" s="72">
        <v>0</v>
      </c>
      <c r="M1209" s="82">
        <v>251931.74839572195</v>
      </c>
      <c r="O1209" s="81" t="s">
        <v>7459</v>
      </c>
      <c r="P1209" s="64">
        <v>1999</v>
      </c>
      <c r="Q1209" s="63" t="s">
        <v>6081</v>
      </c>
      <c r="R1209" s="63" t="s">
        <v>2243</v>
      </c>
      <c r="S1209" s="65" t="s">
        <v>1859</v>
      </c>
      <c r="T1209" s="63" t="s">
        <v>7460</v>
      </c>
      <c r="U1209" s="63" t="s">
        <v>2246</v>
      </c>
      <c r="V1209" s="66">
        <v>10000</v>
      </c>
      <c r="W1209" s="67">
        <v>10000</v>
      </c>
      <c r="X1209" s="67">
        <v>3500</v>
      </c>
      <c r="Y1209" s="68">
        <v>13500</v>
      </c>
      <c r="Z1209" s="82">
        <v>14405.16206482593</v>
      </c>
    </row>
    <row r="1210" spans="2:26" x14ac:dyDescent="0.25">
      <c r="B1210" s="83" t="s">
        <v>4520</v>
      </c>
      <c r="C1210" s="71">
        <v>2004</v>
      </c>
      <c r="D1210" s="70" t="s">
        <v>1318</v>
      </c>
      <c r="E1210" s="70" t="s">
        <v>27</v>
      </c>
      <c r="F1210" s="70" t="s">
        <v>4521</v>
      </c>
      <c r="G1210" s="70" t="s">
        <v>3687</v>
      </c>
      <c r="H1210" s="70" t="s">
        <v>27</v>
      </c>
      <c r="I1210" s="72">
        <v>194017</v>
      </c>
      <c r="J1210" s="72">
        <v>194017</v>
      </c>
      <c r="K1210" s="72">
        <v>194017</v>
      </c>
      <c r="L1210" s="72">
        <v>0</v>
      </c>
      <c r="M1210" s="82">
        <v>248995.40016042779</v>
      </c>
      <c r="O1210" s="81" t="s">
        <v>3107</v>
      </c>
      <c r="P1210" s="64">
        <v>1999</v>
      </c>
      <c r="Q1210" s="63" t="s">
        <v>1318</v>
      </c>
      <c r="R1210" s="63" t="s">
        <v>677</v>
      </c>
      <c r="S1210" s="65" t="s">
        <v>3108</v>
      </c>
      <c r="T1210" s="63" t="s">
        <v>3109</v>
      </c>
      <c r="U1210" s="63" t="s">
        <v>679</v>
      </c>
      <c r="V1210" s="66">
        <v>81485</v>
      </c>
      <c r="W1210" s="67">
        <v>81485</v>
      </c>
      <c r="X1210" s="67">
        <v>96087</v>
      </c>
      <c r="Y1210" s="68">
        <v>177572</v>
      </c>
      <c r="Z1210" s="82">
        <v>117380.46308523411</v>
      </c>
    </row>
    <row r="1211" spans="2:26" x14ac:dyDescent="0.25">
      <c r="B1211" s="83" t="s">
        <v>4557</v>
      </c>
      <c r="C1211" s="71">
        <v>2004</v>
      </c>
      <c r="D1211" s="70" t="s">
        <v>1318</v>
      </c>
      <c r="E1211" s="70" t="s">
        <v>27</v>
      </c>
      <c r="F1211" s="70" t="s">
        <v>4558</v>
      </c>
      <c r="G1211" s="70" t="s">
        <v>3483</v>
      </c>
      <c r="H1211" s="70" t="s">
        <v>27</v>
      </c>
      <c r="I1211" s="72">
        <v>180729</v>
      </c>
      <c r="J1211" s="72">
        <v>180729</v>
      </c>
      <c r="K1211" s="72">
        <v>62171.3</v>
      </c>
      <c r="L1211" s="72">
        <v>243474</v>
      </c>
      <c r="M1211" s="82">
        <v>231941.99310160428</v>
      </c>
      <c r="O1211" s="81" t="s">
        <v>2997</v>
      </c>
      <c r="P1211" s="64">
        <v>1999</v>
      </c>
      <c r="Q1211" s="63" t="s">
        <v>1318</v>
      </c>
      <c r="R1211" s="63" t="s">
        <v>677</v>
      </c>
      <c r="S1211" s="65" t="s">
        <v>2998</v>
      </c>
      <c r="T1211" s="63" t="s">
        <v>2999</v>
      </c>
      <c r="U1211" s="63" t="s">
        <v>679</v>
      </c>
      <c r="V1211" s="66">
        <v>56391</v>
      </c>
      <c r="W1211" s="67">
        <v>56391</v>
      </c>
      <c r="X1211" s="67">
        <v>24167</v>
      </c>
      <c r="Y1211" s="68">
        <v>80558</v>
      </c>
      <c r="Z1211" s="82">
        <v>81232.149399759903</v>
      </c>
    </row>
    <row r="1212" spans="2:26" x14ac:dyDescent="0.25">
      <c r="B1212" s="83" t="s">
        <v>4390</v>
      </c>
      <c r="C1212" s="71">
        <v>2004</v>
      </c>
      <c r="D1212" s="70" t="s">
        <v>1318</v>
      </c>
      <c r="E1212" s="70" t="s">
        <v>27</v>
      </c>
      <c r="F1212" s="70" t="s">
        <v>4391</v>
      </c>
      <c r="G1212" s="70" t="s">
        <v>3687</v>
      </c>
      <c r="H1212" s="70" t="s">
        <v>27</v>
      </c>
      <c r="I1212" s="72">
        <v>136482</v>
      </c>
      <c r="J1212" s="72">
        <v>136482</v>
      </c>
      <c r="K1212" s="72">
        <v>77234.850000000006</v>
      </c>
      <c r="L1212" s="72">
        <v>136482</v>
      </c>
      <c r="M1212" s="82">
        <v>175156.7656684492</v>
      </c>
      <c r="O1212" s="81" t="s">
        <v>7558</v>
      </c>
      <c r="P1212" s="64">
        <v>1999</v>
      </c>
      <c r="Q1212" s="63" t="s">
        <v>6081</v>
      </c>
      <c r="R1212" s="63" t="s">
        <v>677</v>
      </c>
      <c r="S1212" s="65" t="s">
        <v>7559</v>
      </c>
      <c r="T1212" s="63" t="s">
        <v>7560</v>
      </c>
      <c r="U1212" s="63" t="s">
        <v>679</v>
      </c>
      <c r="V1212" s="66">
        <v>9700</v>
      </c>
      <c r="W1212" s="67">
        <v>9700</v>
      </c>
      <c r="X1212" s="67">
        <v>3370</v>
      </c>
      <c r="Y1212" s="68">
        <v>13070</v>
      </c>
      <c r="Z1212" s="82">
        <v>13973.007202881154</v>
      </c>
    </row>
    <row r="1213" spans="2:26" x14ac:dyDescent="0.25">
      <c r="B1213" s="83" t="s">
        <v>4523</v>
      </c>
      <c r="C1213" s="71">
        <v>2004</v>
      </c>
      <c r="D1213" s="70" t="s">
        <v>1318</v>
      </c>
      <c r="E1213" s="70" t="s">
        <v>27</v>
      </c>
      <c r="F1213" s="70" t="s">
        <v>4524</v>
      </c>
      <c r="G1213" s="70" t="s">
        <v>3483</v>
      </c>
      <c r="H1213" s="70" t="s">
        <v>27</v>
      </c>
      <c r="I1213" s="72">
        <v>119823</v>
      </c>
      <c r="J1213" s="72">
        <v>119823</v>
      </c>
      <c r="K1213" s="72">
        <v>47151</v>
      </c>
      <c r="L1213" s="72">
        <v>119823</v>
      </c>
      <c r="M1213" s="82">
        <v>153777.12176470587</v>
      </c>
      <c r="O1213" s="81" t="s">
        <v>7604</v>
      </c>
      <c r="P1213" s="64">
        <v>1999</v>
      </c>
      <c r="Q1213" s="63" t="s">
        <v>6081</v>
      </c>
      <c r="R1213" s="63" t="s">
        <v>177</v>
      </c>
      <c r="S1213" s="65" t="s">
        <v>7605</v>
      </c>
      <c r="T1213" s="63" t="s">
        <v>7606</v>
      </c>
      <c r="U1213" s="63" t="s">
        <v>179</v>
      </c>
      <c r="V1213" s="66">
        <v>6600</v>
      </c>
      <c r="W1213" s="67">
        <v>6600</v>
      </c>
      <c r="X1213" s="67">
        <v>2200</v>
      </c>
      <c r="Y1213" s="68">
        <v>8800</v>
      </c>
      <c r="Z1213" s="82">
        <v>9507.406962785115</v>
      </c>
    </row>
    <row r="1214" spans="2:26" x14ac:dyDescent="0.25">
      <c r="B1214" s="83" t="s">
        <v>4554</v>
      </c>
      <c r="C1214" s="71">
        <v>2004</v>
      </c>
      <c r="D1214" s="70" t="s">
        <v>1318</v>
      </c>
      <c r="E1214" s="70" t="s">
        <v>27</v>
      </c>
      <c r="F1214" s="70" t="s">
        <v>4555</v>
      </c>
      <c r="G1214" s="70" t="s">
        <v>4556</v>
      </c>
      <c r="H1214" s="70" t="s">
        <v>27</v>
      </c>
      <c r="I1214" s="72">
        <v>109426</v>
      </c>
      <c r="J1214" s="72">
        <v>109426</v>
      </c>
      <c r="K1214" s="72">
        <v>23295.73</v>
      </c>
      <c r="L1214" s="72">
        <v>0</v>
      </c>
      <c r="M1214" s="82">
        <v>140433.93443850268</v>
      </c>
      <c r="O1214" s="81" t="s">
        <v>7607</v>
      </c>
      <c r="P1214" s="64">
        <v>1999</v>
      </c>
      <c r="Q1214" s="63" t="s">
        <v>6084</v>
      </c>
      <c r="R1214" s="63" t="s">
        <v>177</v>
      </c>
      <c r="S1214" s="65" t="s">
        <v>1859</v>
      </c>
      <c r="T1214" s="63" t="s">
        <v>7608</v>
      </c>
      <c r="U1214" s="63" t="s">
        <v>179</v>
      </c>
      <c r="V1214" s="66">
        <v>555</v>
      </c>
      <c r="W1214" s="67">
        <v>555</v>
      </c>
      <c r="X1214" s="67">
        <v>185</v>
      </c>
      <c r="Y1214" s="68">
        <v>740</v>
      </c>
      <c r="Z1214" s="82">
        <v>799.48649459783928</v>
      </c>
    </row>
    <row r="1215" spans="2:26" x14ac:dyDescent="0.25">
      <c r="B1215" s="83" t="s">
        <v>4446</v>
      </c>
      <c r="C1215" s="71">
        <v>2004</v>
      </c>
      <c r="D1215" s="70" t="s">
        <v>1318</v>
      </c>
      <c r="E1215" s="70" t="s">
        <v>27</v>
      </c>
      <c r="F1215" s="70" t="s">
        <v>4447</v>
      </c>
      <c r="G1215" s="70" t="s">
        <v>3687</v>
      </c>
      <c r="H1215" s="70" t="s">
        <v>27</v>
      </c>
      <c r="I1215" s="72">
        <v>151650</v>
      </c>
      <c r="J1215" s="72">
        <v>99694</v>
      </c>
      <c r="K1215" s="72">
        <v>33260</v>
      </c>
      <c r="L1215" s="72">
        <v>99694</v>
      </c>
      <c r="M1215" s="82">
        <v>127944.18748663102</v>
      </c>
      <c r="O1215" s="81" t="s">
        <v>7367</v>
      </c>
      <c r="P1215" s="64">
        <v>1999</v>
      </c>
      <c r="Q1215" s="63" t="s">
        <v>6081</v>
      </c>
      <c r="R1215" s="63" t="s">
        <v>40</v>
      </c>
      <c r="S1215" s="65" t="s">
        <v>1859</v>
      </c>
      <c r="T1215" s="63" t="s">
        <v>7368</v>
      </c>
      <c r="U1215" s="63"/>
      <c r="V1215" s="66">
        <v>51159</v>
      </c>
      <c r="W1215" s="67">
        <v>51159</v>
      </c>
      <c r="X1215" s="67">
        <v>25584</v>
      </c>
      <c r="Y1215" s="68">
        <v>76743</v>
      </c>
      <c r="Z1215" s="82">
        <v>73695.368607442986</v>
      </c>
    </row>
    <row r="1216" spans="2:26" x14ac:dyDescent="0.25">
      <c r="B1216" s="83" t="s">
        <v>4572</v>
      </c>
      <c r="C1216" s="71">
        <v>2004</v>
      </c>
      <c r="D1216" s="70" t="s">
        <v>1318</v>
      </c>
      <c r="E1216" s="70" t="s">
        <v>27</v>
      </c>
      <c r="F1216" s="70" t="s">
        <v>4301</v>
      </c>
      <c r="G1216" s="70" t="s">
        <v>3687</v>
      </c>
      <c r="H1216" s="70" t="s">
        <v>27</v>
      </c>
      <c r="I1216" s="72">
        <v>91042</v>
      </c>
      <c r="J1216" s="72">
        <v>91042</v>
      </c>
      <c r="K1216" s="72">
        <v>29699.14</v>
      </c>
      <c r="L1216" s="72">
        <v>91042</v>
      </c>
      <c r="M1216" s="82">
        <v>116840.47903743316</v>
      </c>
      <c r="O1216" s="81" t="s">
        <v>3140</v>
      </c>
      <c r="P1216" s="64">
        <v>1999</v>
      </c>
      <c r="Q1216" s="63" t="s">
        <v>1318</v>
      </c>
      <c r="R1216" s="63" t="s">
        <v>1605</v>
      </c>
      <c r="S1216" s="65" t="s">
        <v>3141</v>
      </c>
      <c r="T1216" s="63" t="s">
        <v>3142</v>
      </c>
      <c r="U1216" s="63" t="s">
        <v>1478</v>
      </c>
      <c r="V1216" s="66">
        <v>41000</v>
      </c>
      <c r="W1216" s="67">
        <v>41000</v>
      </c>
      <c r="X1216" s="67">
        <v>13761</v>
      </c>
      <c r="Y1216" s="68">
        <v>54761</v>
      </c>
      <c r="Z1216" s="82">
        <v>59061.164465786314</v>
      </c>
    </row>
    <row r="1217" spans="2:26" x14ac:dyDescent="0.25">
      <c r="B1217" s="83" t="s">
        <v>4469</v>
      </c>
      <c r="C1217" s="71">
        <v>2004</v>
      </c>
      <c r="D1217" s="70" t="s">
        <v>1318</v>
      </c>
      <c r="E1217" s="70" t="s">
        <v>27</v>
      </c>
      <c r="F1217" s="70" t="s">
        <v>3803</v>
      </c>
      <c r="G1217" s="70" t="s">
        <v>3266</v>
      </c>
      <c r="H1217" s="70" t="s">
        <v>27</v>
      </c>
      <c r="I1217" s="72">
        <v>90000</v>
      </c>
      <c r="J1217" s="72">
        <v>90000</v>
      </c>
      <c r="K1217" s="72">
        <v>28075</v>
      </c>
      <c r="L1217" s="72">
        <v>0</v>
      </c>
      <c r="M1217" s="82">
        <v>115503.20855614974</v>
      </c>
      <c r="O1217" s="81" t="s">
        <v>3087</v>
      </c>
      <c r="P1217" s="64">
        <v>1999</v>
      </c>
      <c r="Q1217" s="63" t="s">
        <v>1318</v>
      </c>
      <c r="R1217" s="63" t="s">
        <v>1605</v>
      </c>
      <c r="S1217" s="65" t="s">
        <v>1695</v>
      </c>
      <c r="T1217" s="63" t="s">
        <v>3088</v>
      </c>
      <c r="U1217" s="63" t="s">
        <v>1608</v>
      </c>
      <c r="V1217" s="66">
        <v>12950</v>
      </c>
      <c r="W1217" s="67">
        <v>12950</v>
      </c>
      <c r="X1217" s="67">
        <v>5550</v>
      </c>
      <c r="Y1217" s="68">
        <v>18500</v>
      </c>
      <c r="Z1217" s="82">
        <v>18654.68487394958</v>
      </c>
    </row>
    <row r="1218" spans="2:26" x14ac:dyDescent="0.25">
      <c r="B1218" s="83" t="s">
        <v>4462</v>
      </c>
      <c r="C1218" s="71">
        <v>2004</v>
      </c>
      <c r="D1218" s="70" t="s">
        <v>1318</v>
      </c>
      <c r="E1218" s="70" t="s">
        <v>27</v>
      </c>
      <c r="F1218" s="70" t="s">
        <v>4463</v>
      </c>
      <c r="G1218" s="70" t="s">
        <v>3483</v>
      </c>
      <c r="H1218" s="70" t="s">
        <v>27</v>
      </c>
      <c r="I1218" s="72">
        <v>87423</v>
      </c>
      <c r="J1218" s="72">
        <v>87423</v>
      </c>
      <c r="K1218" s="72">
        <v>39326</v>
      </c>
      <c r="L1218" s="72">
        <v>87423</v>
      </c>
      <c r="M1218" s="82">
        <v>112195.96668449197</v>
      </c>
      <c r="O1218" s="81" t="s">
        <v>3186</v>
      </c>
      <c r="P1218" s="64">
        <v>1999</v>
      </c>
      <c r="Q1218" s="63" t="s">
        <v>1318</v>
      </c>
      <c r="R1218" s="63" t="s">
        <v>1605</v>
      </c>
      <c r="S1218" s="65" t="s">
        <v>1621</v>
      </c>
      <c r="T1218" s="63" t="s">
        <v>3187</v>
      </c>
      <c r="U1218" s="63" t="s">
        <v>1623</v>
      </c>
      <c r="V1218" s="66">
        <v>8000</v>
      </c>
      <c r="W1218" s="67">
        <v>8000</v>
      </c>
      <c r="X1218" s="67">
        <v>3000</v>
      </c>
      <c r="Y1218" s="68">
        <v>11000</v>
      </c>
      <c r="Z1218" s="82">
        <v>11524.129651860745</v>
      </c>
    </row>
    <row r="1219" spans="2:26" x14ac:dyDescent="0.25">
      <c r="B1219" s="83" t="s">
        <v>4423</v>
      </c>
      <c r="C1219" s="71">
        <v>2004</v>
      </c>
      <c r="D1219" s="70" t="s">
        <v>1318</v>
      </c>
      <c r="E1219" s="70" t="s">
        <v>27</v>
      </c>
      <c r="F1219" s="70" t="s">
        <v>4424</v>
      </c>
      <c r="G1219" s="70" t="s">
        <v>3687</v>
      </c>
      <c r="H1219" s="70" t="s">
        <v>27</v>
      </c>
      <c r="I1219" s="72">
        <v>75725</v>
      </c>
      <c r="J1219" s="72">
        <v>75725</v>
      </c>
      <c r="K1219" s="72">
        <v>125153.32</v>
      </c>
      <c r="L1219" s="72">
        <v>0</v>
      </c>
      <c r="M1219" s="82">
        <v>97183.116310160432</v>
      </c>
      <c r="O1219" s="81" t="s">
        <v>7474</v>
      </c>
      <c r="P1219" s="64">
        <v>1999</v>
      </c>
      <c r="Q1219" s="63" t="s">
        <v>6081</v>
      </c>
      <c r="R1219" s="63" t="s">
        <v>81</v>
      </c>
      <c r="S1219" s="65" t="s">
        <v>1544</v>
      </c>
      <c r="T1219" s="63" t="s">
        <v>7475</v>
      </c>
      <c r="U1219" s="63" t="s">
        <v>81</v>
      </c>
      <c r="V1219" s="66">
        <v>7312</v>
      </c>
      <c r="W1219" s="67">
        <v>7312</v>
      </c>
      <c r="X1219" s="67">
        <v>2438</v>
      </c>
      <c r="Y1219" s="68">
        <v>9750</v>
      </c>
      <c r="Z1219" s="82">
        <v>10533.054501800721</v>
      </c>
    </row>
    <row r="1220" spans="2:26" x14ac:dyDescent="0.25">
      <c r="B1220" s="83" t="s">
        <v>4432</v>
      </c>
      <c r="C1220" s="71">
        <v>2004</v>
      </c>
      <c r="D1220" s="70" t="s">
        <v>1318</v>
      </c>
      <c r="E1220" s="70" t="s">
        <v>27</v>
      </c>
      <c r="F1220" s="70" t="s">
        <v>3894</v>
      </c>
      <c r="G1220" s="70" t="s">
        <v>4433</v>
      </c>
      <c r="H1220" s="70" t="s">
        <v>27</v>
      </c>
      <c r="I1220" s="72">
        <v>51479</v>
      </c>
      <c r="J1220" s="72">
        <v>51479</v>
      </c>
      <c r="K1220" s="72">
        <v>21414.02</v>
      </c>
      <c r="L1220" s="72">
        <v>51479</v>
      </c>
      <c r="M1220" s="82">
        <v>66066.551925133695</v>
      </c>
      <c r="O1220" s="81" t="s">
        <v>3221</v>
      </c>
      <c r="P1220" s="64">
        <v>1999</v>
      </c>
      <c r="Q1220" s="63" t="s">
        <v>1318</v>
      </c>
      <c r="R1220" s="63" t="s">
        <v>81</v>
      </c>
      <c r="S1220" s="65" t="s">
        <v>3222</v>
      </c>
      <c r="T1220" s="63" t="s">
        <v>3223</v>
      </c>
      <c r="U1220" s="63" t="s">
        <v>83</v>
      </c>
      <c r="V1220" s="66">
        <v>3755</v>
      </c>
      <c r="W1220" s="67">
        <v>3755</v>
      </c>
      <c r="X1220" s="67">
        <v>1500</v>
      </c>
      <c r="Y1220" s="68">
        <v>5255</v>
      </c>
      <c r="Z1220" s="82">
        <v>5409.1383553421374</v>
      </c>
    </row>
    <row r="1221" spans="2:26" x14ac:dyDescent="0.25">
      <c r="B1221" s="83" t="s">
        <v>4408</v>
      </c>
      <c r="C1221" s="71">
        <v>2004</v>
      </c>
      <c r="D1221" s="70" t="s">
        <v>1318</v>
      </c>
      <c r="E1221" s="70" t="s">
        <v>27</v>
      </c>
      <c r="F1221" s="70" t="s">
        <v>4409</v>
      </c>
      <c r="G1221" s="70" t="s">
        <v>3687</v>
      </c>
      <c r="H1221" s="70" t="s">
        <v>27</v>
      </c>
      <c r="I1221" s="72">
        <v>48907</v>
      </c>
      <c r="J1221" s="72">
        <v>48907</v>
      </c>
      <c r="K1221" s="72">
        <v>52503.61</v>
      </c>
      <c r="L1221" s="72">
        <v>48907</v>
      </c>
      <c r="M1221" s="82">
        <v>62765.726898395718</v>
      </c>
      <c r="O1221" s="81" t="s">
        <v>3080</v>
      </c>
      <c r="P1221" s="64">
        <v>1999</v>
      </c>
      <c r="Q1221" s="63" t="s">
        <v>1318</v>
      </c>
      <c r="R1221" s="63" t="s">
        <v>1271</v>
      </c>
      <c r="S1221" s="65" t="s">
        <v>3081</v>
      </c>
      <c r="T1221" s="63" t="s">
        <v>3082</v>
      </c>
      <c r="U1221" s="63" t="s">
        <v>3083</v>
      </c>
      <c r="V1221" s="66">
        <v>85000</v>
      </c>
      <c r="W1221" s="67">
        <v>85000</v>
      </c>
      <c r="X1221" s="67">
        <v>50000</v>
      </c>
      <c r="Y1221" s="68">
        <v>135000</v>
      </c>
      <c r="Z1221" s="82">
        <v>122443.87755102041</v>
      </c>
    </row>
    <row r="1222" spans="2:26" x14ac:dyDescent="0.25">
      <c r="B1222" s="83" t="s">
        <v>4413</v>
      </c>
      <c r="C1222" s="71">
        <v>2004</v>
      </c>
      <c r="D1222" s="70" t="s">
        <v>1318</v>
      </c>
      <c r="E1222" s="70" t="s">
        <v>27</v>
      </c>
      <c r="F1222" s="70" t="s">
        <v>4414</v>
      </c>
      <c r="G1222" s="70" t="s">
        <v>4415</v>
      </c>
      <c r="H1222" s="70" t="s">
        <v>27</v>
      </c>
      <c r="I1222" s="72">
        <v>88725</v>
      </c>
      <c r="J1222" s="72">
        <v>37965</v>
      </c>
      <c r="K1222" s="72">
        <v>1198.3900000000001</v>
      </c>
      <c r="L1222" s="72">
        <v>88725</v>
      </c>
      <c r="M1222" s="82">
        <v>48723.10347593583</v>
      </c>
      <c r="O1222" s="81" t="s">
        <v>7510</v>
      </c>
      <c r="P1222" s="64">
        <v>1999</v>
      </c>
      <c r="Q1222" s="63" t="s">
        <v>6081</v>
      </c>
      <c r="R1222" s="63" t="s">
        <v>1271</v>
      </c>
      <c r="S1222" s="65" t="s">
        <v>7511</v>
      </c>
      <c r="T1222" s="63" t="s">
        <v>7512</v>
      </c>
      <c r="U1222" s="63" t="s">
        <v>1769</v>
      </c>
      <c r="V1222" s="66">
        <v>9500</v>
      </c>
      <c r="W1222" s="67">
        <v>9500</v>
      </c>
      <c r="X1222" s="67">
        <v>3175</v>
      </c>
      <c r="Y1222" s="68">
        <v>12675</v>
      </c>
      <c r="Z1222" s="82">
        <v>13684.903961584634</v>
      </c>
    </row>
    <row r="1223" spans="2:26" x14ac:dyDescent="0.25">
      <c r="B1223" s="83" t="s">
        <v>4522</v>
      </c>
      <c r="C1223" s="71">
        <v>2004</v>
      </c>
      <c r="D1223" s="70" t="s">
        <v>1318</v>
      </c>
      <c r="E1223" s="70" t="s">
        <v>27</v>
      </c>
      <c r="F1223" s="70" t="s">
        <v>4521</v>
      </c>
      <c r="G1223" s="70" t="s">
        <v>3433</v>
      </c>
      <c r="H1223" s="70" t="s">
        <v>27</v>
      </c>
      <c r="I1223" s="72">
        <v>29625</v>
      </c>
      <c r="J1223" s="72">
        <v>29625</v>
      </c>
      <c r="K1223" s="72">
        <v>0</v>
      </c>
      <c r="L1223" s="72">
        <v>0</v>
      </c>
      <c r="M1223" s="82">
        <v>38019.80614973262</v>
      </c>
      <c r="O1223" s="81" t="s">
        <v>3113</v>
      </c>
      <c r="P1223" s="64">
        <v>1999</v>
      </c>
      <c r="Q1223" s="63" t="s">
        <v>1318</v>
      </c>
      <c r="R1223" s="63" t="s">
        <v>85</v>
      </c>
      <c r="S1223" s="65" t="s">
        <v>3114</v>
      </c>
      <c r="T1223" s="63" t="s">
        <v>3115</v>
      </c>
      <c r="U1223" s="63" t="s">
        <v>1167</v>
      </c>
      <c r="V1223" s="66">
        <v>95000</v>
      </c>
      <c r="W1223" s="67">
        <v>95000</v>
      </c>
      <c r="X1223" s="67">
        <v>64175</v>
      </c>
      <c r="Y1223" s="68">
        <v>159175</v>
      </c>
      <c r="Z1223" s="82">
        <v>136849.03961584636</v>
      </c>
    </row>
    <row r="1224" spans="2:26" x14ac:dyDescent="0.25">
      <c r="B1224" s="83" t="s">
        <v>4581</v>
      </c>
      <c r="C1224" s="71">
        <v>2004</v>
      </c>
      <c r="D1224" s="70" t="s">
        <v>1318</v>
      </c>
      <c r="E1224" s="70" t="s">
        <v>27</v>
      </c>
      <c r="F1224" s="70" t="s">
        <v>4561</v>
      </c>
      <c r="G1224" s="70" t="s">
        <v>3695</v>
      </c>
      <c r="H1224" s="70" t="s">
        <v>27</v>
      </c>
      <c r="I1224" s="72">
        <v>25000</v>
      </c>
      <c r="J1224" s="72">
        <v>25000</v>
      </c>
      <c r="K1224" s="72">
        <v>13500</v>
      </c>
      <c r="L1224" s="72">
        <v>25000</v>
      </c>
      <c r="M1224" s="82">
        <v>32084.224598930483</v>
      </c>
      <c r="O1224" s="81" t="s">
        <v>2980</v>
      </c>
      <c r="P1224" s="64">
        <v>1999</v>
      </c>
      <c r="Q1224" s="63" t="s">
        <v>1318</v>
      </c>
      <c r="R1224" s="63" t="s">
        <v>85</v>
      </c>
      <c r="S1224" s="65" t="s">
        <v>2981</v>
      </c>
      <c r="T1224" s="63" t="s">
        <v>2982</v>
      </c>
      <c r="U1224" s="63" t="s">
        <v>1469</v>
      </c>
      <c r="V1224" s="66">
        <v>73690</v>
      </c>
      <c r="W1224" s="67">
        <v>73690</v>
      </c>
      <c r="X1224" s="67">
        <v>24600</v>
      </c>
      <c r="Y1224" s="68">
        <v>98290</v>
      </c>
      <c r="Z1224" s="82">
        <v>106151.63925570229</v>
      </c>
    </row>
    <row r="1225" spans="2:26" x14ac:dyDescent="0.25">
      <c r="B1225" s="83" t="s">
        <v>4579</v>
      </c>
      <c r="C1225" s="71">
        <v>2004</v>
      </c>
      <c r="D1225" s="70" t="s">
        <v>1318</v>
      </c>
      <c r="E1225" s="70" t="s">
        <v>27</v>
      </c>
      <c r="F1225" s="70" t="s">
        <v>4580</v>
      </c>
      <c r="G1225" s="70" t="s">
        <v>4411</v>
      </c>
      <c r="H1225" s="70" t="s">
        <v>27</v>
      </c>
      <c r="I1225" s="72">
        <v>24459</v>
      </c>
      <c r="J1225" s="72">
        <v>24459</v>
      </c>
      <c r="K1225" s="72">
        <v>8024.97</v>
      </c>
      <c r="L1225" s="72">
        <v>24459</v>
      </c>
      <c r="M1225" s="82">
        <v>31389.921978609626</v>
      </c>
      <c r="O1225" s="81" t="s">
        <v>7355</v>
      </c>
      <c r="P1225" s="64">
        <v>1999</v>
      </c>
      <c r="Q1225" s="63" t="s">
        <v>6084</v>
      </c>
      <c r="R1225" s="63" t="s">
        <v>85</v>
      </c>
      <c r="S1225" s="65" t="s">
        <v>7356</v>
      </c>
      <c r="T1225" s="63" t="s">
        <v>7357</v>
      </c>
      <c r="U1225" s="63" t="s">
        <v>511</v>
      </c>
      <c r="V1225" s="66">
        <v>36920</v>
      </c>
      <c r="W1225" s="67">
        <v>36920</v>
      </c>
      <c r="X1225" s="67">
        <v>73000</v>
      </c>
      <c r="Y1225" s="68">
        <v>109920</v>
      </c>
      <c r="Z1225" s="82">
        <v>53183.858343337342</v>
      </c>
    </row>
    <row r="1226" spans="2:26" x14ac:dyDescent="0.25">
      <c r="B1226" s="83" t="s">
        <v>4589</v>
      </c>
      <c r="C1226" s="71">
        <v>2004</v>
      </c>
      <c r="D1226" s="70" t="s">
        <v>1318</v>
      </c>
      <c r="E1226" s="70" t="s">
        <v>27</v>
      </c>
      <c r="F1226" s="70" t="s">
        <v>4379</v>
      </c>
      <c r="G1226" s="70" t="s">
        <v>3990</v>
      </c>
      <c r="H1226" s="70" t="s">
        <v>27</v>
      </c>
      <c r="I1226" s="72">
        <v>18719</v>
      </c>
      <c r="J1226" s="72">
        <v>18719</v>
      </c>
      <c r="K1226" s="72">
        <v>5939.76</v>
      </c>
      <c r="L1226" s="72">
        <v>18719</v>
      </c>
      <c r="M1226" s="82">
        <v>24023.38401069519</v>
      </c>
      <c r="O1226" s="81" t="s">
        <v>7413</v>
      </c>
      <c r="P1226" s="64">
        <v>1999</v>
      </c>
      <c r="Q1226" s="63" t="s">
        <v>6081</v>
      </c>
      <c r="R1226" s="63" t="s">
        <v>85</v>
      </c>
      <c r="S1226" s="65" t="s">
        <v>3908</v>
      </c>
      <c r="T1226" s="63" t="s">
        <v>7414</v>
      </c>
      <c r="U1226" s="63" t="s">
        <v>1496</v>
      </c>
      <c r="V1226" s="66">
        <v>23250</v>
      </c>
      <c r="W1226" s="67">
        <v>23250</v>
      </c>
      <c r="X1226" s="67">
        <v>7750</v>
      </c>
      <c r="Y1226" s="68">
        <v>31000</v>
      </c>
      <c r="Z1226" s="82">
        <v>33492.001800720289</v>
      </c>
    </row>
    <row r="1227" spans="2:26" x14ac:dyDescent="0.25">
      <c r="B1227" s="83" t="s">
        <v>4600</v>
      </c>
      <c r="C1227" s="71">
        <v>2004</v>
      </c>
      <c r="D1227" s="70" t="s">
        <v>1318</v>
      </c>
      <c r="E1227" s="70" t="s">
        <v>27</v>
      </c>
      <c r="F1227" s="70" t="s">
        <v>4379</v>
      </c>
      <c r="G1227" s="70" t="s">
        <v>3990</v>
      </c>
      <c r="H1227" s="70" t="s">
        <v>27</v>
      </c>
      <c r="I1227" s="72">
        <v>18407</v>
      </c>
      <c r="J1227" s="72">
        <v>18407</v>
      </c>
      <c r="K1227" s="72">
        <v>5963.5</v>
      </c>
      <c r="L1227" s="72">
        <v>0</v>
      </c>
      <c r="M1227" s="82">
        <v>23622.972887700533</v>
      </c>
      <c r="O1227" s="81" t="s">
        <v>7405</v>
      </c>
      <c r="P1227" s="64">
        <v>1999</v>
      </c>
      <c r="Q1227" s="63" t="s">
        <v>6081</v>
      </c>
      <c r="R1227" s="63" t="s">
        <v>85</v>
      </c>
      <c r="S1227" s="65" t="s">
        <v>7406</v>
      </c>
      <c r="T1227" s="63" t="s">
        <v>7407</v>
      </c>
      <c r="U1227" s="63" t="s">
        <v>149</v>
      </c>
      <c r="V1227" s="66">
        <v>29250</v>
      </c>
      <c r="W1227" s="67">
        <v>18625</v>
      </c>
      <c r="X1227" s="67">
        <v>9750</v>
      </c>
      <c r="Y1227" s="68">
        <v>28375</v>
      </c>
      <c r="Z1227" s="82">
        <v>26829.614345738297</v>
      </c>
    </row>
    <row r="1228" spans="2:26" x14ac:dyDescent="0.25">
      <c r="B1228" s="83" t="s">
        <v>4563</v>
      </c>
      <c r="C1228" s="71">
        <v>2004</v>
      </c>
      <c r="D1228" s="70" t="s">
        <v>1318</v>
      </c>
      <c r="E1228" s="70" t="s">
        <v>27</v>
      </c>
      <c r="F1228" s="70" t="s">
        <v>4561</v>
      </c>
      <c r="G1228" s="70" t="s">
        <v>4564</v>
      </c>
      <c r="H1228" s="70" t="s">
        <v>27</v>
      </c>
      <c r="I1228" s="72">
        <v>18084</v>
      </c>
      <c r="J1228" s="72">
        <v>18084</v>
      </c>
      <c r="K1228" s="72">
        <v>0</v>
      </c>
      <c r="L1228" s="72">
        <v>0</v>
      </c>
      <c r="M1228" s="82">
        <v>23208.444705882353</v>
      </c>
      <c r="O1228" s="81" t="s">
        <v>7360</v>
      </c>
      <c r="P1228" s="64">
        <v>1999</v>
      </c>
      <c r="Q1228" s="63" t="s">
        <v>6084</v>
      </c>
      <c r="R1228" s="63" t="s">
        <v>85</v>
      </c>
      <c r="S1228" s="65" t="s">
        <v>7361</v>
      </c>
      <c r="T1228" s="63" t="s">
        <v>7362</v>
      </c>
      <c r="U1228" s="63" t="s">
        <v>542</v>
      </c>
      <c r="V1228" s="66">
        <v>13500</v>
      </c>
      <c r="W1228" s="67">
        <v>13500</v>
      </c>
      <c r="X1228" s="67">
        <v>7049</v>
      </c>
      <c r="Y1228" s="68">
        <v>20549</v>
      </c>
      <c r="Z1228" s="82">
        <v>19446.968787515008</v>
      </c>
    </row>
    <row r="1229" spans="2:26" x14ac:dyDescent="0.25">
      <c r="B1229" s="83" t="s">
        <v>4548</v>
      </c>
      <c r="C1229" s="71">
        <v>2004</v>
      </c>
      <c r="D1229" s="70" t="s">
        <v>1318</v>
      </c>
      <c r="E1229" s="70" t="s">
        <v>27</v>
      </c>
      <c r="F1229" s="70" t="s">
        <v>4547</v>
      </c>
      <c r="G1229" s="70" t="s">
        <v>4549</v>
      </c>
      <c r="H1229" s="70" t="s">
        <v>27</v>
      </c>
      <c r="I1229" s="72">
        <v>14425</v>
      </c>
      <c r="J1229" s="72">
        <v>14425</v>
      </c>
      <c r="K1229" s="72">
        <v>0</v>
      </c>
      <c r="L1229" s="72">
        <v>0</v>
      </c>
      <c r="M1229" s="82">
        <v>18512.597593582886</v>
      </c>
      <c r="O1229" s="81" t="s">
        <v>3194</v>
      </c>
      <c r="P1229" s="64">
        <v>1999</v>
      </c>
      <c r="Q1229" s="63" t="s">
        <v>1318</v>
      </c>
      <c r="R1229" s="63" t="s">
        <v>85</v>
      </c>
      <c r="S1229" s="65" t="s">
        <v>1467</v>
      </c>
      <c r="T1229" s="63" t="s">
        <v>3195</v>
      </c>
      <c r="U1229" s="63" t="s">
        <v>1469</v>
      </c>
      <c r="V1229" s="66">
        <v>10000</v>
      </c>
      <c r="W1229" s="67">
        <v>10000</v>
      </c>
      <c r="X1229" s="67">
        <v>2000</v>
      </c>
      <c r="Y1229" s="68">
        <v>12000</v>
      </c>
      <c r="Z1229" s="82">
        <v>14405.16206482593</v>
      </c>
    </row>
    <row r="1230" spans="2:26" x14ac:dyDescent="0.25">
      <c r="B1230" s="83" t="s">
        <v>4559</v>
      </c>
      <c r="C1230" s="71">
        <v>2004</v>
      </c>
      <c r="D1230" s="70" t="s">
        <v>1318</v>
      </c>
      <c r="E1230" s="70" t="s">
        <v>27</v>
      </c>
      <c r="F1230" s="70" t="s">
        <v>4558</v>
      </c>
      <c r="G1230" s="70" t="s">
        <v>3781</v>
      </c>
      <c r="H1230" s="70" t="s">
        <v>27</v>
      </c>
      <c r="I1230" s="72">
        <v>12947</v>
      </c>
      <c r="J1230" s="72">
        <v>12947</v>
      </c>
      <c r="K1230" s="72">
        <v>0</v>
      </c>
      <c r="L1230" s="72">
        <v>0</v>
      </c>
      <c r="M1230" s="82">
        <v>16615.778235294118</v>
      </c>
      <c r="O1230" s="81" t="s">
        <v>7581</v>
      </c>
      <c r="P1230" s="64">
        <v>1999</v>
      </c>
      <c r="Q1230" s="63" t="s">
        <v>6081</v>
      </c>
      <c r="R1230" s="63" t="s">
        <v>85</v>
      </c>
      <c r="S1230" s="65" t="s">
        <v>7582</v>
      </c>
      <c r="T1230" s="63" t="s">
        <v>7583</v>
      </c>
      <c r="U1230" s="63" t="s">
        <v>27</v>
      </c>
      <c r="V1230" s="66">
        <v>9375</v>
      </c>
      <c r="W1230" s="67">
        <v>9375</v>
      </c>
      <c r="X1230" s="67">
        <v>3125</v>
      </c>
      <c r="Y1230" s="68">
        <v>12500</v>
      </c>
      <c r="Z1230" s="82">
        <v>13504.839435774311</v>
      </c>
    </row>
    <row r="1231" spans="2:26" x14ac:dyDescent="0.25">
      <c r="B1231" s="83" t="s">
        <v>4406</v>
      </c>
      <c r="C1231" s="71">
        <v>2004</v>
      </c>
      <c r="D1231" s="70" t="s">
        <v>1318</v>
      </c>
      <c r="E1231" s="70" t="s">
        <v>27</v>
      </c>
      <c r="F1231" s="70" t="s">
        <v>4405</v>
      </c>
      <c r="G1231" s="70" t="s">
        <v>3433</v>
      </c>
      <c r="H1231" s="70" t="s">
        <v>27</v>
      </c>
      <c r="I1231" s="72">
        <v>12350</v>
      </c>
      <c r="J1231" s="72">
        <v>12350</v>
      </c>
      <c r="K1231" s="72">
        <v>0</v>
      </c>
      <c r="L1231" s="72">
        <v>0</v>
      </c>
      <c r="M1231" s="82">
        <v>15849.606951871658</v>
      </c>
      <c r="O1231" s="81" t="s">
        <v>3160</v>
      </c>
      <c r="P1231" s="64">
        <v>1999</v>
      </c>
      <c r="Q1231" s="63" t="s">
        <v>1318</v>
      </c>
      <c r="R1231" s="63" t="s">
        <v>85</v>
      </c>
      <c r="S1231" s="65" t="s">
        <v>2621</v>
      </c>
      <c r="T1231" s="63" t="s">
        <v>3161</v>
      </c>
      <c r="U1231" s="63" t="s">
        <v>1469</v>
      </c>
      <c r="V1231" s="66">
        <v>8666</v>
      </c>
      <c r="W1231" s="67">
        <v>8666</v>
      </c>
      <c r="X1231" s="67">
        <v>1334</v>
      </c>
      <c r="Y1231" s="68">
        <v>10000</v>
      </c>
      <c r="Z1231" s="82">
        <v>12483.513445378152</v>
      </c>
    </row>
    <row r="1232" spans="2:26" x14ac:dyDescent="0.25">
      <c r="B1232" s="83" t="s">
        <v>4470</v>
      </c>
      <c r="C1232" s="71">
        <v>2004</v>
      </c>
      <c r="D1232" s="70" t="s">
        <v>1318</v>
      </c>
      <c r="E1232" s="70" t="s">
        <v>27</v>
      </c>
      <c r="F1232" s="70" t="s">
        <v>3803</v>
      </c>
      <c r="G1232" s="70" t="s">
        <v>4471</v>
      </c>
      <c r="H1232" s="70" t="s">
        <v>27</v>
      </c>
      <c r="I1232" s="72">
        <v>2500</v>
      </c>
      <c r="J1232" s="72">
        <v>2500</v>
      </c>
      <c r="K1232" s="72">
        <v>0</v>
      </c>
      <c r="L1232" s="72">
        <v>0</v>
      </c>
      <c r="M1232" s="82">
        <v>3208.4224598930482</v>
      </c>
      <c r="O1232" s="81" t="s">
        <v>3188</v>
      </c>
      <c r="P1232" s="64">
        <v>1999</v>
      </c>
      <c r="Q1232" s="63" t="s">
        <v>1318</v>
      </c>
      <c r="R1232" s="63" t="s">
        <v>85</v>
      </c>
      <c r="S1232" s="65" t="s">
        <v>3189</v>
      </c>
      <c r="T1232" s="63" t="s">
        <v>3190</v>
      </c>
      <c r="U1232" s="63" t="s">
        <v>542</v>
      </c>
      <c r="V1232" s="66">
        <v>7652</v>
      </c>
      <c r="W1232" s="67">
        <v>7652</v>
      </c>
      <c r="X1232" s="67">
        <v>11478</v>
      </c>
      <c r="Y1232" s="68">
        <v>19130</v>
      </c>
      <c r="Z1232" s="82">
        <v>11022.830012004802</v>
      </c>
    </row>
    <row r="1233" spans="2:26" x14ac:dyDescent="0.25">
      <c r="B1233" s="83" t="s">
        <v>4445</v>
      </c>
      <c r="C1233" s="71">
        <v>2004</v>
      </c>
      <c r="D1233" s="70" t="s">
        <v>1318</v>
      </c>
      <c r="E1233" s="70" t="s">
        <v>978</v>
      </c>
      <c r="F1233" s="70" t="s">
        <v>4114</v>
      </c>
      <c r="G1233" s="70" t="s">
        <v>3687</v>
      </c>
      <c r="H1233" s="70" t="s">
        <v>1413</v>
      </c>
      <c r="I1233" s="72">
        <v>257963</v>
      </c>
      <c r="J1233" s="72">
        <v>257963</v>
      </c>
      <c r="K1233" s="72">
        <v>79532.490000000005</v>
      </c>
      <c r="L1233" s="72">
        <v>0</v>
      </c>
      <c r="M1233" s="82">
        <v>331061.71320855618</v>
      </c>
      <c r="O1233" s="81" t="s">
        <v>7461</v>
      </c>
      <c r="P1233" s="64">
        <v>1999</v>
      </c>
      <c r="Q1233" s="63" t="s">
        <v>6081</v>
      </c>
      <c r="R1233" s="63" t="s">
        <v>85</v>
      </c>
      <c r="S1233" s="65" t="s">
        <v>7462</v>
      </c>
      <c r="T1233" s="63" t="s">
        <v>7462</v>
      </c>
      <c r="U1233" s="63" t="s">
        <v>1469</v>
      </c>
      <c r="V1233" s="66">
        <v>6137</v>
      </c>
      <c r="W1233" s="67">
        <v>6137</v>
      </c>
      <c r="X1233" s="67">
        <v>3023</v>
      </c>
      <c r="Y1233" s="68">
        <v>9160</v>
      </c>
      <c r="Z1233" s="82">
        <v>8840.4479591836753</v>
      </c>
    </row>
    <row r="1234" spans="2:26" x14ac:dyDescent="0.25">
      <c r="B1234" s="83" t="s">
        <v>4486</v>
      </c>
      <c r="C1234" s="71">
        <v>2004</v>
      </c>
      <c r="D1234" s="70" t="s">
        <v>1318</v>
      </c>
      <c r="E1234" s="70" t="s">
        <v>472</v>
      </c>
      <c r="F1234" s="70" t="s">
        <v>3823</v>
      </c>
      <c r="G1234" s="70" t="s">
        <v>4487</v>
      </c>
      <c r="H1234" s="70" t="s">
        <v>3824</v>
      </c>
      <c r="I1234" s="72">
        <v>162293</v>
      </c>
      <c r="J1234" s="72">
        <v>162293</v>
      </c>
      <c r="K1234" s="72">
        <v>80795</v>
      </c>
      <c r="L1234" s="72">
        <v>162293</v>
      </c>
      <c r="M1234" s="82">
        <v>208281.80251336898</v>
      </c>
      <c r="O1234" s="81" t="s">
        <v>2994</v>
      </c>
      <c r="P1234" s="64">
        <v>1999</v>
      </c>
      <c r="Q1234" s="63" t="s">
        <v>1318</v>
      </c>
      <c r="R1234" s="63" t="s">
        <v>1367</v>
      </c>
      <c r="S1234" s="65" t="s">
        <v>2995</v>
      </c>
      <c r="T1234" s="63" t="s">
        <v>2996</v>
      </c>
      <c r="U1234" s="63" t="s">
        <v>1568</v>
      </c>
      <c r="V1234" s="66">
        <v>21775</v>
      </c>
      <c r="W1234" s="67">
        <v>17275</v>
      </c>
      <c r="X1234" s="67">
        <v>7258</v>
      </c>
      <c r="Y1234" s="68">
        <v>24533</v>
      </c>
      <c r="Z1234" s="82">
        <v>24884.917466986797</v>
      </c>
    </row>
    <row r="1235" spans="2:26" ht="22.5" x14ac:dyDescent="0.25">
      <c r="B1235" s="83" t="s">
        <v>4493</v>
      </c>
      <c r="C1235" s="71">
        <v>2004</v>
      </c>
      <c r="D1235" s="70" t="s">
        <v>1318</v>
      </c>
      <c r="E1235" s="70" t="s">
        <v>138</v>
      </c>
      <c r="F1235" s="70" t="s">
        <v>4494</v>
      </c>
      <c r="G1235" s="70" t="s">
        <v>3687</v>
      </c>
      <c r="H1235" s="70" t="s">
        <v>166</v>
      </c>
      <c r="I1235" s="72">
        <v>150000</v>
      </c>
      <c r="J1235" s="72">
        <v>150000</v>
      </c>
      <c r="K1235" s="72">
        <v>110100.31</v>
      </c>
      <c r="L1235" s="72">
        <v>150000</v>
      </c>
      <c r="M1235" s="82">
        <v>192505.34759358288</v>
      </c>
      <c r="O1235" s="81" t="s">
        <v>3262</v>
      </c>
      <c r="P1235" s="64">
        <v>1999</v>
      </c>
      <c r="Q1235" s="63" t="s">
        <v>1318</v>
      </c>
      <c r="R1235" s="63" t="s">
        <v>55</v>
      </c>
      <c r="S1235" s="65" t="s">
        <v>3263</v>
      </c>
      <c r="T1235" s="63" t="s">
        <v>3264</v>
      </c>
      <c r="U1235" s="63" t="s">
        <v>57</v>
      </c>
      <c r="V1235" s="66">
        <v>310000</v>
      </c>
      <c r="W1235" s="67">
        <v>310000</v>
      </c>
      <c r="X1235" s="67">
        <v>162750</v>
      </c>
      <c r="Y1235" s="68">
        <v>472750</v>
      </c>
      <c r="Z1235" s="82">
        <v>446560.02400960383</v>
      </c>
    </row>
    <row r="1236" spans="2:26" x14ac:dyDescent="0.25">
      <c r="B1236" s="83" t="s">
        <v>4434</v>
      </c>
      <c r="C1236" s="71">
        <v>2004</v>
      </c>
      <c r="D1236" s="70" t="s">
        <v>1318</v>
      </c>
      <c r="E1236" s="70" t="s">
        <v>138</v>
      </c>
      <c r="F1236" s="70" t="s">
        <v>4435</v>
      </c>
      <c r="G1236" s="70" t="s">
        <v>3687</v>
      </c>
      <c r="H1236" s="70" t="s">
        <v>166</v>
      </c>
      <c r="I1236" s="72">
        <v>149583</v>
      </c>
      <c r="J1236" s="72">
        <v>149583</v>
      </c>
      <c r="K1236" s="72">
        <v>153826.63</v>
      </c>
      <c r="L1236" s="72">
        <v>0</v>
      </c>
      <c r="M1236" s="82">
        <v>191970.18272727274</v>
      </c>
      <c r="O1236" s="81" t="s">
        <v>3224</v>
      </c>
      <c r="P1236" s="64">
        <v>1999</v>
      </c>
      <c r="Q1236" s="63" t="s">
        <v>1318</v>
      </c>
      <c r="R1236" s="63" t="s">
        <v>55</v>
      </c>
      <c r="S1236" s="65" t="s">
        <v>1400</v>
      </c>
      <c r="T1236" s="63" t="s">
        <v>3225</v>
      </c>
      <c r="U1236" s="63" t="s">
        <v>57</v>
      </c>
      <c r="V1236" s="66">
        <v>7240</v>
      </c>
      <c r="W1236" s="67">
        <v>7240</v>
      </c>
      <c r="X1236" s="67">
        <v>4500</v>
      </c>
      <c r="Y1236" s="68">
        <v>11740</v>
      </c>
      <c r="Z1236" s="82">
        <v>10429.337334933974</v>
      </c>
    </row>
    <row r="1237" spans="2:26" x14ac:dyDescent="0.25">
      <c r="B1237" s="83" t="s">
        <v>4544</v>
      </c>
      <c r="C1237" s="71">
        <v>2004</v>
      </c>
      <c r="D1237" s="70" t="s">
        <v>1318</v>
      </c>
      <c r="E1237" s="70" t="s">
        <v>138</v>
      </c>
      <c r="F1237" s="70" t="s">
        <v>2356</v>
      </c>
      <c r="G1237" s="70" t="s">
        <v>4545</v>
      </c>
      <c r="H1237" s="70" t="s">
        <v>166</v>
      </c>
      <c r="I1237" s="72">
        <v>29964</v>
      </c>
      <c r="J1237" s="72">
        <v>29964</v>
      </c>
      <c r="K1237" s="72">
        <v>11828.39</v>
      </c>
      <c r="L1237" s="72">
        <v>29965</v>
      </c>
      <c r="M1237" s="82">
        <v>38454.868235294118</v>
      </c>
      <c r="O1237" s="81" t="s">
        <v>3237</v>
      </c>
      <c r="P1237" s="64">
        <v>1999</v>
      </c>
      <c r="Q1237" s="63" t="s">
        <v>1318</v>
      </c>
      <c r="R1237" s="63" t="s">
        <v>59</v>
      </c>
      <c r="S1237" s="65" t="s">
        <v>3238</v>
      </c>
      <c r="T1237" s="63" t="s">
        <v>3239</v>
      </c>
      <c r="U1237" s="63" t="s">
        <v>61</v>
      </c>
      <c r="V1237" s="66">
        <v>163244</v>
      </c>
      <c r="W1237" s="67">
        <v>163244</v>
      </c>
      <c r="X1237" s="67">
        <v>59476</v>
      </c>
      <c r="Y1237" s="68">
        <v>222720</v>
      </c>
      <c r="Z1237" s="82">
        <v>235155.62761104445</v>
      </c>
    </row>
    <row r="1238" spans="2:26" x14ac:dyDescent="0.25">
      <c r="B1238" s="83" t="s">
        <v>4436</v>
      </c>
      <c r="C1238" s="71">
        <v>2004</v>
      </c>
      <c r="D1238" s="70" t="s">
        <v>1318</v>
      </c>
      <c r="E1238" s="70" t="s">
        <v>177</v>
      </c>
      <c r="F1238" s="70" t="s">
        <v>4437</v>
      </c>
      <c r="G1238" s="70" t="s">
        <v>4417</v>
      </c>
      <c r="H1238" s="70" t="s">
        <v>3767</v>
      </c>
      <c r="I1238" s="72">
        <v>133545</v>
      </c>
      <c r="J1238" s="72">
        <v>133545</v>
      </c>
      <c r="K1238" s="72">
        <v>57579.93</v>
      </c>
      <c r="L1238" s="72">
        <v>133545</v>
      </c>
      <c r="M1238" s="82">
        <v>171387.51096256686</v>
      </c>
      <c r="O1238" s="81" t="s">
        <v>3116</v>
      </c>
      <c r="P1238" s="64">
        <v>1999</v>
      </c>
      <c r="Q1238" s="63" t="s">
        <v>1318</v>
      </c>
      <c r="R1238" s="63" t="s">
        <v>59</v>
      </c>
      <c r="S1238" s="65" t="s">
        <v>3117</v>
      </c>
      <c r="T1238" s="63" t="s">
        <v>3118</v>
      </c>
      <c r="U1238" s="63" t="s">
        <v>61</v>
      </c>
      <c r="V1238" s="66">
        <v>86677</v>
      </c>
      <c r="W1238" s="67">
        <v>86677</v>
      </c>
      <c r="X1238" s="67">
        <v>29059</v>
      </c>
      <c r="Y1238" s="68">
        <v>115736</v>
      </c>
      <c r="Z1238" s="82">
        <v>124859.62322929173</v>
      </c>
    </row>
    <row r="1239" spans="2:26" x14ac:dyDescent="0.25">
      <c r="B1239" s="83" t="s">
        <v>4597</v>
      </c>
      <c r="C1239" s="71">
        <v>2004</v>
      </c>
      <c r="D1239" s="70" t="s">
        <v>1318</v>
      </c>
      <c r="E1239" s="70" t="s">
        <v>1605</v>
      </c>
      <c r="F1239" s="70" t="s">
        <v>1621</v>
      </c>
      <c r="G1239" s="70" t="s">
        <v>4598</v>
      </c>
      <c r="H1239" s="70" t="s">
        <v>1623</v>
      </c>
      <c r="I1239" s="72">
        <v>7200</v>
      </c>
      <c r="J1239" s="72">
        <v>7200</v>
      </c>
      <c r="K1239" s="72">
        <v>2450</v>
      </c>
      <c r="L1239" s="72">
        <v>7200</v>
      </c>
      <c r="M1239" s="82">
        <v>9240.2566844919784</v>
      </c>
      <c r="O1239" s="81" t="s">
        <v>7425</v>
      </c>
      <c r="P1239" s="64">
        <v>1999</v>
      </c>
      <c r="Q1239" s="63" t="s">
        <v>6081</v>
      </c>
      <c r="R1239" s="63" t="s">
        <v>59</v>
      </c>
      <c r="S1239" s="65" t="s">
        <v>7426</v>
      </c>
      <c r="T1239" s="63" t="s">
        <v>7427</v>
      </c>
      <c r="U1239" s="63" t="s">
        <v>61</v>
      </c>
      <c r="V1239" s="66">
        <v>40419</v>
      </c>
      <c r="W1239" s="67">
        <v>40419</v>
      </c>
      <c r="X1239" s="67">
        <v>14190</v>
      </c>
      <c r="Y1239" s="68">
        <v>54609</v>
      </c>
      <c r="Z1239" s="82">
        <v>58224.224549819934</v>
      </c>
    </row>
    <row r="1240" spans="2:26" x14ac:dyDescent="0.25">
      <c r="B1240" s="83" t="s">
        <v>4453</v>
      </c>
      <c r="C1240" s="71">
        <v>2004</v>
      </c>
      <c r="D1240" s="70" t="s">
        <v>1318</v>
      </c>
      <c r="E1240" s="70" t="s">
        <v>81</v>
      </c>
      <c r="F1240" s="70" t="s">
        <v>4454</v>
      </c>
      <c r="G1240" s="70" t="s">
        <v>3483</v>
      </c>
      <c r="H1240" s="70" t="s">
        <v>4196</v>
      </c>
      <c r="I1240" s="72">
        <v>98989</v>
      </c>
      <c r="J1240" s="72">
        <v>98989</v>
      </c>
      <c r="K1240" s="72">
        <v>72822.929999999993</v>
      </c>
      <c r="L1240" s="72">
        <v>98989</v>
      </c>
      <c r="M1240" s="82">
        <v>127039.41235294117</v>
      </c>
      <c r="O1240" s="81" t="s">
        <v>3147</v>
      </c>
      <c r="P1240" s="64">
        <v>1999</v>
      </c>
      <c r="Q1240" s="63" t="s">
        <v>1318</v>
      </c>
      <c r="R1240" s="63" t="s">
        <v>63</v>
      </c>
      <c r="S1240" s="65" t="s">
        <v>1764</v>
      </c>
      <c r="T1240" s="63" t="s">
        <v>3148</v>
      </c>
      <c r="U1240" s="63" t="s">
        <v>65</v>
      </c>
      <c r="V1240" s="66">
        <v>158362</v>
      </c>
      <c r="W1240" s="67">
        <v>158362</v>
      </c>
      <c r="X1240" s="67">
        <v>161843</v>
      </c>
      <c r="Y1240" s="68">
        <v>320205</v>
      </c>
      <c r="Z1240" s="82">
        <v>228123.02749099644</v>
      </c>
    </row>
    <row r="1241" spans="2:26" x14ac:dyDescent="0.25">
      <c r="B1241" s="83" t="s">
        <v>4501</v>
      </c>
      <c r="C1241" s="71">
        <v>2004</v>
      </c>
      <c r="D1241" s="70" t="s">
        <v>1318</v>
      </c>
      <c r="E1241" s="70" t="s">
        <v>81</v>
      </c>
      <c r="F1241" s="70" t="s">
        <v>3890</v>
      </c>
      <c r="G1241" s="70" t="s">
        <v>4502</v>
      </c>
      <c r="H1241" s="70" t="s">
        <v>3767</v>
      </c>
      <c r="I1241" s="72">
        <v>82000</v>
      </c>
      <c r="J1241" s="72">
        <v>82000</v>
      </c>
      <c r="K1241" s="72">
        <v>32107.55</v>
      </c>
      <c r="L1241" s="72">
        <v>82000</v>
      </c>
      <c r="M1241" s="82">
        <v>105236.25668449198</v>
      </c>
      <c r="O1241" s="81" t="s">
        <v>3055</v>
      </c>
      <c r="P1241" s="64">
        <v>1999</v>
      </c>
      <c r="Q1241" s="63" t="s">
        <v>1318</v>
      </c>
      <c r="R1241" s="63" t="s">
        <v>63</v>
      </c>
      <c r="S1241" s="65" t="s">
        <v>3056</v>
      </c>
      <c r="T1241" s="63" t="s">
        <v>3057</v>
      </c>
      <c r="U1241" s="63" t="s">
        <v>65</v>
      </c>
      <c r="V1241" s="66">
        <v>140000</v>
      </c>
      <c r="W1241" s="67">
        <v>140000</v>
      </c>
      <c r="X1241" s="67">
        <v>156700</v>
      </c>
      <c r="Y1241" s="68">
        <v>296700</v>
      </c>
      <c r="Z1241" s="82">
        <v>201672.26890756303</v>
      </c>
    </row>
    <row r="1242" spans="2:26" x14ac:dyDescent="0.25">
      <c r="B1242" s="83" t="s">
        <v>4490</v>
      </c>
      <c r="C1242" s="71">
        <v>2004</v>
      </c>
      <c r="D1242" s="70" t="s">
        <v>1318</v>
      </c>
      <c r="E1242" s="70" t="s">
        <v>81</v>
      </c>
      <c r="F1242" s="70" t="s">
        <v>4491</v>
      </c>
      <c r="G1242" s="70" t="s">
        <v>3815</v>
      </c>
      <c r="H1242" s="70" t="s">
        <v>2271</v>
      </c>
      <c r="I1242" s="72">
        <v>30000</v>
      </c>
      <c r="J1242" s="72">
        <v>30000</v>
      </c>
      <c r="K1242" s="72">
        <v>20000</v>
      </c>
      <c r="L1242" s="72">
        <v>0</v>
      </c>
      <c r="M1242" s="82">
        <v>38501.069518716577</v>
      </c>
      <c r="O1242" s="81" t="s">
        <v>7365</v>
      </c>
      <c r="P1242" s="64">
        <v>1999</v>
      </c>
      <c r="Q1242" s="63" t="s">
        <v>6084</v>
      </c>
      <c r="R1242" s="63" t="s">
        <v>63</v>
      </c>
      <c r="S1242" s="65" t="s">
        <v>1859</v>
      </c>
      <c r="T1242" s="63" t="s">
        <v>7366</v>
      </c>
      <c r="U1242" s="63" t="s">
        <v>6319</v>
      </c>
      <c r="V1242" s="66">
        <v>194986</v>
      </c>
      <c r="W1242" s="67">
        <v>98307</v>
      </c>
      <c r="X1242" s="67">
        <v>0</v>
      </c>
      <c r="Y1242" s="68">
        <v>98307</v>
      </c>
      <c r="Z1242" s="82">
        <v>141612.82671068428</v>
      </c>
    </row>
    <row r="1243" spans="2:26" x14ac:dyDescent="0.25">
      <c r="B1243" s="83" t="s">
        <v>4492</v>
      </c>
      <c r="C1243" s="71">
        <v>2004</v>
      </c>
      <c r="D1243" s="70" t="s">
        <v>1318</v>
      </c>
      <c r="E1243" s="70" t="s">
        <v>81</v>
      </c>
      <c r="F1243" s="70" t="s">
        <v>4491</v>
      </c>
      <c r="G1243" s="70" t="s">
        <v>3817</v>
      </c>
      <c r="H1243" s="70" t="s">
        <v>2271</v>
      </c>
      <c r="I1243" s="72">
        <v>6500</v>
      </c>
      <c r="J1243" s="72">
        <v>6500</v>
      </c>
      <c r="K1243" s="72">
        <v>0</v>
      </c>
      <c r="L1243" s="72">
        <v>0</v>
      </c>
      <c r="M1243" s="82">
        <v>8341.8983957219243</v>
      </c>
      <c r="O1243" s="81" t="s">
        <v>3110</v>
      </c>
      <c r="P1243" s="64">
        <v>1999</v>
      </c>
      <c r="Q1243" s="63" t="s">
        <v>1318</v>
      </c>
      <c r="R1243" s="63" t="s">
        <v>63</v>
      </c>
      <c r="S1243" s="65" t="s">
        <v>3111</v>
      </c>
      <c r="T1243" s="63" t="s">
        <v>3112</v>
      </c>
      <c r="U1243" s="63" t="s">
        <v>65</v>
      </c>
      <c r="V1243" s="66">
        <v>88920</v>
      </c>
      <c r="W1243" s="67">
        <v>88920</v>
      </c>
      <c r="X1243" s="67">
        <v>1331080</v>
      </c>
      <c r="Y1243" s="68">
        <v>1420000</v>
      </c>
      <c r="Z1243" s="82">
        <v>128090.70108043218</v>
      </c>
    </row>
    <row r="1244" spans="2:26" x14ac:dyDescent="0.25">
      <c r="B1244" s="83" t="s">
        <v>4473</v>
      </c>
      <c r="C1244" s="71">
        <v>2004</v>
      </c>
      <c r="D1244" s="70" t="s">
        <v>1318</v>
      </c>
      <c r="E1244" s="70" t="s">
        <v>85</v>
      </c>
      <c r="F1244" s="70" t="s">
        <v>4474</v>
      </c>
      <c r="G1244" s="70" t="s">
        <v>4411</v>
      </c>
      <c r="H1244" s="70" t="s">
        <v>4475</v>
      </c>
      <c r="I1244" s="72">
        <v>145125</v>
      </c>
      <c r="J1244" s="72">
        <v>145125</v>
      </c>
      <c r="K1244" s="72">
        <v>52015.61</v>
      </c>
      <c r="L1244" s="72">
        <v>0</v>
      </c>
      <c r="M1244" s="82">
        <v>186248.92379679144</v>
      </c>
      <c r="O1244" s="81" t="s">
        <v>7383</v>
      </c>
      <c r="P1244" s="64">
        <v>1999</v>
      </c>
      <c r="Q1244" s="63" t="s">
        <v>6081</v>
      </c>
      <c r="R1244" s="63" t="s">
        <v>63</v>
      </c>
      <c r="S1244" s="65" t="s">
        <v>3650</v>
      </c>
      <c r="T1244" s="63" t="s">
        <v>7384</v>
      </c>
      <c r="U1244" s="63" t="s">
        <v>1478</v>
      </c>
      <c r="V1244" s="66">
        <v>46965</v>
      </c>
      <c r="W1244" s="67">
        <v>46965</v>
      </c>
      <c r="X1244" s="67">
        <v>25000</v>
      </c>
      <c r="Y1244" s="68">
        <v>71965</v>
      </c>
      <c r="Z1244" s="82">
        <v>67653.843637454978</v>
      </c>
    </row>
    <row r="1245" spans="2:26" x14ac:dyDescent="0.25">
      <c r="B1245" s="83" t="s">
        <v>4550</v>
      </c>
      <c r="C1245" s="71">
        <v>2004</v>
      </c>
      <c r="D1245" s="70" t="s">
        <v>1318</v>
      </c>
      <c r="E1245" s="70" t="s">
        <v>85</v>
      </c>
      <c r="F1245" s="70" t="s">
        <v>4551</v>
      </c>
      <c r="G1245" s="70" t="s">
        <v>4385</v>
      </c>
      <c r="H1245" s="70" t="s">
        <v>3767</v>
      </c>
      <c r="I1245" s="72">
        <v>133530</v>
      </c>
      <c r="J1245" s="72">
        <v>133530</v>
      </c>
      <c r="K1245" s="72">
        <v>45425.01</v>
      </c>
      <c r="L1245" s="72">
        <v>0</v>
      </c>
      <c r="M1245" s="82">
        <v>171368.26042780752</v>
      </c>
      <c r="O1245" s="81" t="s">
        <v>7372</v>
      </c>
      <c r="P1245" s="64">
        <v>1999</v>
      </c>
      <c r="Q1245" s="63" t="s">
        <v>6081</v>
      </c>
      <c r="R1245" s="63" t="s">
        <v>63</v>
      </c>
      <c r="S1245" s="65" t="s">
        <v>6557</v>
      </c>
      <c r="T1245" s="63" t="s">
        <v>7373</v>
      </c>
      <c r="U1245" s="63" t="s">
        <v>1478</v>
      </c>
      <c r="V1245" s="66">
        <v>37980</v>
      </c>
      <c r="W1245" s="67">
        <v>37980</v>
      </c>
      <c r="X1245" s="67">
        <v>22000</v>
      </c>
      <c r="Y1245" s="68">
        <v>59980</v>
      </c>
      <c r="Z1245" s="82">
        <v>54710.805522208895</v>
      </c>
    </row>
    <row r="1246" spans="2:26" x14ac:dyDescent="0.25">
      <c r="B1246" s="83" t="s">
        <v>4504</v>
      </c>
      <c r="C1246" s="71">
        <v>2004</v>
      </c>
      <c r="D1246" s="70" t="s">
        <v>1318</v>
      </c>
      <c r="E1246" s="70" t="s">
        <v>85</v>
      </c>
      <c r="F1246" s="70" t="s">
        <v>4505</v>
      </c>
      <c r="G1246" s="70" t="s">
        <v>3483</v>
      </c>
      <c r="H1246" s="70" t="s">
        <v>1167</v>
      </c>
      <c r="I1246" s="72">
        <v>110757</v>
      </c>
      <c r="J1246" s="72">
        <v>110757</v>
      </c>
      <c r="K1246" s="72">
        <v>44071</v>
      </c>
      <c r="L1246" s="72">
        <v>110757</v>
      </c>
      <c r="M1246" s="82">
        <v>142142.09855614972</v>
      </c>
      <c r="O1246" s="81" t="s">
        <v>2989</v>
      </c>
      <c r="P1246" s="64">
        <v>1999</v>
      </c>
      <c r="Q1246" s="63" t="s">
        <v>1318</v>
      </c>
      <c r="R1246" s="63" t="s">
        <v>63</v>
      </c>
      <c r="S1246" s="65" t="s">
        <v>2990</v>
      </c>
      <c r="T1246" s="63" t="s">
        <v>2991</v>
      </c>
      <c r="U1246" s="63" t="s">
        <v>65</v>
      </c>
      <c r="V1246" s="66">
        <v>29200</v>
      </c>
      <c r="W1246" s="67">
        <v>29200</v>
      </c>
      <c r="X1246" s="67">
        <v>20100</v>
      </c>
      <c r="Y1246" s="68">
        <v>49300</v>
      </c>
      <c r="Z1246" s="82">
        <v>42063.073229291716</v>
      </c>
    </row>
    <row r="1247" spans="2:26" ht="22.5" x14ac:dyDescent="0.25">
      <c r="B1247" s="83" t="s">
        <v>4428</v>
      </c>
      <c r="C1247" s="71">
        <v>2004</v>
      </c>
      <c r="D1247" s="70" t="s">
        <v>1318</v>
      </c>
      <c r="E1247" s="70" t="s">
        <v>85</v>
      </c>
      <c r="F1247" s="70" t="s">
        <v>4429</v>
      </c>
      <c r="G1247" s="70" t="s">
        <v>3687</v>
      </c>
      <c r="H1247" s="70" t="s">
        <v>1167</v>
      </c>
      <c r="I1247" s="72">
        <v>104890</v>
      </c>
      <c r="J1247" s="72">
        <v>104890</v>
      </c>
      <c r="K1247" s="72">
        <v>30178.400000000001</v>
      </c>
      <c r="L1247" s="72">
        <v>0</v>
      </c>
      <c r="M1247" s="82">
        <v>134612.57272727272</v>
      </c>
      <c r="O1247" s="81" t="s">
        <v>3191</v>
      </c>
      <c r="P1247" s="64">
        <v>1999</v>
      </c>
      <c r="Q1247" s="63" t="s">
        <v>1318</v>
      </c>
      <c r="R1247" s="63" t="s">
        <v>63</v>
      </c>
      <c r="S1247" s="65" t="s">
        <v>3192</v>
      </c>
      <c r="T1247" s="63" t="s">
        <v>3193</v>
      </c>
      <c r="U1247" s="63" t="s">
        <v>65</v>
      </c>
      <c r="V1247" s="66">
        <v>10000</v>
      </c>
      <c r="W1247" s="67">
        <v>10000</v>
      </c>
      <c r="X1247" s="67">
        <v>57585</v>
      </c>
      <c r="Y1247" s="68">
        <v>67585</v>
      </c>
      <c r="Z1247" s="82">
        <v>14405.16206482593</v>
      </c>
    </row>
    <row r="1248" spans="2:26" x14ac:dyDescent="0.25">
      <c r="B1248" s="83" t="s">
        <v>4506</v>
      </c>
      <c r="C1248" s="71">
        <v>2004</v>
      </c>
      <c r="D1248" s="70" t="s">
        <v>1318</v>
      </c>
      <c r="E1248" s="70" t="s">
        <v>85</v>
      </c>
      <c r="F1248" s="70" t="s">
        <v>4507</v>
      </c>
      <c r="G1248" s="70" t="s">
        <v>3483</v>
      </c>
      <c r="H1248" s="70" t="s">
        <v>542</v>
      </c>
      <c r="I1248" s="72">
        <v>87596</v>
      </c>
      <c r="J1248" s="72">
        <v>87596</v>
      </c>
      <c r="K1248" s="72">
        <v>30326.26</v>
      </c>
      <c r="L1248" s="72">
        <v>0</v>
      </c>
      <c r="M1248" s="82">
        <v>112417.98951871657</v>
      </c>
      <c r="O1248" s="81" t="s">
        <v>7564</v>
      </c>
      <c r="P1248" s="64">
        <v>1999</v>
      </c>
      <c r="Q1248" s="63" t="s">
        <v>6084</v>
      </c>
      <c r="R1248" s="63" t="s">
        <v>63</v>
      </c>
      <c r="S1248" s="65" t="s">
        <v>7565</v>
      </c>
      <c r="T1248" s="63" t="s">
        <v>7566</v>
      </c>
      <c r="U1248" s="63" t="s">
        <v>6319</v>
      </c>
      <c r="V1248" s="66">
        <v>9990</v>
      </c>
      <c r="W1248" s="67">
        <v>9990</v>
      </c>
      <c r="X1248" s="67">
        <v>4250</v>
      </c>
      <c r="Y1248" s="68">
        <v>14240</v>
      </c>
      <c r="Z1248" s="82">
        <v>14390.756902761106</v>
      </c>
    </row>
    <row r="1249" spans="2:26" x14ac:dyDescent="0.25">
      <c r="B1249" s="83" t="s">
        <v>4585</v>
      </c>
      <c r="C1249" s="71">
        <v>2004</v>
      </c>
      <c r="D1249" s="70" t="s">
        <v>1318</v>
      </c>
      <c r="E1249" s="70" t="s">
        <v>85</v>
      </c>
      <c r="F1249" s="70" t="s">
        <v>4586</v>
      </c>
      <c r="G1249" s="70" t="s">
        <v>3990</v>
      </c>
      <c r="H1249" s="70" t="s">
        <v>1167</v>
      </c>
      <c r="I1249" s="72">
        <v>25000</v>
      </c>
      <c r="J1249" s="72">
        <v>25000</v>
      </c>
      <c r="K1249" s="72">
        <v>11000</v>
      </c>
      <c r="L1249" s="72">
        <v>25000</v>
      </c>
      <c r="M1249" s="82">
        <v>32084.224598930483</v>
      </c>
      <c r="O1249" s="81" t="s">
        <v>7579</v>
      </c>
      <c r="P1249" s="64">
        <v>1999</v>
      </c>
      <c r="Q1249" s="63" t="s">
        <v>6081</v>
      </c>
      <c r="R1249" s="63" t="s">
        <v>63</v>
      </c>
      <c r="S1249" s="65" t="s">
        <v>3650</v>
      </c>
      <c r="T1249" s="63" t="s">
        <v>7580</v>
      </c>
      <c r="U1249" s="63" t="s">
        <v>6319</v>
      </c>
      <c r="V1249" s="66">
        <v>9960</v>
      </c>
      <c r="W1249" s="67">
        <v>9960</v>
      </c>
      <c r="X1249" s="67">
        <v>4000</v>
      </c>
      <c r="Y1249" s="68">
        <v>13960</v>
      </c>
      <c r="Z1249" s="82">
        <v>14347.541416566626</v>
      </c>
    </row>
    <row r="1250" spans="2:26" x14ac:dyDescent="0.25">
      <c r="B1250" s="83" t="s">
        <v>4503</v>
      </c>
      <c r="C1250" s="71">
        <v>2004</v>
      </c>
      <c r="D1250" s="70" t="s">
        <v>1318</v>
      </c>
      <c r="E1250" s="70" t="s">
        <v>55</v>
      </c>
      <c r="F1250" s="70" t="s">
        <v>4017</v>
      </c>
      <c r="G1250" s="70" t="s">
        <v>4062</v>
      </c>
      <c r="H1250" s="70" t="s">
        <v>57</v>
      </c>
      <c r="I1250" s="72">
        <v>300000</v>
      </c>
      <c r="J1250" s="72">
        <v>300000</v>
      </c>
      <c r="K1250" s="72">
        <v>141652</v>
      </c>
      <c r="L1250" s="72">
        <v>0</v>
      </c>
      <c r="M1250" s="82">
        <v>385010.69518716575</v>
      </c>
      <c r="O1250" s="81" t="s">
        <v>7570</v>
      </c>
      <c r="P1250" s="64">
        <v>1999</v>
      </c>
      <c r="Q1250" s="63" t="s">
        <v>6081</v>
      </c>
      <c r="R1250" s="63" t="s">
        <v>63</v>
      </c>
      <c r="S1250" s="65" t="s">
        <v>3472</v>
      </c>
      <c r="T1250" s="63" t="s">
        <v>7571</v>
      </c>
      <c r="U1250" s="63" t="s">
        <v>6319</v>
      </c>
      <c r="V1250" s="66">
        <v>7500</v>
      </c>
      <c r="W1250" s="67">
        <v>7500</v>
      </c>
      <c r="X1250" s="67">
        <v>2500</v>
      </c>
      <c r="Y1250" s="68">
        <v>10000</v>
      </c>
      <c r="Z1250" s="82">
        <v>10803.871548619449</v>
      </c>
    </row>
    <row r="1251" spans="2:26" x14ac:dyDescent="0.25">
      <c r="B1251" s="83" t="s">
        <v>4518</v>
      </c>
      <c r="C1251" s="71">
        <v>2004</v>
      </c>
      <c r="D1251" s="70" t="s">
        <v>1318</v>
      </c>
      <c r="E1251" s="70" t="s">
        <v>55</v>
      </c>
      <c r="F1251" s="70" t="s">
        <v>4519</v>
      </c>
      <c r="G1251" s="70" t="s">
        <v>3687</v>
      </c>
      <c r="H1251" s="70" t="s">
        <v>57</v>
      </c>
      <c r="I1251" s="72">
        <v>209711</v>
      </c>
      <c r="J1251" s="72">
        <v>209711</v>
      </c>
      <c r="K1251" s="72">
        <v>127957</v>
      </c>
      <c r="L1251" s="72">
        <v>209711</v>
      </c>
      <c r="M1251" s="82">
        <v>269136.5929946524</v>
      </c>
      <c r="O1251" s="81" t="s">
        <v>3240</v>
      </c>
      <c r="P1251" s="64">
        <v>1999</v>
      </c>
      <c r="Q1251" s="63" t="s">
        <v>1318</v>
      </c>
      <c r="R1251" s="63" t="s">
        <v>1078</v>
      </c>
      <c r="S1251" s="65" t="s">
        <v>3241</v>
      </c>
      <c r="T1251" s="63" t="s">
        <v>3242</v>
      </c>
      <c r="U1251" s="63" t="s">
        <v>3243</v>
      </c>
      <c r="V1251" s="66">
        <v>362327</v>
      </c>
      <c r="W1251" s="67">
        <v>120289</v>
      </c>
      <c r="X1251" s="67">
        <v>122496</v>
      </c>
      <c r="Y1251" s="68">
        <v>242785</v>
      </c>
      <c r="Z1251" s="82">
        <v>173278.25396158465</v>
      </c>
    </row>
    <row r="1252" spans="2:26" x14ac:dyDescent="0.25">
      <c r="B1252" s="83" t="s">
        <v>4531</v>
      </c>
      <c r="C1252" s="71">
        <v>2004</v>
      </c>
      <c r="D1252" s="70" t="s">
        <v>1318</v>
      </c>
      <c r="E1252" s="70" t="s">
        <v>59</v>
      </c>
      <c r="F1252" s="70" t="s">
        <v>4532</v>
      </c>
      <c r="G1252" s="70" t="s">
        <v>4533</v>
      </c>
      <c r="H1252" s="70" t="s">
        <v>3767</v>
      </c>
      <c r="I1252" s="72">
        <v>200000</v>
      </c>
      <c r="J1252" s="72">
        <v>200000</v>
      </c>
      <c r="K1252" s="72">
        <v>73558.58</v>
      </c>
      <c r="L1252" s="72">
        <v>0</v>
      </c>
      <c r="M1252" s="82">
        <v>256673.79679144386</v>
      </c>
      <c r="O1252" s="81" t="s">
        <v>7390</v>
      </c>
      <c r="P1252" s="64">
        <v>1999</v>
      </c>
      <c r="Q1252" s="63" t="s">
        <v>6084</v>
      </c>
      <c r="R1252" s="63" t="s">
        <v>1078</v>
      </c>
      <c r="S1252" s="65" t="s">
        <v>3241</v>
      </c>
      <c r="T1252" s="63" t="s">
        <v>7391</v>
      </c>
      <c r="U1252" s="63"/>
      <c r="V1252" s="66">
        <v>11400</v>
      </c>
      <c r="W1252" s="67">
        <v>11400</v>
      </c>
      <c r="X1252" s="67">
        <v>4200</v>
      </c>
      <c r="Y1252" s="68">
        <v>15600</v>
      </c>
      <c r="Z1252" s="82">
        <v>16421.884753901562</v>
      </c>
    </row>
    <row r="1253" spans="2:26" x14ac:dyDescent="0.25">
      <c r="B1253" s="83" t="s">
        <v>4534</v>
      </c>
      <c r="C1253" s="71">
        <v>2004</v>
      </c>
      <c r="D1253" s="70" t="s">
        <v>1318</v>
      </c>
      <c r="E1253" s="70" t="s">
        <v>59</v>
      </c>
      <c r="F1253" s="70" t="s">
        <v>4532</v>
      </c>
      <c r="G1253" s="70" t="s">
        <v>4535</v>
      </c>
      <c r="H1253" s="70" t="s">
        <v>3767</v>
      </c>
      <c r="I1253" s="72">
        <v>33000</v>
      </c>
      <c r="J1253" s="72">
        <v>33000</v>
      </c>
      <c r="K1253" s="72">
        <v>0</v>
      </c>
      <c r="L1253" s="72">
        <v>0</v>
      </c>
      <c r="M1253" s="82">
        <v>42351.176470588238</v>
      </c>
      <c r="O1253" s="81" t="s">
        <v>7515</v>
      </c>
      <c r="P1253" s="64">
        <v>1999</v>
      </c>
      <c r="Q1253" s="63" t="s">
        <v>6081</v>
      </c>
      <c r="R1253" s="63" t="s">
        <v>1078</v>
      </c>
      <c r="S1253" s="65" t="s">
        <v>3500</v>
      </c>
      <c r="T1253" s="63" t="s">
        <v>7516</v>
      </c>
      <c r="U1253" s="63" t="s">
        <v>1080</v>
      </c>
      <c r="V1253" s="66">
        <v>9990</v>
      </c>
      <c r="W1253" s="67">
        <v>9990</v>
      </c>
      <c r="X1253" s="67">
        <v>3610</v>
      </c>
      <c r="Y1253" s="68">
        <v>13600</v>
      </c>
      <c r="Z1253" s="82">
        <v>14390.756902761106</v>
      </c>
    </row>
    <row r="1254" spans="2:26" x14ac:dyDescent="0.25">
      <c r="B1254" s="83" t="s">
        <v>4515</v>
      </c>
      <c r="C1254" s="71">
        <v>2004</v>
      </c>
      <c r="D1254" s="70" t="s">
        <v>1318</v>
      </c>
      <c r="E1254" s="70" t="s">
        <v>63</v>
      </c>
      <c r="F1254" s="70" t="s">
        <v>4516</v>
      </c>
      <c r="G1254" s="70" t="s">
        <v>3414</v>
      </c>
      <c r="H1254" s="70" t="s">
        <v>1478</v>
      </c>
      <c r="I1254" s="72">
        <v>246630</v>
      </c>
      <c r="J1254" s="72">
        <v>246630</v>
      </c>
      <c r="K1254" s="72">
        <v>203884.81</v>
      </c>
      <c r="L1254" s="72">
        <v>0</v>
      </c>
      <c r="M1254" s="82">
        <v>316517.292513369</v>
      </c>
      <c r="O1254" s="81" t="s">
        <v>7620</v>
      </c>
      <c r="P1254" s="64">
        <v>1999</v>
      </c>
      <c r="Q1254" s="63" t="s">
        <v>6081</v>
      </c>
      <c r="R1254" s="63" t="s">
        <v>1078</v>
      </c>
      <c r="S1254" s="65" t="s">
        <v>7621</v>
      </c>
      <c r="T1254" s="63" t="s">
        <v>7622</v>
      </c>
      <c r="U1254" s="63" t="s">
        <v>1080</v>
      </c>
      <c r="V1254" s="66">
        <v>9275</v>
      </c>
      <c r="W1254" s="67">
        <v>9275</v>
      </c>
      <c r="X1254" s="67">
        <v>3100</v>
      </c>
      <c r="Y1254" s="68">
        <v>12375</v>
      </c>
      <c r="Z1254" s="82">
        <v>13360.78781512605</v>
      </c>
    </row>
    <row r="1255" spans="2:26" x14ac:dyDescent="0.25">
      <c r="B1255" s="83" t="s">
        <v>4442</v>
      </c>
      <c r="C1255" s="71">
        <v>2004</v>
      </c>
      <c r="D1255" s="70" t="s">
        <v>1318</v>
      </c>
      <c r="E1255" s="70" t="s">
        <v>63</v>
      </c>
      <c r="F1255" s="70" t="s">
        <v>4443</v>
      </c>
      <c r="G1255" s="70" t="s">
        <v>3483</v>
      </c>
      <c r="H1255" s="70" t="s">
        <v>65</v>
      </c>
      <c r="I1255" s="72">
        <v>201396</v>
      </c>
      <c r="J1255" s="72">
        <v>201396</v>
      </c>
      <c r="K1255" s="72">
        <v>57526.21</v>
      </c>
      <c r="L1255" s="72">
        <v>201396</v>
      </c>
      <c r="M1255" s="82">
        <v>258465.37989304811</v>
      </c>
      <c r="O1255" s="81" t="s">
        <v>7513</v>
      </c>
      <c r="P1255" s="64">
        <v>1999</v>
      </c>
      <c r="Q1255" s="63" t="s">
        <v>6081</v>
      </c>
      <c r="R1255" s="63" t="s">
        <v>1078</v>
      </c>
      <c r="S1255" s="65" t="s">
        <v>1859</v>
      </c>
      <c r="T1255" s="63" t="s">
        <v>7514</v>
      </c>
      <c r="U1255" s="63" t="s">
        <v>1080</v>
      </c>
      <c r="V1255" s="66">
        <v>5250</v>
      </c>
      <c r="W1255" s="67">
        <v>5250</v>
      </c>
      <c r="X1255" s="67">
        <v>1950</v>
      </c>
      <c r="Y1255" s="68">
        <v>7200</v>
      </c>
      <c r="Z1255" s="82">
        <v>7562.7100840336134</v>
      </c>
    </row>
    <row r="1256" spans="2:26" x14ac:dyDescent="0.25">
      <c r="B1256" s="83" t="s">
        <v>4416</v>
      </c>
      <c r="C1256" s="71">
        <v>2004</v>
      </c>
      <c r="D1256" s="70" t="s">
        <v>1318</v>
      </c>
      <c r="E1256" s="70" t="s">
        <v>63</v>
      </c>
      <c r="F1256" s="70" t="s">
        <v>3413</v>
      </c>
      <c r="G1256" s="70" t="s">
        <v>4417</v>
      </c>
      <c r="H1256" s="70" t="s">
        <v>65</v>
      </c>
      <c r="I1256" s="72">
        <v>171000</v>
      </c>
      <c r="J1256" s="72">
        <v>171000</v>
      </c>
      <c r="K1256" s="72">
        <v>339000</v>
      </c>
      <c r="L1256" s="72">
        <v>0</v>
      </c>
      <c r="M1256" s="82">
        <v>219456.09625668448</v>
      </c>
      <c r="O1256" s="81" t="s">
        <v>3181</v>
      </c>
      <c r="P1256" s="64">
        <v>1999</v>
      </c>
      <c r="Q1256" s="63" t="s">
        <v>1318</v>
      </c>
      <c r="R1256" s="63" t="s">
        <v>3182</v>
      </c>
      <c r="S1256" s="65" t="s">
        <v>3183</v>
      </c>
      <c r="T1256" s="63" t="s">
        <v>3184</v>
      </c>
      <c r="U1256" s="63" t="s">
        <v>3185</v>
      </c>
      <c r="V1256" s="66">
        <v>7466</v>
      </c>
      <c r="W1256" s="67">
        <v>7466</v>
      </c>
      <c r="X1256" s="67">
        <v>2500</v>
      </c>
      <c r="Y1256" s="68">
        <v>9966</v>
      </c>
      <c r="Z1256" s="82">
        <v>10754.89399759904</v>
      </c>
    </row>
    <row r="1257" spans="2:26" x14ac:dyDescent="0.25">
      <c r="B1257" s="83" t="s">
        <v>4573</v>
      </c>
      <c r="C1257" s="71">
        <v>2004</v>
      </c>
      <c r="D1257" s="70" t="s">
        <v>1318</v>
      </c>
      <c r="E1257" s="70" t="s">
        <v>63</v>
      </c>
      <c r="F1257" s="70" t="s">
        <v>4574</v>
      </c>
      <c r="G1257" s="70" t="s">
        <v>4567</v>
      </c>
      <c r="H1257" s="70" t="s">
        <v>3767</v>
      </c>
      <c r="I1257" s="72">
        <v>87924</v>
      </c>
      <c r="J1257" s="72">
        <v>87924</v>
      </c>
      <c r="K1257" s="72">
        <v>25066</v>
      </c>
      <c r="L1257" s="72">
        <v>0</v>
      </c>
      <c r="M1257" s="82">
        <v>112838.93454545455</v>
      </c>
      <c r="O1257" s="81" t="s">
        <v>7526</v>
      </c>
      <c r="P1257" s="64">
        <v>1999</v>
      </c>
      <c r="Q1257" s="63" t="s">
        <v>6081</v>
      </c>
      <c r="R1257" s="63" t="s">
        <v>3182</v>
      </c>
      <c r="S1257" s="65" t="s">
        <v>7527</v>
      </c>
      <c r="T1257" s="63" t="s">
        <v>7528</v>
      </c>
      <c r="U1257" s="63" t="s">
        <v>4027</v>
      </c>
      <c r="V1257" s="66">
        <v>5768</v>
      </c>
      <c r="W1257" s="67">
        <v>5768</v>
      </c>
      <c r="X1257" s="67">
        <v>3850</v>
      </c>
      <c r="Y1257" s="68">
        <v>9618</v>
      </c>
      <c r="Z1257" s="82">
        <v>8308.8974789915974</v>
      </c>
    </row>
    <row r="1258" spans="2:26" ht="22.5" x14ac:dyDescent="0.25">
      <c r="B1258" s="83" t="s">
        <v>4451</v>
      </c>
      <c r="C1258" s="71">
        <v>2004</v>
      </c>
      <c r="D1258" s="70" t="s">
        <v>1318</v>
      </c>
      <c r="E1258" s="70" t="s">
        <v>63</v>
      </c>
      <c r="F1258" s="70" t="s">
        <v>4452</v>
      </c>
      <c r="G1258" s="70" t="s">
        <v>3483</v>
      </c>
      <c r="H1258" s="70" t="s">
        <v>65</v>
      </c>
      <c r="I1258" s="72">
        <v>99468</v>
      </c>
      <c r="J1258" s="72">
        <v>71468</v>
      </c>
      <c r="K1258" s="72">
        <v>35596.47</v>
      </c>
      <c r="L1258" s="72">
        <v>0</v>
      </c>
      <c r="M1258" s="82">
        <v>91719.814545454545</v>
      </c>
      <c r="O1258" s="81" t="s">
        <v>3259</v>
      </c>
      <c r="P1258" s="64">
        <v>1999</v>
      </c>
      <c r="Q1258" s="63" t="s">
        <v>1318</v>
      </c>
      <c r="R1258" s="63" t="s">
        <v>1420</v>
      </c>
      <c r="S1258" s="65" t="s">
        <v>3260</v>
      </c>
      <c r="T1258" s="63" t="s">
        <v>3261</v>
      </c>
      <c r="U1258" s="63" t="s">
        <v>1423</v>
      </c>
      <c r="V1258" s="66">
        <v>595231</v>
      </c>
      <c r="W1258" s="67">
        <v>172240</v>
      </c>
      <c r="X1258" s="67">
        <v>315480</v>
      </c>
      <c r="Y1258" s="68">
        <v>487720</v>
      </c>
      <c r="Z1258" s="82">
        <v>248114.51140456184</v>
      </c>
    </row>
    <row r="1259" spans="2:26" x14ac:dyDescent="0.25">
      <c r="B1259" s="83" t="s">
        <v>4412</v>
      </c>
      <c r="C1259" s="71">
        <v>2004</v>
      </c>
      <c r="D1259" s="70" t="s">
        <v>1318</v>
      </c>
      <c r="E1259" s="70" t="s">
        <v>63</v>
      </c>
      <c r="F1259" s="70" t="s">
        <v>3806</v>
      </c>
      <c r="G1259" s="70" t="s">
        <v>3449</v>
      </c>
      <c r="H1259" s="70" t="s">
        <v>1742</v>
      </c>
      <c r="I1259" s="72">
        <v>58788</v>
      </c>
      <c r="J1259" s="72">
        <v>58788</v>
      </c>
      <c r="K1259" s="72">
        <v>27636.560000000001</v>
      </c>
      <c r="L1259" s="72">
        <v>58788</v>
      </c>
      <c r="M1259" s="82">
        <v>75446.695828877011</v>
      </c>
      <c r="O1259" s="81" t="s">
        <v>3058</v>
      </c>
      <c r="P1259" s="64">
        <v>1999</v>
      </c>
      <c r="Q1259" s="63" t="s">
        <v>1318</v>
      </c>
      <c r="R1259" s="63" t="s">
        <v>1420</v>
      </c>
      <c r="S1259" s="65" t="s">
        <v>3059</v>
      </c>
      <c r="T1259" s="63" t="s">
        <v>3060</v>
      </c>
      <c r="U1259" s="63" t="s">
        <v>1423</v>
      </c>
      <c r="V1259" s="66">
        <v>135980</v>
      </c>
      <c r="W1259" s="67">
        <v>135980</v>
      </c>
      <c r="X1259" s="67">
        <v>121910</v>
      </c>
      <c r="Y1259" s="68">
        <v>257890</v>
      </c>
      <c r="Z1259" s="82">
        <v>195881.39375750301</v>
      </c>
    </row>
    <row r="1260" spans="2:26" ht="22.5" x14ac:dyDescent="0.25">
      <c r="B1260" s="83" t="s">
        <v>4529</v>
      </c>
      <c r="C1260" s="71">
        <v>2004</v>
      </c>
      <c r="D1260" s="70" t="s">
        <v>1318</v>
      </c>
      <c r="E1260" s="70" t="s">
        <v>63</v>
      </c>
      <c r="F1260" s="70" t="s">
        <v>4530</v>
      </c>
      <c r="G1260" s="70" t="s">
        <v>3687</v>
      </c>
      <c r="H1260" s="70" t="s">
        <v>65</v>
      </c>
      <c r="I1260" s="72">
        <v>27400</v>
      </c>
      <c r="J1260" s="72">
        <v>27400</v>
      </c>
      <c r="K1260" s="72">
        <v>18243.689999999999</v>
      </c>
      <c r="L1260" s="72">
        <v>0</v>
      </c>
      <c r="M1260" s="82">
        <v>35164.310160427805</v>
      </c>
      <c r="O1260" s="81" t="s">
        <v>3000</v>
      </c>
      <c r="P1260" s="64">
        <v>1999</v>
      </c>
      <c r="Q1260" s="63" t="s">
        <v>1318</v>
      </c>
      <c r="R1260" s="63" t="s">
        <v>1420</v>
      </c>
      <c r="S1260" s="65" t="s">
        <v>3001</v>
      </c>
      <c r="T1260" s="63" t="s">
        <v>3002</v>
      </c>
      <c r="U1260" s="63" t="s">
        <v>1530</v>
      </c>
      <c r="V1260" s="66">
        <v>82936</v>
      </c>
      <c r="W1260" s="67">
        <v>82936</v>
      </c>
      <c r="X1260" s="67">
        <v>40616</v>
      </c>
      <c r="Y1260" s="68">
        <v>123552</v>
      </c>
      <c r="Z1260" s="82">
        <v>119470.65210084035</v>
      </c>
    </row>
    <row r="1261" spans="2:26" x14ac:dyDescent="0.25">
      <c r="B1261" s="83" t="s">
        <v>4418</v>
      </c>
      <c r="C1261" s="71">
        <v>2004</v>
      </c>
      <c r="D1261" s="70" t="s">
        <v>1318</v>
      </c>
      <c r="E1261" s="70" t="s">
        <v>63</v>
      </c>
      <c r="F1261" s="70" t="s">
        <v>3413</v>
      </c>
      <c r="G1261" s="70" t="s">
        <v>4419</v>
      </c>
      <c r="H1261" s="70" t="s">
        <v>65</v>
      </c>
      <c r="I1261" s="72">
        <v>26500</v>
      </c>
      <c r="J1261" s="72">
        <v>26500</v>
      </c>
      <c r="K1261" s="72">
        <v>0</v>
      </c>
      <c r="L1261" s="72">
        <v>26500</v>
      </c>
      <c r="M1261" s="82">
        <v>34009.278074866314</v>
      </c>
      <c r="O1261" s="81" t="s">
        <v>3064</v>
      </c>
      <c r="P1261" s="64">
        <v>1999</v>
      </c>
      <c r="Q1261" s="63" t="s">
        <v>1318</v>
      </c>
      <c r="R1261" s="63" t="s">
        <v>1420</v>
      </c>
      <c r="S1261" s="65" t="s">
        <v>3065</v>
      </c>
      <c r="T1261" s="63" t="s">
        <v>3066</v>
      </c>
      <c r="U1261" s="63" t="s">
        <v>2102</v>
      </c>
      <c r="V1261" s="66">
        <v>69215</v>
      </c>
      <c r="W1261" s="67">
        <v>69215</v>
      </c>
      <c r="X1261" s="67">
        <v>26062</v>
      </c>
      <c r="Y1261" s="68">
        <v>95277</v>
      </c>
      <c r="Z1261" s="82">
        <v>99705.329231692696</v>
      </c>
    </row>
    <row r="1262" spans="2:26" x14ac:dyDescent="0.25">
      <c r="B1262" s="83" t="s">
        <v>4575</v>
      </c>
      <c r="C1262" s="71">
        <v>2004</v>
      </c>
      <c r="D1262" s="70" t="s">
        <v>1318</v>
      </c>
      <c r="E1262" s="70" t="s">
        <v>63</v>
      </c>
      <c r="F1262" s="70" t="s">
        <v>4574</v>
      </c>
      <c r="G1262" s="70" t="s">
        <v>4569</v>
      </c>
      <c r="H1262" s="70" t="s">
        <v>3767</v>
      </c>
      <c r="I1262" s="72">
        <v>14500</v>
      </c>
      <c r="J1262" s="72">
        <v>14500</v>
      </c>
      <c r="K1262" s="72">
        <v>0</v>
      </c>
      <c r="L1262" s="72">
        <v>0</v>
      </c>
      <c r="M1262" s="82">
        <v>18608.850267379679</v>
      </c>
      <c r="O1262" s="81" t="s">
        <v>3178</v>
      </c>
      <c r="P1262" s="64">
        <v>1999</v>
      </c>
      <c r="Q1262" s="63" t="s">
        <v>1318</v>
      </c>
      <c r="R1262" s="63" t="s">
        <v>1420</v>
      </c>
      <c r="S1262" s="65" t="s">
        <v>3179</v>
      </c>
      <c r="T1262" s="63" t="s">
        <v>3180</v>
      </c>
      <c r="U1262" s="63" t="s">
        <v>1423</v>
      </c>
      <c r="V1262" s="66">
        <v>10000</v>
      </c>
      <c r="W1262" s="67">
        <v>10000</v>
      </c>
      <c r="X1262" s="67">
        <v>5989</v>
      </c>
      <c r="Y1262" s="68">
        <v>15989</v>
      </c>
      <c r="Z1262" s="82">
        <v>14405.16206482593</v>
      </c>
    </row>
    <row r="1263" spans="2:26" ht="22.5" x14ac:dyDescent="0.25">
      <c r="B1263" s="83" t="s">
        <v>4426</v>
      </c>
      <c r="C1263" s="71">
        <v>2004</v>
      </c>
      <c r="D1263" s="70" t="s">
        <v>1318</v>
      </c>
      <c r="E1263" s="70" t="s">
        <v>1078</v>
      </c>
      <c r="F1263" s="70" t="s">
        <v>4427</v>
      </c>
      <c r="G1263" s="70" t="s">
        <v>3687</v>
      </c>
      <c r="H1263" s="70" t="s">
        <v>1080</v>
      </c>
      <c r="I1263" s="72">
        <v>59444</v>
      </c>
      <c r="J1263" s="72">
        <v>54040</v>
      </c>
      <c r="K1263" s="72">
        <v>45614.61</v>
      </c>
      <c r="L1263" s="72">
        <v>54040</v>
      </c>
      <c r="M1263" s="82">
        <v>69353.259893048133</v>
      </c>
      <c r="O1263" s="81" t="s">
        <v>7612</v>
      </c>
      <c r="P1263" s="64">
        <v>1999</v>
      </c>
      <c r="Q1263" s="63" t="s">
        <v>6081</v>
      </c>
      <c r="R1263" s="63" t="s">
        <v>1420</v>
      </c>
      <c r="S1263" s="65" t="s">
        <v>7613</v>
      </c>
      <c r="T1263" s="63" t="s">
        <v>7614</v>
      </c>
      <c r="U1263" s="63" t="s">
        <v>1423</v>
      </c>
      <c r="V1263" s="66">
        <v>7500</v>
      </c>
      <c r="W1263" s="67">
        <v>7500</v>
      </c>
      <c r="X1263" s="67">
        <v>2500</v>
      </c>
      <c r="Y1263" s="68">
        <v>10000</v>
      </c>
      <c r="Z1263" s="82">
        <v>10803.871548619449</v>
      </c>
    </row>
    <row r="1264" spans="2:26" x14ac:dyDescent="0.25">
      <c r="B1264" s="83" t="s">
        <v>4498</v>
      </c>
      <c r="C1264" s="71">
        <v>2004</v>
      </c>
      <c r="D1264" s="70" t="s">
        <v>1318</v>
      </c>
      <c r="E1264" s="70" t="s">
        <v>1684</v>
      </c>
      <c r="F1264" s="70" t="s">
        <v>4068</v>
      </c>
      <c r="G1264" s="70" t="s">
        <v>4499</v>
      </c>
      <c r="H1264" s="70" t="s">
        <v>1687</v>
      </c>
      <c r="I1264" s="72">
        <v>250000</v>
      </c>
      <c r="J1264" s="72">
        <v>250000</v>
      </c>
      <c r="K1264" s="72">
        <v>884508.79</v>
      </c>
      <c r="L1264" s="72">
        <v>250000</v>
      </c>
      <c r="M1264" s="82">
        <v>320842.24598930479</v>
      </c>
      <c r="O1264" s="81" t="s">
        <v>7522</v>
      </c>
      <c r="P1264" s="64">
        <v>1999</v>
      </c>
      <c r="Q1264" s="63" t="s">
        <v>6081</v>
      </c>
      <c r="R1264" s="63" t="s">
        <v>1420</v>
      </c>
      <c r="S1264" s="65" t="s">
        <v>3260</v>
      </c>
      <c r="T1264" s="63" t="s">
        <v>7523</v>
      </c>
      <c r="U1264" s="63" t="s">
        <v>1423</v>
      </c>
      <c r="V1264" s="66">
        <v>7375</v>
      </c>
      <c r="W1264" s="67">
        <v>7375</v>
      </c>
      <c r="X1264" s="67">
        <v>2500</v>
      </c>
      <c r="Y1264" s="68">
        <v>9875</v>
      </c>
      <c r="Z1264" s="82">
        <v>10623.807022809124</v>
      </c>
    </row>
    <row r="1265" spans="2:26" x14ac:dyDescent="0.25">
      <c r="B1265" s="83" t="s">
        <v>4395</v>
      </c>
      <c r="C1265" s="71">
        <v>2004</v>
      </c>
      <c r="D1265" s="70" t="s">
        <v>1318</v>
      </c>
      <c r="E1265" s="70" t="s">
        <v>1420</v>
      </c>
      <c r="F1265" s="70" t="s">
        <v>4396</v>
      </c>
      <c r="G1265" s="70" t="s">
        <v>3753</v>
      </c>
      <c r="H1265" s="70" t="s">
        <v>1530</v>
      </c>
      <c r="I1265" s="72">
        <v>31700</v>
      </c>
      <c r="J1265" s="72">
        <v>31700</v>
      </c>
      <c r="K1265" s="72">
        <v>13414.85</v>
      </c>
      <c r="L1265" s="72">
        <v>0</v>
      </c>
      <c r="M1265" s="82">
        <v>40682.796791443849</v>
      </c>
      <c r="O1265" s="81" t="s">
        <v>7542</v>
      </c>
      <c r="P1265" s="64">
        <v>1999</v>
      </c>
      <c r="Q1265" s="63" t="s">
        <v>6084</v>
      </c>
      <c r="R1265" s="63" t="s">
        <v>1420</v>
      </c>
      <c r="S1265" s="65" t="s">
        <v>7543</v>
      </c>
      <c r="T1265" s="63" t="s">
        <v>7544</v>
      </c>
      <c r="U1265" s="63" t="s">
        <v>6403</v>
      </c>
      <c r="V1265" s="66">
        <v>3000</v>
      </c>
      <c r="W1265" s="67">
        <v>3000</v>
      </c>
      <c r="X1265" s="67">
        <v>3000</v>
      </c>
      <c r="Y1265" s="68">
        <v>6000</v>
      </c>
      <c r="Z1265" s="82">
        <v>4321.5486194477789</v>
      </c>
    </row>
    <row r="1266" spans="2:26" x14ac:dyDescent="0.25">
      <c r="B1266" s="83" t="s">
        <v>4536</v>
      </c>
      <c r="C1266" s="71">
        <v>2004</v>
      </c>
      <c r="D1266" s="70" t="s">
        <v>1318</v>
      </c>
      <c r="E1266" s="70" t="s">
        <v>1420</v>
      </c>
      <c r="F1266" s="70" t="s">
        <v>4537</v>
      </c>
      <c r="G1266" s="70" t="s">
        <v>4456</v>
      </c>
      <c r="H1266" s="70" t="s">
        <v>1423</v>
      </c>
      <c r="I1266" s="72">
        <v>27350</v>
      </c>
      <c r="J1266" s="72">
        <v>27350</v>
      </c>
      <c r="K1266" s="72">
        <v>62818.13</v>
      </c>
      <c r="L1266" s="72">
        <v>0</v>
      </c>
      <c r="M1266" s="82">
        <v>35100.141711229946</v>
      </c>
      <c r="O1266" s="81" t="s">
        <v>7517</v>
      </c>
      <c r="P1266" s="64">
        <v>1999</v>
      </c>
      <c r="Q1266" s="63" t="s">
        <v>6081</v>
      </c>
      <c r="R1266" s="63" t="s">
        <v>1420</v>
      </c>
      <c r="S1266" s="65" t="s">
        <v>2775</v>
      </c>
      <c r="T1266" s="63" t="s">
        <v>7518</v>
      </c>
      <c r="U1266" s="63" t="s">
        <v>2227</v>
      </c>
      <c r="V1266" s="66">
        <v>1575</v>
      </c>
      <c r="W1266" s="67">
        <v>1575</v>
      </c>
      <c r="X1266" s="67">
        <v>525</v>
      </c>
      <c r="Y1266" s="68">
        <v>2100</v>
      </c>
      <c r="Z1266" s="82">
        <v>2268.8130252100841</v>
      </c>
    </row>
    <row r="1267" spans="2:26" x14ac:dyDescent="0.25">
      <c r="B1267" s="83" t="s">
        <v>4601</v>
      </c>
      <c r="C1267" s="71">
        <v>2004</v>
      </c>
      <c r="D1267" s="70" t="s">
        <v>1318</v>
      </c>
      <c r="E1267" s="70" t="s">
        <v>3153</v>
      </c>
      <c r="F1267" s="70" t="s">
        <v>3870</v>
      </c>
      <c r="G1267" s="70" t="s">
        <v>4602</v>
      </c>
      <c r="H1267" s="70" t="s">
        <v>3156</v>
      </c>
      <c r="I1267" s="72">
        <v>20246</v>
      </c>
      <c r="J1267" s="72">
        <v>20246</v>
      </c>
      <c r="K1267" s="72">
        <v>6687.56</v>
      </c>
      <c r="L1267" s="72">
        <v>20246</v>
      </c>
      <c r="M1267" s="82">
        <v>25983.088449197861</v>
      </c>
      <c r="O1267" s="81" t="s">
        <v>3152</v>
      </c>
      <c r="P1267" s="64">
        <v>1999</v>
      </c>
      <c r="Q1267" s="63" t="s">
        <v>1318</v>
      </c>
      <c r="R1267" s="63" t="s">
        <v>3153</v>
      </c>
      <c r="S1267" s="65" t="s">
        <v>3154</v>
      </c>
      <c r="T1267" s="63" t="s">
        <v>3155</v>
      </c>
      <c r="U1267" s="63" t="s">
        <v>3156</v>
      </c>
      <c r="V1267" s="66">
        <v>136250</v>
      </c>
      <c r="W1267" s="67">
        <v>136250</v>
      </c>
      <c r="X1267" s="67">
        <v>136250</v>
      </c>
      <c r="Y1267" s="68">
        <v>272500</v>
      </c>
      <c r="Z1267" s="82">
        <v>196270.3331332533</v>
      </c>
    </row>
    <row r="1268" spans="2:26" x14ac:dyDescent="0.25">
      <c r="B1268" s="83" t="s">
        <v>4392</v>
      </c>
      <c r="C1268" s="71">
        <v>2004</v>
      </c>
      <c r="D1268" s="70" t="s">
        <v>1318</v>
      </c>
      <c r="E1268" s="70" t="s">
        <v>977</v>
      </c>
      <c r="F1268" s="70" t="s">
        <v>4393</v>
      </c>
      <c r="G1268" s="70" t="s">
        <v>4394</v>
      </c>
      <c r="H1268" s="70" t="s">
        <v>3767</v>
      </c>
      <c r="I1268" s="72">
        <v>60505</v>
      </c>
      <c r="J1268" s="72">
        <v>60505</v>
      </c>
      <c r="K1268" s="72">
        <v>71793</v>
      </c>
      <c r="L1268" s="72">
        <v>60505</v>
      </c>
      <c r="M1268" s="82">
        <v>77650.240374331552</v>
      </c>
      <c r="O1268" s="81" t="s">
        <v>2983</v>
      </c>
      <c r="P1268" s="64">
        <v>1999</v>
      </c>
      <c r="Q1268" s="63" t="s">
        <v>1318</v>
      </c>
      <c r="R1268" s="63" t="s">
        <v>977</v>
      </c>
      <c r="S1268" s="65" t="s">
        <v>2984</v>
      </c>
      <c r="T1268" s="63" t="s">
        <v>2985</v>
      </c>
      <c r="U1268" s="63" t="s">
        <v>2986</v>
      </c>
      <c r="V1268" s="66">
        <v>36650</v>
      </c>
      <c r="W1268" s="67">
        <v>36650</v>
      </c>
      <c r="X1268" s="67">
        <v>19000</v>
      </c>
      <c r="Y1268" s="68">
        <v>55650</v>
      </c>
      <c r="Z1268" s="82">
        <v>52794.918967587037</v>
      </c>
    </row>
    <row r="1269" spans="2:26" x14ac:dyDescent="0.25">
      <c r="B1269" s="83" t="s">
        <v>4488</v>
      </c>
      <c r="C1269" s="71">
        <v>2004</v>
      </c>
      <c r="D1269" s="70" t="s">
        <v>1318</v>
      </c>
      <c r="E1269" s="70" t="s">
        <v>1868</v>
      </c>
      <c r="F1269" s="70" t="s">
        <v>4489</v>
      </c>
      <c r="G1269" s="70" t="s">
        <v>3266</v>
      </c>
      <c r="H1269" s="70" t="s">
        <v>1871</v>
      </c>
      <c r="I1269" s="72">
        <v>150200</v>
      </c>
      <c r="J1269" s="72">
        <v>150200</v>
      </c>
      <c r="K1269" s="72">
        <v>149012.73000000001</v>
      </c>
      <c r="L1269" s="72">
        <v>150200</v>
      </c>
      <c r="M1269" s="82">
        <v>192762.02139037434</v>
      </c>
      <c r="O1269" s="81" t="s">
        <v>7369</v>
      </c>
      <c r="P1269" s="64">
        <v>1999</v>
      </c>
      <c r="Q1269" s="63" t="s">
        <v>6084</v>
      </c>
      <c r="R1269" s="63" t="s">
        <v>977</v>
      </c>
      <c r="S1269" s="65" t="s">
        <v>7370</v>
      </c>
      <c r="T1269" s="63" t="s">
        <v>7371</v>
      </c>
      <c r="U1269" s="63"/>
      <c r="V1269" s="66">
        <v>19955</v>
      </c>
      <c r="W1269" s="67">
        <v>19955</v>
      </c>
      <c r="X1269" s="67">
        <v>47134</v>
      </c>
      <c r="Y1269" s="68">
        <v>67089</v>
      </c>
      <c r="Z1269" s="82">
        <v>28745.500900360144</v>
      </c>
    </row>
    <row r="1270" spans="2:26" x14ac:dyDescent="0.25">
      <c r="B1270" s="83" t="s">
        <v>4510</v>
      </c>
      <c r="C1270" s="71">
        <v>2004</v>
      </c>
      <c r="D1270" s="70" t="s">
        <v>1318</v>
      </c>
      <c r="E1270" s="70" t="s">
        <v>1868</v>
      </c>
      <c r="F1270" s="70" t="s">
        <v>4511</v>
      </c>
      <c r="G1270" s="70" t="s">
        <v>4512</v>
      </c>
      <c r="H1270" s="70" t="s">
        <v>2744</v>
      </c>
      <c r="I1270" s="72">
        <v>90500</v>
      </c>
      <c r="J1270" s="72">
        <v>90500</v>
      </c>
      <c r="K1270" s="72">
        <v>50987.17</v>
      </c>
      <c r="L1270" s="72">
        <v>90500</v>
      </c>
      <c r="M1270" s="82">
        <v>116144.89304812835</v>
      </c>
      <c r="O1270" s="81" t="s">
        <v>7589</v>
      </c>
      <c r="P1270" s="64">
        <v>1999</v>
      </c>
      <c r="Q1270" s="63" t="s">
        <v>6084</v>
      </c>
      <c r="R1270" s="63" t="s">
        <v>977</v>
      </c>
      <c r="S1270" s="65" t="s">
        <v>5177</v>
      </c>
      <c r="T1270" s="63" t="s">
        <v>7590</v>
      </c>
      <c r="U1270" s="63" t="s">
        <v>7591</v>
      </c>
      <c r="V1270" s="66">
        <v>10000</v>
      </c>
      <c r="W1270" s="67">
        <v>10000</v>
      </c>
      <c r="X1270" s="67">
        <v>9000</v>
      </c>
      <c r="Y1270" s="68">
        <v>19000</v>
      </c>
      <c r="Z1270" s="82">
        <v>14405.16206482593</v>
      </c>
    </row>
    <row r="1271" spans="2:26" x14ac:dyDescent="0.25">
      <c r="B1271" s="83" t="s">
        <v>4513</v>
      </c>
      <c r="C1271" s="71">
        <v>2004</v>
      </c>
      <c r="D1271" s="70" t="s">
        <v>1318</v>
      </c>
      <c r="E1271" s="70" t="s">
        <v>1868</v>
      </c>
      <c r="F1271" s="70" t="s">
        <v>4511</v>
      </c>
      <c r="G1271" s="70" t="s">
        <v>4514</v>
      </c>
      <c r="H1271" s="70" t="s">
        <v>2744</v>
      </c>
      <c r="I1271" s="72">
        <v>6500</v>
      </c>
      <c r="J1271" s="72">
        <v>6500</v>
      </c>
      <c r="K1271" s="72">
        <v>0</v>
      </c>
      <c r="L1271" s="72">
        <v>0</v>
      </c>
      <c r="M1271" s="82">
        <v>8341.8983957219243</v>
      </c>
      <c r="O1271" s="81" t="s">
        <v>7592</v>
      </c>
      <c r="P1271" s="64">
        <v>1999</v>
      </c>
      <c r="Q1271" s="63" t="s">
        <v>6084</v>
      </c>
      <c r="R1271" s="63" t="s">
        <v>977</v>
      </c>
      <c r="S1271" s="65" t="s">
        <v>7263</v>
      </c>
      <c r="T1271" s="63" t="s">
        <v>7593</v>
      </c>
      <c r="U1271" s="63" t="s">
        <v>7591</v>
      </c>
      <c r="V1271" s="66">
        <v>10000</v>
      </c>
      <c r="W1271" s="67">
        <v>10000</v>
      </c>
      <c r="X1271" s="67">
        <v>3890</v>
      </c>
      <c r="Y1271" s="68">
        <v>13890</v>
      </c>
      <c r="Z1271" s="82">
        <v>14405.16206482593</v>
      </c>
    </row>
    <row r="1272" spans="2:26" x14ac:dyDescent="0.25">
      <c r="B1272" s="83" t="s">
        <v>4582</v>
      </c>
      <c r="C1272" s="71">
        <v>2004</v>
      </c>
      <c r="D1272" s="70" t="s">
        <v>1318</v>
      </c>
      <c r="E1272" s="70" t="s">
        <v>1337</v>
      </c>
      <c r="F1272" s="70" t="s">
        <v>4583</v>
      </c>
      <c r="G1272" s="70" t="s">
        <v>4584</v>
      </c>
      <c r="H1272" s="70" t="s">
        <v>1340</v>
      </c>
      <c r="I1272" s="72">
        <v>19000</v>
      </c>
      <c r="J1272" s="72">
        <v>19000</v>
      </c>
      <c r="K1272" s="72">
        <v>4700</v>
      </c>
      <c r="L1272" s="72">
        <v>0</v>
      </c>
      <c r="M1272" s="82">
        <v>24384.010695187168</v>
      </c>
      <c r="O1272" s="81" t="s">
        <v>7519</v>
      </c>
      <c r="P1272" s="64">
        <v>1999</v>
      </c>
      <c r="Q1272" s="63" t="s">
        <v>6084</v>
      </c>
      <c r="R1272" s="63" t="s">
        <v>977</v>
      </c>
      <c r="S1272" s="65" t="s">
        <v>7520</v>
      </c>
      <c r="T1272" s="63" t="s">
        <v>7521</v>
      </c>
      <c r="U1272" s="63" t="s">
        <v>2579</v>
      </c>
      <c r="V1272" s="66">
        <v>9488</v>
      </c>
      <c r="W1272" s="67">
        <v>9488</v>
      </c>
      <c r="X1272" s="67">
        <v>3162</v>
      </c>
      <c r="Y1272" s="68">
        <v>12650</v>
      </c>
      <c r="Z1272" s="82">
        <v>13667.617767106844</v>
      </c>
    </row>
    <row r="1273" spans="2:26" x14ac:dyDescent="0.25">
      <c r="B1273" s="83" t="s">
        <v>4517</v>
      </c>
      <c r="C1273" s="71">
        <v>2004</v>
      </c>
      <c r="D1273" s="70" t="s">
        <v>1318</v>
      </c>
      <c r="E1273" s="70" t="s">
        <v>2250</v>
      </c>
      <c r="F1273" s="70" t="s">
        <v>3144</v>
      </c>
      <c r="G1273" s="70" t="s">
        <v>3483</v>
      </c>
      <c r="H1273" s="70" t="s">
        <v>3146</v>
      </c>
      <c r="I1273" s="72">
        <v>88000</v>
      </c>
      <c r="J1273" s="72">
        <v>79603</v>
      </c>
      <c r="K1273" s="72">
        <v>14466.45</v>
      </c>
      <c r="L1273" s="72">
        <v>0</v>
      </c>
      <c r="M1273" s="82">
        <v>102160.02122994653</v>
      </c>
      <c r="O1273" s="81" t="s">
        <v>3206</v>
      </c>
      <c r="P1273" s="64">
        <v>1999</v>
      </c>
      <c r="Q1273" s="63" t="s">
        <v>1318</v>
      </c>
      <c r="R1273" s="63" t="s">
        <v>977</v>
      </c>
      <c r="S1273" s="65" t="s">
        <v>3207</v>
      </c>
      <c r="T1273" s="63" t="s">
        <v>3208</v>
      </c>
      <c r="U1273" s="63" t="s">
        <v>978</v>
      </c>
      <c r="V1273" s="66">
        <v>9000</v>
      </c>
      <c r="W1273" s="67">
        <v>9000</v>
      </c>
      <c r="X1273" s="67">
        <v>3000</v>
      </c>
      <c r="Y1273" s="68">
        <v>12000</v>
      </c>
      <c r="Z1273" s="82">
        <v>12964.645858343338</v>
      </c>
    </row>
    <row r="1274" spans="2:26" x14ac:dyDescent="0.25">
      <c r="B1274" s="83" t="s">
        <v>4464</v>
      </c>
      <c r="C1274" s="71">
        <v>2004</v>
      </c>
      <c r="D1274" s="70" t="s">
        <v>1318</v>
      </c>
      <c r="E1274" s="70" t="s">
        <v>73</v>
      </c>
      <c r="F1274" s="70" t="s">
        <v>4032</v>
      </c>
      <c r="G1274" s="70" t="s">
        <v>4465</v>
      </c>
      <c r="H1274" s="70" t="s">
        <v>73</v>
      </c>
      <c r="I1274" s="72">
        <v>347621</v>
      </c>
      <c r="J1274" s="72">
        <v>149100</v>
      </c>
      <c r="K1274" s="72">
        <v>363465.95</v>
      </c>
      <c r="L1274" s="72">
        <v>149100</v>
      </c>
      <c r="M1274" s="82">
        <v>191350.31550802139</v>
      </c>
      <c r="O1274" s="81" t="s">
        <v>7479</v>
      </c>
      <c r="P1274" s="64">
        <v>1999</v>
      </c>
      <c r="Q1274" s="63" t="s">
        <v>6081</v>
      </c>
      <c r="R1274" s="63" t="s">
        <v>977</v>
      </c>
      <c r="S1274" s="65" t="s">
        <v>4393</v>
      </c>
      <c r="T1274" s="63" t="s">
        <v>7480</v>
      </c>
      <c r="U1274" s="63"/>
      <c r="V1274" s="66">
        <v>4500</v>
      </c>
      <c r="W1274" s="67">
        <v>4500</v>
      </c>
      <c r="X1274" s="67">
        <v>1500</v>
      </c>
      <c r="Y1274" s="68">
        <v>6000</v>
      </c>
      <c r="Z1274" s="82">
        <v>6482.3229291716689</v>
      </c>
    </row>
    <row r="1275" spans="2:26" x14ac:dyDescent="0.25">
      <c r="B1275" s="83" t="s">
        <v>4599</v>
      </c>
      <c r="C1275" s="71">
        <v>2004</v>
      </c>
      <c r="D1275" s="70" t="s">
        <v>1318</v>
      </c>
      <c r="E1275" s="70" t="s">
        <v>73</v>
      </c>
      <c r="F1275" s="70" t="s">
        <v>3576</v>
      </c>
      <c r="G1275" s="70" t="s">
        <v>3687</v>
      </c>
      <c r="H1275" s="70" t="s">
        <v>73</v>
      </c>
      <c r="I1275" s="72">
        <v>3935</v>
      </c>
      <c r="J1275" s="72">
        <v>3935</v>
      </c>
      <c r="K1275" s="72">
        <v>1240</v>
      </c>
      <c r="L1275" s="72">
        <v>0</v>
      </c>
      <c r="M1275" s="82">
        <v>5050.0569518716575</v>
      </c>
      <c r="O1275" s="81" t="s">
        <v>2971</v>
      </c>
      <c r="P1275" s="64">
        <v>1999</v>
      </c>
      <c r="Q1275" s="63" t="s">
        <v>1318</v>
      </c>
      <c r="R1275" s="63" t="s">
        <v>1540</v>
      </c>
      <c r="S1275" s="65" t="s">
        <v>2972</v>
      </c>
      <c r="T1275" s="63" t="s">
        <v>2973</v>
      </c>
      <c r="U1275" s="63" t="s">
        <v>1540</v>
      </c>
      <c r="V1275" s="66">
        <v>200400</v>
      </c>
      <c r="W1275" s="67">
        <v>200000</v>
      </c>
      <c r="X1275" s="67">
        <v>266295</v>
      </c>
      <c r="Y1275" s="68">
        <v>466295</v>
      </c>
      <c r="Z1275" s="82">
        <v>288103.24129651859</v>
      </c>
    </row>
    <row r="1276" spans="2:26" x14ac:dyDescent="0.25">
      <c r="B1276" s="83" t="s">
        <v>4526</v>
      </c>
      <c r="C1276" s="71">
        <v>2004</v>
      </c>
      <c r="D1276" s="70" t="s">
        <v>1318</v>
      </c>
      <c r="E1276" s="70" t="s">
        <v>1828</v>
      </c>
      <c r="F1276" s="70" t="s">
        <v>1833</v>
      </c>
      <c r="G1276" s="70" t="s">
        <v>3748</v>
      </c>
      <c r="H1276" s="70" t="s">
        <v>1835</v>
      </c>
      <c r="I1276" s="72">
        <v>241300</v>
      </c>
      <c r="J1276" s="72">
        <v>241300</v>
      </c>
      <c r="K1276" s="72">
        <v>279164.83</v>
      </c>
      <c r="L1276" s="72">
        <v>241300</v>
      </c>
      <c r="M1276" s="82">
        <v>309676.93582887703</v>
      </c>
      <c r="O1276" s="81" t="s">
        <v>2966</v>
      </c>
      <c r="P1276" s="64">
        <v>1999</v>
      </c>
      <c r="Q1276" s="63" t="s">
        <v>1318</v>
      </c>
      <c r="R1276" s="63" t="s">
        <v>1540</v>
      </c>
      <c r="S1276" s="65" t="s">
        <v>2332</v>
      </c>
      <c r="T1276" s="63" t="s">
        <v>2967</v>
      </c>
      <c r="U1276" s="63" t="s">
        <v>1540</v>
      </c>
      <c r="V1276" s="66">
        <v>35400</v>
      </c>
      <c r="W1276" s="67">
        <v>35400</v>
      </c>
      <c r="X1276" s="67">
        <v>11800</v>
      </c>
      <c r="Y1276" s="68">
        <v>47200</v>
      </c>
      <c r="Z1276" s="82">
        <v>50994.273709483794</v>
      </c>
    </row>
    <row r="1277" spans="2:26" x14ac:dyDescent="0.25">
      <c r="B1277" s="83" t="s">
        <v>4527</v>
      </c>
      <c r="C1277" s="71">
        <v>2004</v>
      </c>
      <c r="D1277" s="70" t="s">
        <v>1318</v>
      </c>
      <c r="E1277" s="70" t="s">
        <v>1828</v>
      </c>
      <c r="F1277" s="70" t="s">
        <v>1833</v>
      </c>
      <c r="G1277" s="70" t="s">
        <v>4528</v>
      </c>
      <c r="H1277" s="70" t="s">
        <v>1835</v>
      </c>
      <c r="I1277" s="72">
        <v>10800</v>
      </c>
      <c r="J1277" s="72">
        <v>10800</v>
      </c>
      <c r="K1277" s="72">
        <v>0</v>
      </c>
      <c r="L1277" s="72">
        <v>0</v>
      </c>
      <c r="M1277" s="82">
        <v>13860.385026737968</v>
      </c>
      <c r="O1277" s="81" t="s">
        <v>7380</v>
      </c>
      <c r="P1277" s="64">
        <v>1999</v>
      </c>
      <c r="Q1277" s="63" t="s">
        <v>6081</v>
      </c>
      <c r="R1277" s="63" t="s">
        <v>1540</v>
      </c>
      <c r="S1277" s="65" t="s">
        <v>7381</v>
      </c>
      <c r="T1277" s="63" t="s">
        <v>7382</v>
      </c>
      <c r="U1277" s="63" t="s">
        <v>1540</v>
      </c>
      <c r="V1277" s="66">
        <v>33170</v>
      </c>
      <c r="W1277" s="67">
        <v>33170</v>
      </c>
      <c r="X1277" s="67">
        <v>12770</v>
      </c>
      <c r="Y1277" s="68">
        <v>45940</v>
      </c>
      <c r="Z1277" s="82">
        <v>47781.922569027614</v>
      </c>
    </row>
    <row r="1278" spans="2:26" ht="22.5" x14ac:dyDescent="0.25">
      <c r="B1278" s="83" t="s">
        <v>4478</v>
      </c>
      <c r="C1278" s="71">
        <v>2004</v>
      </c>
      <c r="D1278" s="70" t="s">
        <v>1318</v>
      </c>
      <c r="E1278" s="70" t="s">
        <v>544</v>
      </c>
      <c r="F1278" s="70" t="s">
        <v>4479</v>
      </c>
      <c r="G1278" s="70" t="s">
        <v>3687</v>
      </c>
      <c r="H1278" s="70" t="s">
        <v>886</v>
      </c>
      <c r="I1278" s="72">
        <v>150000</v>
      </c>
      <c r="J1278" s="72">
        <v>150000</v>
      </c>
      <c r="K1278" s="72">
        <v>111718.51</v>
      </c>
      <c r="L1278" s="72">
        <v>150000</v>
      </c>
      <c r="M1278" s="82">
        <v>192505.34759358288</v>
      </c>
      <c r="O1278" s="81" t="s">
        <v>3202</v>
      </c>
      <c r="P1278" s="64">
        <v>1999</v>
      </c>
      <c r="Q1278" s="63" t="s">
        <v>1318</v>
      </c>
      <c r="R1278" s="63" t="s">
        <v>1868</v>
      </c>
      <c r="S1278" s="65" t="s">
        <v>3203</v>
      </c>
      <c r="T1278" s="63" t="s">
        <v>3204</v>
      </c>
      <c r="U1278" s="63" t="s">
        <v>3205</v>
      </c>
      <c r="V1278" s="66">
        <v>5750</v>
      </c>
      <c r="W1278" s="67">
        <v>5750</v>
      </c>
      <c r="X1278" s="67">
        <v>2000</v>
      </c>
      <c r="Y1278" s="68">
        <v>7750</v>
      </c>
      <c r="Z1278" s="82">
        <v>8282.9681872749097</v>
      </c>
    </row>
    <row r="1279" spans="2:26" ht="22.5" x14ac:dyDescent="0.25">
      <c r="B1279" s="83" t="s">
        <v>4388</v>
      </c>
      <c r="C1279" s="71">
        <v>2004</v>
      </c>
      <c r="D1279" s="70" t="s">
        <v>1318</v>
      </c>
      <c r="E1279" s="70" t="s">
        <v>544</v>
      </c>
      <c r="F1279" s="70" t="s">
        <v>4389</v>
      </c>
      <c r="G1279" s="70" t="s">
        <v>3687</v>
      </c>
      <c r="H1279" s="70" t="s">
        <v>886</v>
      </c>
      <c r="I1279" s="72">
        <v>115000</v>
      </c>
      <c r="J1279" s="72">
        <v>115000</v>
      </c>
      <c r="K1279" s="72">
        <v>62265</v>
      </c>
      <c r="L1279" s="72">
        <v>0</v>
      </c>
      <c r="M1279" s="82">
        <v>147587.43315508022</v>
      </c>
      <c r="O1279" s="81" t="s">
        <v>3036</v>
      </c>
      <c r="P1279" s="64">
        <v>1999</v>
      </c>
      <c r="Q1279" s="63" t="s">
        <v>1318</v>
      </c>
      <c r="R1279" s="63" t="s">
        <v>69</v>
      </c>
      <c r="S1279" s="65" t="s">
        <v>3037</v>
      </c>
      <c r="T1279" s="63" t="s">
        <v>3038</v>
      </c>
      <c r="U1279" s="63" t="s">
        <v>3039</v>
      </c>
      <c r="V1279" s="66">
        <v>107284</v>
      </c>
      <c r="W1279" s="67">
        <v>107284</v>
      </c>
      <c r="X1279" s="67">
        <v>35761</v>
      </c>
      <c r="Y1279" s="68">
        <v>143045</v>
      </c>
      <c r="Z1279" s="82">
        <v>154544.34069627852</v>
      </c>
    </row>
    <row r="1280" spans="2:26" x14ac:dyDescent="0.25">
      <c r="B1280" s="83" t="s">
        <v>4590</v>
      </c>
      <c r="C1280" s="71">
        <v>2004</v>
      </c>
      <c r="D1280" s="70" t="s">
        <v>1318</v>
      </c>
      <c r="E1280" s="70" t="s">
        <v>544</v>
      </c>
      <c r="F1280" s="70" t="s">
        <v>1555</v>
      </c>
      <c r="G1280" s="70" t="s">
        <v>4591</v>
      </c>
      <c r="H1280" s="70" t="s">
        <v>3767</v>
      </c>
      <c r="I1280" s="72">
        <v>8707</v>
      </c>
      <c r="J1280" s="72">
        <v>5950</v>
      </c>
      <c r="K1280" s="72">
        <v>1195.74</v>
      </c>
      <c r="L1280" s="72">
        <v>5950</v>
      </c>
      <c r="M1280" s="82">
        <v>7636.045454545455</v>
      </c>
      <c r="O1280" s="81" t="s">
        <v>3196</v>
      </c>
      <c r="P1280" s="64">
        <v>1999</v>
      </c>
      <c r="Q1280" s="63" t="s">
        <v>1318</v>
      </c>
      <c r="R1280" s="63" t="s">
        <v>69</v>
      </c>
      <c r="S1280" s="65" t="s">
        <v>3197</v>
      </c>
      <c r="T1280" s="63" t="s">
        <v>3198</v>
      </c>
      <c r="U1280" s="63" t="s">
        <v>71</v>
      </c>
      <c r="V1280" s="66">
        <v>7456</v>
      </c>
      <c r="W1280" s="67">
        <v>7456</v>
      </c>
      <c r="X1280" s="67">
        <v>2486</v>
      </c>
      <c r="Y1280" s="68">
        <v>9942</v>
      </c>
      <c r="Z1280" s="82">
        <v>10740.488835534215</v>
      </c>
    </row>
    <row r="1281" spans="2:26" x14ac:dyDescent="0.25">
      <c r="B1281" s="83" t="s">
        <v>4425</v>
      </c>
      <c r="C1281" s="71">
        <v>2004</v>
      </c>
      <c r="D1281" s="70" t="s">
        <v>1318</v>
      </c>
      <c r="E1281" s="63" t="s">
        <v>1444</v>
      </c>
      <c r="F1281" s="70" t="s">
        <v>3912</v>
      </c>
      <c r="G1281" s="70" t="s">
        <v>4411</v>
      </c>
      <c r="H1281" s="70" t="s">
        <v>1447</v>
      </c>
      <c r="I1281" s="72">
        <v>106794</v>
      </c>
      <c r="J1281" s="72">
        <v>106794</v>
      </c>
      <c r="K1281" s="72">
        <v>33974.25</v>
      </c>
      <c r="L1281" s="72">
        <v>106794</v>
      </c>
      <c r="M1281" s="82">
        <v>137056.1072727273</v>
      </c>
      <c r="O1281" s="81" t="s">
        <v>7476</v>
      </c>
      <c r="P1281" s="64">
        <v>1999</v>
      </c>
      <c r="Q1281" s="63" t="s">
        <v>6081</v>
      </c>
      <c r="R1281" s="63" t="s">
        <v>69</v>
      </c>
      <c r="S1281" s="65" t="s">
        <v>7477</v>
      </c>
      <c r="T1281" s="63" t="s">
        <v>7478</v>
      </c>
      <c r="U1281" s="63" t="s">
        <v>3039</v>
      </c>
      <c r="V1281" s="66">
        <v>3562</v>
      </c>
      <c r="W1281" s="67">
        <v>3562</v>
      </c>
      <c r="X1281" s="67">
        <v>1188</v>
      </c>
      <c r="Y1281" s="68">
        <v>4750</v>
      </c>
      <c r="Z1281" s="82">
        <v>5131.1187274909962</v>
      </c>
    </row>
    <row r="1282" spans="2:26" x14ac:dyDescent="0.25">
      <c r="B1282" s="83" t="s">
        <v>4578</v>
      </c>
      <c r="C1282" s="71">
        <v>2004</v>
      </c>
      <c r="D1282" s="70" t="s">
        <v>1318</v>
      </c>
      <c r="E1282" s="70" t="s">
        <v>112</v>
      </c>
      <c r="F1282" s="70" t="s">
        <v>2668</v>
      </c>
      <c r="G1282" s="70" t="s">
        <v>3123</v>
      </c>
      <c r="H1282" s="70" t="s">
        <v>114</v>
      </c>
      <c r="I1282" s="72">
        <v>341298</v>
      </c>
      <c r="J1282" s="72">
        <v>341298</v>
      </c>
      <c r="K1282" s="72">
        <v>180297</v>
      </c>
      <c r="L1282" s="72">
        <v>0</v>
      </c>
      <c r="M1282" s="82">
        <v>438011.267486631</v>
      </c>
      <c r="O1282" s="81" t="s">
        <v>3046</v>
      </c>
      <c r="P1282" s="64">
        <v>1999</v>
      </c>
      <c r="Q1282" s="63" t="s">
        <v>1318</v>
      </c>
      <c r="R1282" s="63" t="s">
        <v>514</v>
      </c>
      <c r="S1282" s="65" t="s">
        <v>3047</v>
      </c>
      <c r="T1282" s="63" t="s">
        <v>3048</v>
      </c>
      <c r="U1282" s="63" t="s">
        <v>2090</v>
      </c>
      <c r="V1282" s="66">
        <v>70000</v>
      </c>
      <c r="W1282" s="67">
        <v>70000</v>
      </c>
      <c r="X1282" s="67">
        <v>131500</v>
      </c>
      <c r="Y1282" s="68">
        <v>201500</v>
      </c>
      <c r="Z1282" s="82">
        <v>100836.13445378152</v>
      </c>
    </row>
    <row r="1283" spans="2:26" x14ac:dyDescent="0.25">
      <c r="B1283" s="83" t="s">
        <v>4455</v>
      </c>
      <c r="C1283" s="71">
        <v>2004</v>
      </c>
      <c r="D1283" s="70" t="s">
        <v>1318</v>
      </c>
      <c r="E1283" s="70" t="s">
        <v>3841</v>
      </c>
      <c r="F1283" s="70" t="s">
        <v>3842</v>
      </c>
      <c r="G1283" s="70" t="s">
        <v>4456</v>
      </c>
      <c r="H1283" s="70" t="s">
        <v>3843</v>
      </c>
      <c r="I1283" s="72">
        <v>98868</v>
      </c>
      <c r="J1283" s="72">
        <v>98868</v>
      </c>
      <c r="K1283" s="72">
        <v>33085.879999999997</v>
      </c>
      <c r="L1283" s="72">
        <v>98868</v>
      </c>
      <c r="M1283" s="82">
        <v>126884.12470588235</v>
      </c>
      <c r="O1283" s="81" t="s">
        <v>7397</v>
      </c>
      <c r="P1283" s="64">
        <v>1999</v>
      </c>
      <c r="Q1283" s="63" t="s">
        <v>6081</v>
      </c>
      <c r="R1283" s="63" t="s">
        <v>514</v>
      </c>
      <c r="S1283" s="65" t="s">
        <v>1859</v>
      </c>
      <c r="T1283" s="63" t="s">
        <v>7398</v>
      </c>
      <c r="U1283" s="63" t="s">
        <v>2090</v>
      </c>
      <c r="V1283" s="66">
        <v>54600</v>
      </c>
      <c r="W1283" s="67">
        <v>54600</v>
      </c>
      <c r="X1283" s="67">
        <v>18200</v>
      </c>
      <c r="Y1283" s="68">
        <v>72800</v>
      </c>
      <c r="Z1283" s="82">
        <v>78652.184873949576</v>
      </c>
    </row>
    <row r="1284" spans="2:26" x14ac:dyDescent="0.25">
      <c r="B1284" s="83" t="s">
        <v>4457</v>
      </c>
      <c r="C1284" s="71">
        <v>2004</v>
      </c>
      <c r="D1284" s="70" t="s">
        <v>1318</v>
      </c>
      <c r="E1284" s="70" t="s">
        <v>182</v>
      </c>
      <c r="F1284" s="70" t="s">
        <v>4458</v>
      </c>
      <c r="G1284" s="70" t="s">
        <v>3449</v>
      </c>
      <c r="H1284" s="70" t="s">
        <v>3767</v>
      </c>
      <c r="I1284" s="72">
        <v>32000</v>
      </c>
      <c r="J1284" s="72">
        <v>32000</v>
      </c>
      <c r="K1284" s="72">
        <v>3966.4</v>
      </c>
      <c r="L1284" s="72">
        <v>0</v>
      </c>
      <c r="M1284" s="82">
        <v>41067.807486631013</v>
      </c>
      <c r="O1284" s="81" t="s">
        <v>7574</v>
      </c>
      <c r="P1284" s="64">
        <v>1999</v>
      </c>
      <c r="Q1284" s="63" t="s">
        <v>6081</v>
      </c>
      <c r="R1284" s="63" t="s">
        <v>514</v>
      </c>
      <c r="S1284" s="65" t="s">
        <v>7575</v>
      </c>
      <c r="T1284" s="63" t="s">
        <v>7576</v>
      </c>
      <c r="U1284" s="63"/>
      <c r="V1284" s="66">
        <v>10000</v>
      </c>
      <c r="W1284" s="67">
        <v>10000</v>
      </c>
      <c r="X1284" s="67">
        <v>4750</v>
      </c>
      <c r="Y1284" s="68">
        <v>14750</v>
      </c>
      <c r="Z1284" s="82">
        <v>14405.16206482593</v>
      </c>
    </row>
    <row r="1285" spans="2:26" x14ac:dyDescent="0.25">
      <c r="B1285" s="83" t="s">
        <v>4466</v>
      </c>
      <c r="C1285" s="71">
        <v>2004</v>
      </c>
      <c r="D1285" s="70" t="s">
        <v>1318</v>
      </c>
      <c r="E1285" s="70" t="s">
        <v>2145</v>
      </c>
      <c r="F1285" s="70" t="s">
        <v>4467</v>
      </c>
      <c r="G1285" s="70" t="s">
        <v>3998</v>
      </c>
      <c r="H1285" s="70" t="s">
        <v>3133</v>
      </c>
      <c r="I1285" s="72">
        <v>31031</v>
      </c>
      <c r="J1285" s="72">
        <v>31031</v>
      </c>
      <c r="K1285" s="72">
        <v>9486.52</v>
      </c>
      <c r="L1285" s="72">
        <v>31031</v>
      </c>
      <c r="M1285" s="82">
        <v>39824.222941176471</v>
      </c>
      <c r="O1285" s="81" t="s">
        <v>7615</v>
      </c>
      <c r="P1285" s="64">
        <v>1999</v>
      </c>
      <c r="Q1285" s="63" t="s">
        <v>6081</v>
      </c>
      <c r="R1285" s="63" t="s">
        <v>514</v>
      </c>
      <c r="S1285" s="65" t="s">
        <v>7616</v>
      </c>
      <c r="T1285" s="63" t="s">
        <v>7617</v>
      </c>
      <c r="U1285" s="63" t="s">
        <v>2090</v>
      </c>
      <c r="V1285" s="66">
        <v>10000</v>
      </c>
      <c r="W1285" s="67">
        <v>10000</v>
      </c>
      <c r="X1285" s="67">
        <v>4500</v>
      </c>
      <c r="Y1285" s="68">
        <v>14500</v>
      </c>
      <c r="Z1285" s="82">
        <v>14405.16206482593</v>
      </c>
    </row>
    <row r="1286" spans="2:26" x14ac:dyDescent="0.25">
      <c r="B1286" s="83" t="s">
        <v>4440</v>
      </c>
      <c r="C1286" s="71">
        <v>2004</v>
      </c>
      <c r="D1286" s="70" t="s">
        <v>1318</v>
      </c>
      <c r="E1286" s="70" t="s">
        <v>580</v>
      </c>
      <c r="F1286" s="70" t="s">
        <v>4441</v>
      </c>
      <c r="G1286" s="70" t="s">
        <v>3687</v>
      </c>
      <c r="H1286" s="70" t="s">
        <v>582</v>
      </c>
      <c r="I1286" s="72">
        <v>200000</v>
      </c>
      <c r="J1286" s="72">
        <v>200000</v>
      </c>
      <c r="K1286" s="72">
        <v>607624</v>
      </c>
      <c r="L1286" s="72">
        <v>200000</v>
      </c>
      <c r="M1286" s="82">
        <v>256673.79679144386</v>
      </c>
      <c r="O1286" s="81" t="s">
        <v>7428</v>
      </c>
      <c r="P1286" s="64">
        <v>1999</v>
      </c>
      <c r="Q1286" s="63" t="s">
        <v>6081</v>
      </c>
      <c r="R1286" s="63" t="s">
        <v>31</v>
      </c>
      <c r="S1286" s="65" t="s">
        <v>1859</v>
      </c>
      <c r="T1286" s="63" t="s">
        <v>7429</v>
      </c>
      <c r="U1286" s="63" t="s">
        <v>33</v>
      </c>
      <c r="V1286" s="66">
        <v>30000</v>
      </c>
      <c r="W1286" s="67">
        <v>30000</v>
      </c>
      <c r="X1286" s="67">
        <v>30000</v>
      </c>
      <c r="Y1286" s="68">
        <v>60000</v>
      </c>
      <c r="Z1286" s="82">
        <v>43215.486194477795</v>
      </c>
    </row>
    <row r="1287" spans="2:26" x14ac:dyDescent="0.25">
      <c r="B1287" s="83" t="s">
        <v>4472</v>
      </c>
      <c r="C1287" s="71">
        <v>2004</v>
      </c>
      <c r="D1287" s="70" t="s">
        <v>1318</v>
      </c>
      <c r="E1287" s="70" t="s">
        <v>580</v>
      </c>
      <c r="F1287" s="70" t="s">
        <v>4370</v>
      </c>
      <c r="G1287" s="70" t="s">
        <v>3687</v>
      </c>
      <c r="H1287" s="70" t="s">
        <v>3767</v>
      </c>
      <c r="I1287" s="72">
        <v>70150</v>
      </c>
      <c r="J1287" s="72">
        <v>70150</v>
      </c>
      <c r="K1287" s="72">
        <v>24596.65</v>
      </c>
      <c r="L1287" s="72">
        <v>70150</v>
      </c>
      <c r="M1287" s="82">
        <v>90028.334224598933</v>
      </c>
      <c r="O1287" s="81" t="s">
        <v>3143</v>
      </c>
      <c r="P1287" s="64">
        <v>1999</v>
      </c>
      <c r="Q1287" s="63" t="s">
        <v>1318</v>
      </c>
      <c r="R1287" s="63" t="s">
        <v>2250</v>
      </c>
      <c r="S1287" s="65" t="s">
        <v>3144</v>
      </c>
      <c r="T1287" s="63" t="s">
        <v>3145</v>
      </c>
      <c r="U1287" s="63" t="s">
        <v>3146</v>
      </c>
      <c r="V1287" s="66">
        <v>50292</v>
      </c>
      <c r="W1287" s="67">
        <v>50292</v>
      </c>
      <c r="X1287" s="67">
        <v>16765</v>
      </c>
      <c r="Y1287" s="68">
        <v>67057</v>
      </c>
      <c r="Z1287" s="82">
        <v>72446.441056422569</v>
      </c>
    </row>
    <row r="1288" spans="2:26" x14ac:dyDescent="0.25">
      <c r="B1288" s="83" t="s">
        <v>4495</v>
      </c>
      <c r="C1288" s="71">
        <v>2004</v>
      </c>
      <c r="D1288" s="70" t="s">
        <v>1318</v>
      </c>
      <c r="E1288" s="70" t="s">
        <v>580</v>
      </c>
      <c r="F1288" s="70" t="s">
        <v>4496</v>
      </c>
      <c r="G1288" s="70" t="s">
        <v>3687</v>
      </c>
      <c r="H1288" s="70" t="s">
        <v>4497</v>
      </c>
      <c r="I1288" s="72">
        <v>34500</v>
      </c>
      <c r="J1288" s="72">
        <v>34500</v>
      </c>
      <c r="K1288" s="72">
        <v>19017</v>
      </c>
      <c r="L1288" s="72">
        <v>0</v>
      </c>
      <c r="M1288" s="82">
        <v>44276.229946524065</v>
      </c>
      <c r="O1288" s="81" t="s">
        <v>7599</v>
      </c>
      <c r="P1288" s="64">
        <v>1999</v>
      </c>
      <c r="Q1288" s="63" t="s">
        <v>6081</v>
      </c>
      <c r="R1288" s="63" t="s">
        <v>2250</v>
      </c>
      <c r="S1288" s="65" t="s">
        <v>3921</v>
      </c>
      <c r="T1288" s="63" t="s">
        <v>7600</v>
      </c>
      <c r="U1288" s="63" t="s">
        <v>3922</v>
      </c>
      <c r="V1288" s="66">
        <v>2250</v>
      </c>
      <c r="W1288" s="67">
        <v>2250</v>
      </c>
      <c r="X1288" s="67">
        <v>2250</v>
      </c>
      <c r="Y1288" s="68">
        <v>4500</v>
      </c>
      <c r="Z1288" s="82">
        <v>3241.1614645858344</v>
      </c>
    </row>
    <row r="1289" spans="2:26" x14ac:dyDescent="0.25">
      <c r="B1289" s="83" t="s">
        <v>4410</v>
      </c>
      <c r="C1289" s="71">
        <v>2004</v>
      </c>
      <c r="D1289" s="70" t="s">
        <v>1318</v>
      </c>
      <c r="E1289" s="70" t="s">
        <v>889</v>
      </c>
      <c r="F1289" s="70" t="s">
        <v>4118</v>
      </c>
      <c r="G1289" s="70" t="s">
        <v>4411</v>
      </c>
      <c r="H1289" s="70" t="s">
        <v>4119</v>
      </c>
      <c r="I1289" s="72">
        <v>37260</v>
      </c>
      <c r="J1289" s="72">
        <v>37260</v>
      </c>
      <c r="K1289" s="72">
        <v>2602.9499999999998</v>
      </c>
      <c r="L1289" s="72">
        <v>0</v>
      </c>
      <c r="M1289" s="82">
        <v>47818.328342245994</v>
      </c>
      <c r="O1289" s="81" t="s">
        <v>3256</v>
      </c>
      <c r="P1289" s="64">
        <v>1999</v>
      </c>
      <c r="Q1289" s="63" t="s">
        <v>1318</v>
      </c>
      <c r="R1289" s="63" t="s">
        <v>73</v>
      </c>
      <c r="S1289" s="65" t="s">
        <v>3257</v>
      </c>
      <c r="T1289" s="63" t="s">
        <v>3258</v>
      </c>
      <c r="U1289" s="63" t="s">
        <v>73</v>
      </c>
      <c r="V1289" s="66">
        <v>300000</v>
      </c>
      <c r="W1289" s="67">
        <v>300000</v>
      </c>
      <c r="X1289" s="67">
        <v>150000</v>
      </c>
      <c r="Y1289" s="68">
        <v>450000</v>
      </c>
      <c r="Z1289" s="82">
        <v>432154.86194477795</v>
      </c>
    </row>
    <row r="1290" spans="2:26" x14ac:dyDescent="0.25">
      <c r="B1290" s="83" t="s">
        <v>4764</v>
      </c>
      <c r="C1290" s="71">
        <v>2005</v>
      </c>
      <c r="D1290" s="70" t="s">
        <v>1318</v>
      </c>
      <c r="E1290" s="70" t="s">
        <v>1247</v>
      </c>
      <c r="F1290" s="70" t="s">
        <v>4765</v>
      </c>
      <c r="G1290" s="70" t="s">
        <v>3687</v>
      </c>
      <c r="H1290" s="70" t="s">
        <v>1474</v>
      </c>
      <c r="I1290" s="72">
        <v>8942</v>
      </c>
      <c r="J1290" s="72">
        <v>8942</v>
      </c>
      <c r="K1290" s="72">
        <v>3033</v>
      </c>
      <c r="L1290" s="72">
        <v>8942</v>
      </c>
      <c r="M1290" s="82">
        <v>11241.43834468308</v>
      </c>
      <c r="O1290" s="81" t="s">
        <v>3007</v>
      </c>
      <c r="P1290" s="64">
        <v>1999</v>
      </c>
      <c r="Q1290" s="63" t="s">
        <v>1318</v>
      </c>
      <c r="R1290" s="63" t="s">
        <v>73</v>
      </c>
      <c r="S1290" s="65" t="s">
        <v>3008</v>
      </c>
      <c r="T1290" s="63" t="s">
        <v>3009</v>
      </c>
      <c r="U1290" s="63" t="s">
        <v>73</v>
      </c>
      <c r="V1290" s="66">
        <v>150000</v>
      </c>
      <c r="W1290" s="67">
        <v>150000</v>
      </c>
      <c r="X1290" s="67">
        <v>3300841</v>
      </c>
      <c r="Y1290" s="68">
        <v>3450841</v>
      </c>
      <c r="Z1290" s="82">
        <v>216077.43097238897</v>
      </c>
    </row>
    <row r="1291" spans="2:26" x14ac:dyDescent="0.25">
      <c r="B1291" s="83" t="s">
        <v>4750</v>
      </c>
      <c r="C1291" s="71">
        <v>2005</v>
      </c>
      <c r="D1291" s="70" t="s">
        <v>1318</v>
      </c>
      <c r="E1291" s="70" t="s">
        <v>1247</v>
      </c>
      <c r="F1291" s="70" t="s">
        <v>4751</v>
      </c>
      <c r="G1291" s="70" t="s">
        <v>4752</v>
      </c>
      <c r="H1291" s="70" t="s">
        <v>4753</v>
      </c>
      <c r="I1291" s="72">
        <v>3188</v>
      </c>
      <c r="J1291" s="72">
        <v>3188</v>
      </c>
      <c r="K1291" s="72">
        <v>2862</v>
      </c>
      <c r="L1291" s="72">
        <v>3188</v>
      </c>
      <c r="M1291" s="82">
        <v>4007.7952854897849</v>
      </c>
      <c r="O1291" s="81" t="s">
        <v>3157</v>
      </c>
      <c r="P1291" s="64">
        <v>1999</v>
      </c>
      <c r="Q1291" s="63" t="s">
        <v>1318</v>
      </c>
      <c r="R1291" s="63" t="s">
        <v>73</v>
      </c>
      <c r="S1291" s="65" t="s">
        <v>3158</v>
      </c>
      <c r="T1291" s="63" t="s">
        <v>3159</v>
      </c>
      <c r="U1291" s="63" t="s">
        <v>73</v>
      </c>
      <c r="V1291" s="66">
        <v>145394</v>
      </c>
      <c r="W1291" s="67">
        <v>145394</v>
      </c>
      <c r="X1291" s="67">
        <v>71800</v>
      </c>
      <c r="Y1291" s="68">
        <v>217194</v>
      </c>
      <c r="Z1291" s="82">
        <v>209442.41332533016</v>
      </c>
    </row>
    <row r="1292" spans="2:26" x14ac:dyDescent="0.25">
      <c r="B1292" s="83" t="s">
        <v>4689</v>
      </c>
      <c r="C1292" s="71">
        <v>2005</v>
      </c>
      <c r="D1292" s="70" t="s">
        <v>1318</v>
      </c>
      <c r="E1292" s="70" t="s">
        <v>4649</v>
      </c>
      <c r="F1292" s="70" t="s">
        <v>4650</v>
      </c>
      <c r="G1292" s="70" t="s">
        <v>3990</v>
      </c>
      <c r="H1292" s="70" t="s">
        <v>4652</v>
      </c>
      <c r="I1292" s="72">
        <v>190848</v>
      </c>
      <c r="J1292" s="72">
        <v>190848</v>
      </c>
      <c r="K1292" s="72">
        <v>66739.240000000005</v>
      </c>
      <c r="L1292" s="72">
        <v>190848</v>
      </c>
      <c r="M1292" s="82">
        <v>239924.6281822944</v>
      </c>
      <c r="O1292" s="81" t="s">
        <v>3040</v>
      </c>
      <c r="P1292" s="64">
        <v>1999</v>
      </c>
      <c r="Q1292" s="63" t="s">
        <v>1318</v>
      </c>
      <c r="R1292" s="63" t="s">
        <v>73</v>
      </c>
      <c r="S1292" s="65" t="s">
        <v>3041</v>
      </c>
      <c r="T1292" s="63" t="s">
        <v>3042</v>
      </c>
      <c r="U1292" s="63" t="s">
        <v>73</v>
      </c>
      <c r="V1292" s="66">
        <v>100775</v>
      </c>
      <c r="W1292" s="67">
        <v>100775</v>
      </c>
      <c r="X1292" s="67">
        <v>37095</v>
      </c>
      <c r="Y1292" s="68">
        <v>137870</v>
      </c>
      <c r="Z1292" s="82">
        <v>145168.02070828332</v>
      </c>
    </row>
    <row r="1293" spans="2:26" x14ac:dyDescent="0.25">
      <c r="B1293" s="83" t="s">
        <v>4648</v>
      </c>
      <c r="C1293" s="71">
        <v>2005</v>
      </c>
      <c r="D1293" s="70" t="s">
        <v>1318</v>
      </c>
      <c r="E1293" s="70" t="s">
        <v>4649</v>
      </c>
      <c r="F1293" s="70" t="s">
        <v>4650</v>
      </c>
      <c r="G1293" s="70" t="s">
        <v>4651</v>
      </c>
      <c r="H1293" s="70" t="s">
        <v>4652</v>
      </c>
      <c r="I1293" s="72">
        <v>169148</v>
      </c>
      <c r="J1293" s="72">
        <v>20000</v>
      </c>
      <c r="K1293" s="72">
        <v>8600</v>
      </c>
      <c r="L1293" s="72">
        <v>20000</v>
      </c>
      <c r="M1293" s="82">
        <v>25143.006809848088</v>
      </c>
      <c r="O1293" s="81" t="s">
        <v>7439</v>
      </c>
      <c r="P1293" s="64">
        <v>1999</v>
      </c>
      <c r="Q1293" s="63" t="s">
        <v>6084</v>
      </c>
      <c r="R1293" s="63" t="s">
        <v>73</v>
      </c>
      <c r="S1293" s="65" t="s">
        <v>2276</v>
      </c>
      <c r="T1293" s="63" t="s">
        <v>7440</v>
      </c>
      <c r="U1293" s="63"/>
      <c r="V1293" s="66">
        <v>84000</v>
      </c>
      <c r="W1293" s="67">
        <v>84000</v>
      </c>
      <c r="X1293" s="67">
        <v>0</v>
      </c>
      <c r="Y1293" s="68">
        <v>84000</v>
      </c>
      <c r="Z1293" s="82">
        <v>121003.36134453781</v>
      </c>
    </row>
    <row r="1294" spans="2:26" x14ac:dyDescent="0.25">
      <c r="B1294" s="83" t="s">
        <v>4687</v>
      </c>
      <c r="C1294" s="71">
        <v>2005</v>
      </c>
      <c r="D1294" s="70" t="s">
        <v>1318</v>
      </c>
      <c r="E1294" s="70" t="s">
        <v>76</v>
      </c>
      <c r="F1294" s="70" t="s">
        <v>4688</v>
      </c>
      <c r="G1294" s="70" t="s">
        <v>3687</v>
      </c>
      <c r="H1294" s="70" t="s">
        <v>76</v>
      </c>
      <c r="I1294" s="72">
        <v>213482</v>
      </c>
      <c r="J1294" s="72">
        <v>213482</v>
      </c>
      <c r="K1294" s="72">
        <v>104792.84</v>
      </c>
      <c r="L1294" s="72">
        <v>213482</v>
      </c>
      <c r="M1294" s="82">
        <v>268378.96898899949</v>
      </c>
      <c r="O1294" s="81" t="s">
        <v>2992</v>
      </c>
      <c r="P1294" s="64">
        <v>1999</v>
      </c>
      <c r="Q1294" s="63" t="s">
        <v>1318</v>
      </c>
      <c r="R1294" s="63" t="s">
        <v>73</v>
      </c>
      <c r="S1294" s="65" t="s">
        <v>2654</v>
      </c>
      <c r="T1294" s="63" t="s">
        <v>2993</v>
      </c>
      <c r="U1294" s="63" t="s">
        <v>73</v>
      </c>
      <c r="V1294" s="66">
        <v>81375</v>
      </c>
      <c r="W1294" s="67">
        <v>81375</v>
      </c>
      <c r="X1294" s="67">
        <v>27125</v>
      </c>
      <c r="Y1294" s="68">
        <v>108500</v>
      </c>
      <c r="Z1294" s="82">
        <v>117222.00630252101</v>
      </c>
    </row>
    <row r="1295" spans="2:26" x14ac:dyDescent="0.25">
      <c r="B1295" s="83" t="s">
        <v>4604</v>
      </c>
      <c r="C1295" s="71">
        <v>2005</v>
      </c>
      <c r="D1295" s="70" t="s">
        <v>1318</v>
      </c>
      <c r="E1295" s="70" t="s">
        <v>76</v>
      </c>
      <c r="F1295" s="70" t="s">
        <v>4605</v>
      </c>
      <c r="G1295" s="70" t="s">
        <v>3414</v>
      </c>
      <c r="H1295" s="70" t="s">
        <v>76</v>
      </c>
      <c r="I1295" s="72">
        <v>62601</v>
      </c>
      <c r="J1295" s="72">
        <v>62601</v>
      </c>
      <c r="K1295" s="72">
        <v>40240</v>
      </c>
      <c r="L1295" s="72">
        <v>62601</v>
      </c>
      <c r="M1295" s="82">
        <v>78698.868465165011</v>
      </c>
      <c r="O1295" s="81" t="s">
        <v>7402</v>
      </c>
      <c r="P1295" s="64">
        <v>1999</v>
      </c>
      <c r="Q1295" s="63" t="s">
        <v>6081</v>
      </c>
      <c r="R1295" s="63" t="s">
        <v>73</v>
      </c>
      <c r="S1295" s="65" t="s">
        <v>7403</v>
      </c>
      <c r="T1295" s="63" t="s">
        <v>7404</v>
      </c>
      <c r="U1295" s="63" t="s">
        <v>73</v>
      </c>
      <c r="V1295" s="66">
        <v>75000</v>
      </c>
      <c r="W1295" s="67">
        <v>75000</v>
      </c>
      <c r="X1295" s="67">
        <v>25000</v>
      </c>
      <c r="Y1295" s="68">
        <v>100000</v>
      </c>
      <c r="Z1295" s="82">
        <v>108038.71548619449</v>
      </c>
    </row>
    <row r="1296" spans="2:26" ht="22.5" x14ac:dyDescent="0.25">
      <c r="B1296" s="83" t="s">
        <v>4645</v>
      </c>
      <c r="C1296" s="71">
        <v>2005</v>
      </c>
      <c r="D1296" s="70" t="s">
        <v>1318</v>
      </c>
      <c r="E1296" s="70" t="s">
        <v>76</v>
      </c>
      <c r="F1296" s="70" t="s">
        <v>3881</v>
      </c>
      <c r="G1296" s="70" t="s">
        <v>3882</v>
      </c>
      <c r="H1296" s="70" t="s">
        <v>76</v>
      </c>
      <c r="I1296" s="72">
        <v>49750</v>
      </c>
      <c r="J1296" s="72">
        <v>49750</v>
      </c>
      <c r="K1296" s="72">
        <v>10444.969999999999</v>
      </c>
      <c r="L1296" s="72">
        <v>0</v>
      </c>
      <c r="M1296" s="82">
        <v>62543.229439497118</v>
      </c>
      <c r="O1296" s="81" t="s">
        <v>7348</v>
      </c>
      <c r="P1296" s="64">
        <v>1999</v>
      </c>
      <c r="Q1296" s="63" t="s">
        <v>6081</v>
      </c>
      <c r="R1296" s="63" t="s">
        <v>73</v>
      </c>
      <c r="S1296" s="65" t="s">
        <v>6211</v>
      </c>
      <c r="T1296" s="63" t="s">
        <v>7349</v>
      </c>
      <c r="U1296" s="63" t="s">
        <v>73</v>
      </c>
      <c r="V1296" s="66">
        <v>46000</v>
      </c>
      <c r="W1296" s="67">
        <v>46000</v>
      </c>
      <c r="X1296" s="67">
        <v>26000</v>
      </c>
      <c r="Y1296" s="68">
        <v>72000</v>
      </c>
      <c r="Z1296" s="82">
        <v>66263.745498199278</v>
      </c>
    </row>
    <row r="1297" spans="2:26" x14ac:dyDescent="0.25">
      <c r="B1297" s="83" t="s">
        <v>4663</v>
      </c>
      <c r="C1297" s="71">
        <v>2005</v>
      </c>
      <c r="D1297" s="70" t="s">
        <v>1318</v>
      </c>
      <c r="E1297" s="70" t="s">
        <v>444</v>
      </c>
      <c r="F1297" s="70" t="s">
        <v>3875</v>
      </c>
      <c r="G1297" s="70" t="s">
        <v>3483</v>
      </c>
      <c r="H1297" s="70" t="s">
        <v>446</v>
      </c>
      <c r="I1297" s="72">
        <v>106208</v>
      </c>
      <c r="J1297" s="72">
        <v>106208</v>
      </c>
      <c r="K1297" s="72">
        <v>34653.49</v>
      </c>
      <c r="L1297" s="72">
        <v>0</v>
      </c>
      <c r="M1297" s="82">
        <v>133519.4233630173</v>
      </c>
      <c r="O1297" s="81" t="s">
        <v>3219</v>
      </c>
      <c r="P1297" s="64">
        <v>1999</v>
      </c>
      <c r="Q1297" s="63" t="s">
        <v>1318</v>
      </c>
      <c r="R1297" s="63" t="s">
        <v>73</v>
      </c>
      <c r="S1297" s="65" t="s">
        <v>2505</v>
      </c>
      <c r="T1297" s="63" t="s">
        <v>3220</v>
      </c>
      <c r="U1297" s="63" t="s">
        <v>73</v>
      </c>
      <c r="V1297" s="66">
        <v>10000</v>
      </c>
      <c r="W1297" s="67">
        <v>10000</v>
      </c>
      <c r="X1297" s="67">
        <v>3451</v>
      </c>
      <c r="Y1297" s="68">
        <v>13451</v>
      </c>
      <c r="Z1297" s="82">
        <v>14405.16206482593</v>
      </c>
    </row>
    <row r="1298" spans="2:26" x14ac:dyDescent="0.25">
      <c r="B1298" s="83" t="s">
        <v>4661</v>
      </c>
      <c r="C1298" s="71">
        <v>2005</v>
      </c>
      <c r="D1298" s="70" t="s">
        <v>1318</v>
      </c>
      <c r="E1298" s="70" t="s">
        <v>444</v>
      </c>
      <c r="F1298" s="70" t="s">
        <v>4339</v>
      </c>
      <c r="G1298" s="70" t="s">
        <v>3414</v>
      </c>
      <c r="H1298" s="70" t="s">
        <v>584</v>
      </c>
      <c r="I1298" s="72">
        <v>50680</v>
      </c>
      <c r="J1298" s="72">
        <v>50680</v>
      </c>
      <c r="K1298" s="72">
        <v>13585.21</v>
      </c>
      <c r="L1298" s="72">
        <v>50680</v>
      </c>
      <c r="M1298" s="82">
        <v>63712.379256155058</v>
      </c>
      <c r="O1298" s="81" t="s">
        <v>7422</v>
      </c>
      <c r="P1298" s="64">
        <v>1999</v>
      </c>
      <c r="Q1298" s="63" t="s">
        <v>6084</v>
      </c>
      <c r="R1298" s="63" t="s">
        <v>3826</v>
      </c>
      <c r="S1298" s="65" t="s">
        <v>7423</v>
      </c>
      <c r="T1298" s="63" t="s">
        <v>7424</v>
      </c>
      <c r="U1298" s="63" t="s">
        <v>27</v>
      </c>
      <c r="V1298" s="66">
        <v>75475</v>
      </c>
      <c r="W1298" s="67">
        <v>75475</v>
      </c>
      <c r="X1298" s="67">
        <v>28660</v>
      </c>
      <c r="Y1298" s="68">
        <v>104135</v>
      </c>
      <c r="Z1298" s="82">
        <v>108722.96068427371</v>
      </c>
    </row>
    <row r="1299" spans="2:26" x14ac:dyDescent="0.25">
      <c r="B1299" s="83" t="s">
        <v>4638</v>
      </c>
      <c r="C1299" s="71">
        <v>2005</v>
      </c>
      <c r="D1299" s="70" t="s">
        <v>1318</v>
      </c>
      <c r="E1299" s="70" t="s">
        <v>1779</v>
      </c>
      <c r="F1299" s="70" t="s">
        <v>4349</v>
      </c>
      <c r="G1299" s="70" t="s">
        <v>3483</v>
      </c>
      <c r="H1299" s="70" t="s">
        <v>4351</v>
      </c>
      <c r="I1299" s="72">
        <v>111880</v>
      </c>
      <c r="J1299" s="72">
        <v>111880</v>
      </c>
      <c r="K1299" s="72">
        <v>66518.929999999993</v>
      </c>
      <c r="L1299" s="72">
        <v>111880</v>
      </c>
      <c r="M1299" s="82">
        <v>140649.98009429019</v>
      </c>
      <c r="O1299" s="81" t="s">
        <v>7363</v>
      </c>
      <c r="P1299" s="64">
        <v>1999</v>
      </c>
      <c r="Q1299" s="63" t="s">
        <v>6084</v>
      </c>
      <c r="R1299" s="63" t="s">
        <v>3826</v>
      </c>
      <c r="S1299" s="65" t="s">
        <v>6820</v>
      </c>
      <c r="T1299" s="63" t="s">
        <v>7364</v>
      </c>
      <c r="U1299" s="63" t="s">
        <v>27</v>
      </c>
      <c r="V1299" s="66">
        <v>35000</v>
      </c>
      <c r="W1299" s="67">
        <v>35000</v>
      </c>
      <c r="X1299" s="67">
        <v>13250</v>
      </c>
      <c r="Y1299" s="68">
        <v>48250</v>
      </c>
      <c r="Z1299" s="82">
        <v>50418.067226890758</v>
      </c>
    </row>
    <row r="1300" spans="2:26" x14ac:dyDescent="0.25">
      <c r="B1300" s="83" t="s">
        <v>4690</v>
      </c>
      <c r="C1300" s="71">
        <v>2005</v>
      </c>
      <c r="D1300" s="70" t="s">
        <v>1318</v>
      </c>
      <c r="E1300" s="70" t="s">
        <v>1558</v>
      </c>
      <c r="F1300" s="70" t="s">
        <v>3878</v>
      </c>
      <c r="G1300" s="70" t="s">
        <v>3748</v>
      </c>
      <c r="H1300" s="70" t="s">
        <v>3879</v>
      </c>
      <c r="I1300" s="72">
        <v>102205</v>
      </c>
      <c r="J1300" s="72">
        <v>102205</v>
      </c>
      <c r="K1300" s="72">
        <v>6800</v>
      </c>
      <c r="L1300" s="72">
        <v>102205</v>
      </c>
      <c r="M1300" s="82">
        <v>128487.05055002618</v>
      </c>
      <c r="O1300" s="81" t="s">
        <v>7463</v>
      </c>
      <c r="P1300" s="64">
        <v>1999</v>
      </c>
      <c r="Q1300" s="63" t="s">
        <v>6081</v>
      </c>
      <c r="R1300" s="63" t="s">
        <v>3826</v>
      </c>
      <c r="S1300" s="65" t="s">
        <v>7464</v>
      </c>
      <c r="T1300" s="63" t="s">
        <v>7465</v>
      </c>
      <c r="U1300" s="63" t="s">
        <v>3922</v>
      </c>
      <c r="V1300" s="66">
        <v>8600</v>
      </c>
      <c r="W1300" s="67">
        <v>8600</v>
      </c>
      <c r="X1300" s="67">
        <v>17500</v>
      </c>
      <c r="Y1300" s="68">
        <v>26100</v>
      </c>
      <c r="Z1300" s="82">
        <v>12388.4393757503</v>
      </c>
    </row>
    <row r="1301" spans="2:26" x14ac:dyDescent="0.25">
      <c r="B1301" s="83" t="s">
        <v>4673</v>
      </c>
      <c r="C1301" s="71">
        <v>2005</v>
      </c>
      <c r="D1301" s="70" t="s">
        <v>1318</v>
      </c>
      <c r="E1301" s="70" t="s">
        <v>1558</v>
      </c>
      <c r="F1301" s="70" t="s">
        <v>4353</v>
      </c>
      <c r="G1301" s="70" t="s">
        <v>3687</v>
      </c>
      <c r="H1301" s="70" t="s">
        <v>1561</v>
      </c>
      <c r="I1301" s="72">
        <v>73219</v>
      </c>
      <c r="J1301" s="72">
        <v>73219</v>
      </c>
      <c r="K1301" s="72">
        <v>20468.740000000002</v>
      </c>
      <c r="L1301" s="72">
        <v>0</v>
      </c>
      <c r="M1301" s="82">
        <v>92047.290780513373</v>
      </c>
      <c r="O1301" s="81" t="s">
        <v>7454</v>
      </c>
      <c r="P1301" s="64">
        <v>1999</v>
      </c>
      <c r="Q1301" s="63" t="s">
        <v>6081</v>
      </c>
      <c r="R1301" s="63" t="s">
        <v>495</v>
      </c>
      <c r="S1301" s="65" t="s">
        <v>7455</v>
      </c>
      <c r="T1301" s="63" t="s">
        <v>7456</v>
      </c>
      <c r="U1301" s="63" t="s">
        <v>496</v>
      </c>
      <c r="V1301" s="66">
        <v>6355</v>
      </c>
      <c r="W1301" s="67">
        <v>6355</v>
      </c>
      <c r="X1301" s="67">
        <v>2120</v>
      </c>
      <c r="Y1301" s="68">
        <v>8475</v>
      </c>
      <c r="Z1301" s="82">
        <v>9154.4804921968789</v>
      </c>
    </row>
    <row r="1302" spans="2:26" x14ac:dyDescent="0.25">
      <c r="B1302" s="83" t="s">
        <v>4741</v>
      </c>
      <c r="C1302" s="71">
        <v>2005</v>
      </c>
      <c r="D1302" s="70" t="s">
        <v>1318</v>
      </c>
      <c r="E1302" s="70" t="s">
        <v>1558</v>
      </c>
      <c r="F1302" s="70" t="s">
        <v>3878</v>
      </c>
      <c r="G1302" s="70" t="s">
        <v>3483</v>
      </c>
      <c r="H1302" s="70" t="s">
        <v>3879</v>
      </c>
      <c r="I1302" s="72">
        <v>12900</v>
      </c>
      <c r="J1302" s="72">
        <v>12900</v>
      </c>
      <c r="K1302" s="72">
        <v>279</v>
      </c>
      <c r="L1302" s="72">
        <v>12900</v>
      </c>
      <c r="M1302" s="82">
        <v>16217.239392352016</v>
      </c>
      <c r="O1302" s="81" t="s">
        <v>3254</v>
      </c>
      <c r="P1302" s="64">
        <v>1999</v>
      </c>
      <c r="Q1302" s="63" t="s">
        <v>1318</v>
      </c>
      <c r="R1302" s="63" t="s">
        <v>1828</v>
      </c>
      <c r="S1302" s="65" t="s">
        <v>2483</v>
      </c>
      <c r="T1302" s="63" t="s">
        <v>3255</v>
      </c>
      <c r="U1302" s="63" t="s">
        <v>1831</v>
      </c>
      <c r="V1302" s="66">
        <v>166250</v>
      </c>
      <c r="W1302" s="67">
        <v>166250</v>
      </c>
      <c r="X1302" s="67">
        <v>56250</v>
      </c>
      <c r="Y1302" s="68">
        <v>222500</v>
      </c>
      <c r="Z1302" s="82">
        <v>239485.81932773109</v>
      </c>
    </row>
    <row r="1303" spans="2:26" x14ac:dyDescent="0.25">
      <c r="B1303" s="83" t="s">
        <v>4718</v>
      </c>
      <c r="C1303" s="71">
        <v>2005</v>
      </c>
      <c r="D1303" s="70" t="s">
        <v>1318</v>
      </c>
      <c r="E1303" s="70" t="s">
        <v>2128</v>
      </c>
      <c r="F1303" s="70" t="s">
        <v>3448</v>
      </c>
      <c r="G1303" s="70" t="s">
        <v>3483</v>
      </c>
      <c r="H1303" s="70" t="s">
        <v>3450</v>
      </c>
      <c r="I1303" s="72">
        <v>197641</v>
      </c>
      <c r="J1303" s="72">
        <v>197641</v>
      </c>
      <c r="K1303" s="72">
        <v>209265.02</v>
      </c>
      <c r="L1303" s="72">
        <v>197641</v>
      </c>
      <c r="M1303" s="82">
        <v>248464.45044525931</v>
      </c>
      <c r="O1303" s="81" t="s">
        <v>3098</v>
      </c>
      <c r="P1303" s="64">
        <v>1999</v>
      </c>
      <c r="Q1303" s="63" t="s">
        <v>1318</v>
      </c>
      <c r="R1303" s="63" t="s">
        <v>544</v>
      </c>
      <c r="S1303" s="65" t="s">
        <v>3099</v>
      </c>
      <c r="T1303" s="63" t="s">
        <v>3100</v>
      </c>
      <c r="U1303" s="63" t="s">
        <v>886</v>
      </c>
      <c r="V1303" s="66">
        <v>70000</v>
      </c>
      <c r="W1303" s="67">
        <v>70000</v>
      </c>
      <c r="X1303" s="67">
        <v>33200</v>
      </c>
      <c r="Y1303" s="68">
        <v>103200</v>
      </c>
      <c r="Z1303" s="82">
        <v>100836.13445378152</v>
      </c>
    </row>
    <row r="1304" spans="2:26" x14ac:dyDescent="0.25">
      <c r="B1304" s="83" t="s">
        <v>4611</v>
      </c>
      <c r="C1304" s="71">
        <v>2005</v>
      </c>
      <c r="D1304" s="70" t="s">
        <v>1318</v>
      </c>
      <c r="E1304" s="70" t="s">
        <v>1757</v>
      </c>
      <c r="F1304" s="70" t="s">
        <v>4612</v>
      </c>
      <c r="G1304" s="70" t="s">
        <v>3687</v>
      </c>
      <c r="H1304" s="70" t="s">
        <v>1757</v>
      </c>
      <c r="I1304" s="72">
        <v>53250</v>
      </c>
      <c r="J1304" s="72">
        <v>53250</v>
      </c>
      <c r="K1304" s="72">
        <v>13220.25</v>
      </c>
      <c r="L1304" s="72">
        <v>53250</v>
      </c>
      <c r="M1304" s="82">
        <v>66943.255631220527</v>
      </c>
      <c r="O1304" s="81" t="s">
        <v>7466</v>
      </c>
      <c r="P1304" s="64">
        <v>1999</v>
      </c>
      <c r="Q1304" s="63" t="s">
        <v>6084</v>
      </c>
      <c r="R1304" s="63" t="s">
        <v>544</v>
      </c>
      <c r="S1304" s="65" t="s">
        <v>1859</v>
      </c>
      <c r="T1304" s="63" t="s">
        <v>7467</v>
      </c>
      <c r="U1304" s="63" t="s">
        <v>886</v>
      </c>
      <c r="V1304" s="66">
        <v>9776</v>
      </c>
      <c r="W1304" s="67">
        <v>9776</v>
      </c>
      <c r="X1304" s="67">
        <v>6085</v>
      </c>
      <c r="Y1304" s="68">
        <v>15861</v>
      </c>
      <c r="Z1304" s="82">
        <v>14082.486434573832</v>
      </c>
    </row>
    <row r="1305" spans="2:26" x14ac:dyDescent="0.25">
      <c r="B1305" s="83" t="s">
        <v>4770</v>
      </c>
      <c r="C1305" s="71">
        <v>2005</v>
      </c>
      <c r="D1305" s="70" t="s">
        <v>1318</v>
      </c>
      <c r="E1305" s="70" t="s">
        <v>27</v>
      </c>
      <c r="F1305" s="70" t="s">
        <v>4311</v>
      </c>
      <c r="G1305" s="70" t="s">
        <v>4312</v>
      </c>
      <c r="H1305" s="70" t="s">
        <v>27</v>
      </c>
      <c r="I1305" s="72">
        <v>6778000</v>
      </c>
      <c r="J1305" s="72">
        <v>6778000</v>
      </c>
      <c r="K1305" s="72">
        <v>0</v>
      </c>
      <c r="L1305" s="72">
        <v>0</v>
      </c>
      <c r="M1305" s="82">
        <v>8520965.0078575164</v>
      </c>
      <c r="O1305" s="81" t="s">
        <v>7537</v>
      </c>
      <c r="P1305" s="64">
        <v>1999</v>
      </c>
      <c r="Q1305" s="63" t="s">
        <v>6084</v>
      </c>
      <c r="R1305" s="63" t="s">
        <v>544</v>
      </c>
      <c r="S1305" s="65" t="s">
        <v>1859</v>
      </c>
      <c r="T1305" s="63" t="s">
        <v>7538</v>
      </c>
      <c r="U1305" s="63" t="s">
        <v>886</v>
      </c>
      <c r="V1305" s="66">
        <v>4260</v>
      </c>
      <c r="W1305" s="67">
        <v>4260</v>
      </c>
      <c r="X1305" s="67">
        <v>1990</v>
      </c>
      <c r="Y1305" s="68">
        <v>6250</v>
      </c>
      <c r="Z1305" s="82">
        <v>6136.5990396158468</v>
      </c>
    </row>
    <row r="1306" spans="2:26" x14ac:dyDescent="0.25">
      <c r="B1306" s="83" t="s">
        <v>4613</v>
      </c>
      <c r="C1306" s="71">
        <v>2005</v>
      </c>
      <c r="D1306" s="70" t="s">
        <v>1318</v>
      </c>
      <c r="E1306" s="70" t="s">
        <v>27</v>
      </c>
      <c r="F1306" s="70" t="s">
        <v>4292</v>
      </c>
      <c r="G1306" s="70" t="s">
        <v>3687</v>
      </c>
      <c r="H1306" s="70" t="s">
        <v>27</v>
      </c>
      <c r="I1306" s="72">
        <v>337688</v>
      </c>
      <c r="J1306" s="72">
        <v>337688</v>
      </c>
      <c r="K1306" s="72">
        <v>102883.81</v>
      </c>
      <c r="L1306" s="72">
        <v>0</v>
      </c>
      <c r="M1306" s="82">
        <v>424524.58418019908</v>
      </c>
      <c r="O1306" s="81" t="s">
        <v>7594</v>
      </c>
      <c r="P1306" s="64">
        <v>1999</v>
      </c>
      <c r="Q1306" s="63" t="s">
        <v>6081</v>
      </c>
      <c r="R1306" s="63" t="s">
        <v>1286</v>
      </c>
      <c r="S1306" s="65" t="s">
        <v>1549</v>
      </c>
      <c r="T1306" s="63" t="s">
        <v>7595</v>
      </c>
      <c r="U1306" s="63" t="s">
        <v>1239</v>
      </c>
      <c r="V1306" s="66">
        <v>6625</v>
      </c>
      <c r="W1306" s="67">
        <v>6625</v>
      </c>
      <c r="X1306" s="67">
        <v>250</v>
      </c>
      <c r="Y1306" s="68">
        <v>6875</v>
      </c>
      <c r="Z1306" s="82">
        <v>9543.4198679471792</v>
      </c>
    </row>
    <row r="1307" spans="2:26" ht="22.5" x14ac:dyDescent="0.25">
      <c r="B1307" s="83" t="s">
        <v>4626</v>
      </c>
      <c r="C1307" s="71">
        <v>2005</v>
      </c>
      <c r="D1307" s="70" t="s">
        <v>1318</v>
      </c>
      <c r="E1307" s="70" t="s">
        <v>27</v>
      </c>
      <c r="F1307" s="70" t="s">
        <v>4319</v>
      </c>
      <c r="G1307" s="70" t="s">
        <v>3687</v>
      </c>
      <c r="H1307" s="70" t="s">
        <v>27</v>
      </c>
      <c r="I1307" s="72">
        <v>249500</v>
      </c>
      <c r="J1307" s="72">
        <v>249500</v>
      </c>
      <c r="K1307" s="72">
        <v>183100</v>
      </c>
      <c r="L1307" s="72">
        <v>0</v>
      </c>
      <c r="M1307" s="82">
        <v>313659.00995285489</v>
      </c>
      <c r="O1307" s="81" t="s">
        <v>3172</v>
      </c>
      <c r="P1307" s="64">
        <v>1999</v>
      </c>
      <c r="Q1307" s="63" t="s">
        <v>1318</v>
      </c>
      <c r="R1307" s="63" t="s">
        <v>1286</v>
      </c>
      <c r="S1307" s="65" t="s">
        <v>3173</v>
      </c>
      <c r="T1307" s="63" t="s">
        <v>3174</v>
      </c>
      <c r="U1307" s="63" t="s">
        <v>1286</v>
      </c>
      <c r="V1307" s="66">
        <v>5450</v>
      </c>
      <c r="W1307" s="67">
        <v>5450</v>
      </c>
      <c r="X1307" s="67">
        <v>2000</v>
      </c>
      <c r="Y1307" s="68">
        <v>7450</v>
      </c>
      <c r="Z1307" s="82">
        <v>7850.8133253301321</v>
      </c>
    </row>
    <row r="1308" spans="2:26" ht="22.5" x14ac:dyDescent="0.25">
      <c r="B1308" s="83" t="s">
        <v>4680</v>
      </c>
      <c r="C1308" s="71">
        <v>2005</v>
      </c>
      <c r="D1308" s="70" t="s">
        <v>1318</v>
      </c>
      <c r="E1308" s="70" t="s">
        <v>27</v>
      </c>
      <c r="F1308" s="70" t="s">
        <v>4681</v>
      </c>
      <c r="G1308" s="70" t="s">
        <v>3687</v>
      </c>
      <c r="H1308" s="70" t="s">
        <v>27</v>
      </c>
      <c r="I1308" s="72">
        <v>212123</v>
      </c>
      <c r="J1308" s="72">
        <v>212123</v>
      </c>
      <c r="K1308" s="72">
        <v>10877.89</v>
      </c>
      <c r="L1308" s="72">
        <v>212123</v>
      </c>
      <c r="M1308" s="82">
        <v>266670.50167627033</v>
      </c>
      <c r="O1308" s="81" t="s">
        <v>7481</v>
      </c>
      <c r="P1308" s="64">
        <v>1999</v>
      </c>
      <c r="Q1308" s="63" t="s">
        <v>6081</v>
      </c>
      <c r="R1308" s="63" t="s">
        <v>1286</v>
      </c>
      <c r="S1308" s="65" t="s">
        <v>7482</v>
      </c>
      <c r="T1308" s="63" t="s">
        <v>7483</v>
      </c>
      <c r="U1308" s="63" t="s">
        <v>1239</v>
      </c>
      <c r="V1308" s="66">
        <v>3400</v>
      </c>
      <c r="W1308" s="67">
        <v>3400</v>
      </c>
      <c r="X1308" s="67">
        <v>1136</v>
      </c>
      <c r="Y1308" s="68">
        <v>4536</v>
      </c>
      <c r="Z1308" s="82">
        <v>4897.7551020408164</v>
      </c>
    </row>
    <row r="1309" spans="2:26" x14ac:dyDescent="0.25">
      <c r="B1309" s="83" t="s">
        <v>4696</v>
      </c>
      <c r="C1309" s="71">
        <v>2005</v>
      </c>
      <c r="D1309" s="70" t="s">
        <v>1318</v>
      </c>
      <c r="E1309" s="70" t="s">
        <v>27</v>
      </c>
      <c r="F1309" s="70" t="s">
        <v>4697</v>
      </c>
      <c r="G1309" s="70" t="s">
        <v>4698</v>
      </c>
      <c r="H1309" s="70" t="s">
        <v>27</v>
      </c>
      <c r="I1309" s="72">
        <v>185899</v>
      </c>
      <c r="J1309" s="72">
        <v>185899</v>
      </c>
      <c r="K1309" s="72">
        <v>91586.97</v>
      </c>
      <c r="L1309" s="72">
        <v>0</v>
      </c>
      <c r="M1309" s="82">
        <v>233702.99114719752</v>
      </c>
      <c r="O1309" s="81" t="s">
        <v>3052</v>
      </c>
      <c r="P1309" s="64">
        <v>1999</v>
      </c>
      <c r="Q1309" s="63" t="s">
        <v>1318</v>
      </c>
      <c r="R1309" s="63" t="s">
        <v>1444</v>
      </c>
      <c r="S1309" s="65" t="s">
        <v>3053</v>
      </c>
      <c r="T1309" s="63" t="s">
        <v>3054</v>
      </c>
      <c r="U1309" s="63" t="s">
        <v>1447</v>
      </c>
      <c r="V1309" s="66">
        <v>133000</v>
      </c>
      <c r="W1309" s="67">
        <v>133000</v>
      </c>
      <c r="X1309" s="67">
        <v>57000</v>
      </c>
      <c r="Y1309" s="68">
        <v>190000</v>
      </c>
      <c r="Z1309" s="82">
        <v>191588.65546218489</v>
      </c>
    </row>
    <row r="1310" spans="2:26" x14ac:dyDescent="0.25">
      <c r="B1310" s="83" t="s">
        <v>4706</v>
      </c>
      <c r="C1310" s="71">
        <v>2005</v>
      </c>
      <c r="D1310" s="70" t="s">
        <v>1318</v>
      </c>
      <c r="E1310" s="70" t="s">
        <v>27</v>
      </c>
      <c r="F1310" s="70" t="s">
        <v>4707</v>
      </c>
      <c r="G1310" s="70" t="s">
        <v>3687</v>
      </c>
      <c r="H1310" s="70" t="s">
        <v>27</v>
      </c>
      <c r="I1310" s="72">
        <v>160015</v>
      </c>
      <c r="J1310" s="72">
        <v>160015</v>
      </c>
      <c r="K1310" s="72">
        <v>0</v>
      </c>
      <c r="L1310" s="72">
        <v>160015</v>
      </c>
      <c r="M1310" s="82">
        <v>201162.91173389211</v>
      </c>
      <c r="O1310" s="81" t="s">
        <v>3076</v>
      </c>
      <c r="P1310" s="64">
        <v>1999</v>
      </c>
      <c r="Q1310" s="63" t="s">
        <v>1318</v>
      </c>
      <c r="R1310" s="63" t="s">
        <v>1444</v>
      </c>
      <c r="S1310" s="65" t="s">
        <v>3077</v>
      </c>
      <c r="T1310" s="63" t="s">
        <v>3078</v>
      </c>
      <c r="U1310" s="63" t="s">
        <v>3079</v>
      </c>
      <c r="V1310" s="66">
        <v>49800</v>
      </c>
      <c r="W1310" s="67">
        <v>49800</v>
      </c>
      <c r="X1310" s="67">
        <v>18500</v>
      </c>
      <c r="Y1310" s="68">
        <v>68300</v>
      </c>
      <c r="Z1310" s="82">
        <v>71737.707082833134</v>
      </c>
    </row>
    <row r="1311" spans="2:26" x14ac:dyDescent="0.25">
      <c r="B1311" s="83" t="s">
        <v>4694</v>
      </c>
      <c r="C1311" s="71">
        <v>2005</v>
      </c>
      <c r="D1311" s="70" t="s">
        <v>1318</v>
      </c>
      <c r="E1311" s="70" t="s">
        <v>27</v>
      </c>
      <c r="F1311" s="70" t="s">
        <v>4695</v>
      </c>
      <c r="G1311" s="70" t="s">
        <v>3687</v>
      </c>
      <c r="H1311" s="70" t="s">
        <v>27</v>
      </c>
      <c r="I1311" s="72">
        <v>151990</v>
      </c>
      <c r="J1311" s="72">
        <v>151990</v>
      </c>
      <c r="K1311" s="72">
        <v>6085</v>
      </c>
      <c r="L1311" s="72">
        <v>0</v>
      </c>
      <c r="M1311" s="82">
        <v>191074.28025144053</v>
      </c>
      <c r="O1311" s="81" t="s">
        <v>3101</v>
      </c>
      <c r="P1311" s="64">
        <v>1999</v>
      </c>
      <c r="Q1311" s="63" t="s">
        <v>1318</v>
      </c>
      <c r="R1311" s="63" t="s">
        <v>1444</v>
      </c>
      <c r="S1311" s="65" t="s">
        <v>3102</v>
      </c>
      <c r="T1311" s="63" t="s">
        <v>3103</v>
      </c>
      <c r="U1311" s="63" t="s">
        <v>57</v>
      </c>
      <c r="V1311" s="66">
        <v>45000</v>
      </c>
      <c r="W1311" s="67">
        <v>45000</v>
      </c>
      <c r="X1311" s="67">
        <v>45000</v>
      </c>
      <c r="Y1311" s="68">
        <v>90000</v>
      </c>
      <c r="Z1311" s="82">
        <v>64823.229291716692</v>
      </c>
    </row>
    <row r="1312" spans="2:26" x14ac:dyDescent="0.25">
      <c r="B1312" s="83" t="s">
        <v>4643</v>
      </c>
      <c r="C1312" s="71">
        <v>2005</v>
      </c>
      <c r="D1312" s="70" t="s">
        <v>1318</v>
      </c>
      <c r="E1312" s="70" t="s">
        <v>27</v>
      </c>
      <c r="F1312" s="70" t="s">
        <v>2053</v>
      </c>
      <c r="G1312" s="70" t="s">
        <v>4644</v>
      </c>
      <c r="H1312" s="70" t="s">
        <v>27</v>
      </c>
      <c r="I1312" s="72">
        <v>143600</v>
      </c>
      <c r="J1312" s="72">
        <v>143600</v>
      </c>
      <c r="K1312" s="72">
        <v>1173678</v>
      </c>
      <c r="L1312" s="72">
        <v>0</v>
      </c>
      <c r="M1312" s="82">
        <v>180526.78889470926</v>
      </c>
      <c r="O1312" s="81" t="s">
        <v>7553</v>
      </c>
      <c r="P1312" s="64">
        <v>1999</v>
      </c>
      <c r="Q1312" s="63" t="s">
        <v>6081</v>
      </c>
      <c r="R1312" s="63" t="s">
        <v>1444</v>
      </c>
      <c r="S1312" s="65" t="s">
        <v>7554</v>
      </c>
      <c r="T1312" s="63" t="s">
        <v>7555</v>
      </c>
      <c r="U1312" s="63" t="s">
        <v>1447</v>
      </c>
      <c r="V1312" s="66">
        <v>10000</v>
      </c>
      <c r="W1312" s="67">
        <v>10000</v>
      </c>
      <c r="X1312" s="67">
        <v>3500</v>
      </c>
      <c r="Y1312" s="68">
        <v>13500</v>
      </c>
      <c r="Z1312" s="82">
        <v>14405.16206482593</v>
      </c>
    </row>
    <row r="1313" spans="2:26" x14ac:dyDescent="0.25">
      <c r="B1313" s="83" t="s">
        <v>4678</v>
      </c>
      <c r="C1313" s="71">
        <v>2005</v>
      </c>
      <c r="D1313" s="70" t="s">
        <v>1318</v>
      </c>
      <c r="E1313" s="70" t="s">
        <v>27</v>
      </c>
      <c r="F1313" s="70" t="s">
        <v>4379</v>
      </c>
      <c r="G1313" s="70" t="s">
        <v>4679</v>
      </c>
      <c r="H1313" s="70" t="s">
        <v>27</v>
      </c>
      <c r="I1313" s="72">
        <v>97450</v>
      </c>
      <c r="J1313" s="72">
        <v>97450</v>
      </c>
      <c r="K1313" s="72">
        <v>56283.08</v>
      </c>
      <c r="L1313" s="72">
        <v>97450</v>
      </c>
      <c r="M1313" s="82">
        <v>122509.3006809848</v>
      </c>
      <c r="O1313" s="81" t="s">
        <v>7507</v>
      </c>
      <c r="P1313" s="64">
        <v>1999</v>
      </c>
      <c r="Q1313" s="63" t="s">
        <v>6081</v>
      </c>
      <c r="R1313" s="63" t="s">
        <v>1444</v>
      </c>
      <c r="S1313" s="65" t="s">
        <v>3053</v>
      </c>
      <c r="T1313" s="63" t="s">
        <v>3054</v>
      </c>
      <c r="U1313" s="63" t="s">
        <v>1447</v>
      </c>
      <c r="V1313" s="66">
        <v>9425</v>
      </c>
      <c r="W1313" s="67">
        <v>9425</v>
      </c>
      <c r="X1313" s="67">
        <v>5575</v>
      </c>
      <c r="Y1313" s="68">
        <v>15000</v>
      </c>
      <c r="Z1313" s="82">
        <v>13576.865246098439</v>
      </c>
    </row>
    <row r="1314" spans="2:26" x14ac:dyDescent="0.25">
      <c r="B1314" s="83" t="s">
        <v>4646</v>
      </c>
      <c r="C1314" s="71">
        <v>2005</v>
      </c>
      <c r="D1314" s="70" t="s">
        <v>1318</v>
      </c>
      <c r="E1314" s="70" t="s">
        <v>27</v>
      </c>
      <c r="F1314" s="70" t="s">
        <v>4647</v>
      </c>
      <c r="G1314" s="70" t="s">
        <v>3687</v>
      </c>
      <c r="H1314" s="70" t="s">
        <v>27</v>
      </c>
      <c r="I1314" s="72">
        <v>82257</v>
      </c>
      <c r="J1314" s="72">
        <v>82257</v>
      </c>
      <c r="K1314" s="72">
        <v>27714.15</v>
      </c>
      <c r="L1314" s="72">
        <v>0</v>
      </c>
      <c r="M1314" s="82">
        <v>103409.41555788371</v>
      </c>
      <c r="O1314" s="81" t="s">
        <v>3170</v>
      </c>
      <c r="P1314" s="64">
        <v>1999</v>
      </c>
      <c r="Q1314" s="63" t="s">
        <v>1318</v>
      </c>
      <c r="R1314" s="63" t="s">
        <v>1444</v>
      </c>
      <c r="S1314" s="65" t="s">
        <v>3077</v>
      </c>
      <c r="T1314" s="63" t="s">
        <v>3171</v>
      </c>
      <c r="U1314" s="63" t="s">
        <v>3079</v>
      </c>
      <c r="V1314" s="66">
        <v>7000</v>
      </c>
      <c r="W1314" s="67">
        <v>7000</v>
      </c>
      <c r="X1314" s="67">
        <v>3000</v>
      </c>
      <c r="Y1314" s="68">
        <v>10000</v>
      </c>
      <c r="Z1314" s="82">
        <v>10083.613445378152</v>
      </c>
    </row>
    <row r="1315" spans="2:26" x14ac:dyDescent="0.25">
      <c r="B1315" s="83" t="s">
        <v>4714</v>
      </c>
      <c r="C1315" s="71">
        <v>2005</v>
      </c>
      <c r="D1315" s="70" t="s">
        <v>1318</v>
      </c>
      <c r="E1315" s="70" t="s">
        <v>27</v>
      </c>
      <c r="F1315" s="70" t="s">
        <v>4715</v>
      </c>
      <c r="G1315" s="70" t="s">
        <v>3990</v>
      </c>
      <c r="H1315" s="70" t="s">
        <v>27</v>
      </c>
      <c r="I1315" s="72">
        <v>79741</v>
      </c>
      <c r="J1315" s="72">
        <v>79741</v>
      </c>
      <c r="K1315" s="72">
        <v>21365.68</v>
      </c>
      <c r="L1315" s="72">
        <v>79741</v>
      </c>
      <c r="M1315" s="82">
        <v>100246.42530120481</v>
      </c>
      <c r="O1315" s="81" t="s">
        <v>3067</v>
      </c>
      <c r="P1315" s="64">
        <v>1999</v>
      </c>
      <c r="Q1315" s="63" t="s">
        <v>1318</v>
      </c>
      <c r="R1315" s="63" t="s">
        <v>112</v>
      </c>
      <c r="S1315" s="65" t="s">
        <v>2696</v>
      </c>
      <c r="T1315" s="63" t="s">
        <v>3068</v>
      </c>
      <c r="U1315" s="63" t="s">
        <v>114</v>
      </c>
      <c r="V1315" s="66">
        <v>102000</v>
      </c>
      <c r="W1315" s="67">
        <v>102000</v>
      </c>
      <c r="X1315" s="67">
        <v>144200</v>
      </c>
      <c r="Y1315" s="68">
        <v>246200</v>
      </c>
      <c r="Z1315" s="82">
        <v>146932.6530612245</v>
      </c>
    </row>
    <row r="1316" spans="2:26" x14ac:dyDescent="0.25">
      <c r="B1316" s="83" t="s">
        <v>4632</v>
      </c>
      <c r="C1316" s="71">
        <v>2005</v>
      </c>
      <c r="D1316" s="70" t="s">
        <v>1318</v>
      </c>
      <c r="E1316" s="70" t="s">
        <v>27</v>
      </c>
      <c r="F1316" s="70" t="s">
        <v>4463</v>
      </c>
      <c r="G1316" s="70" t="s">
        <v>4202</v>
      </c>
      <c r="H1316" s="70" t="s">
        <v>27</v>
      </c>
      <c r="I1316" s="72">
        <v>74025</v>
      </c>
      <c r="J1316" s="72">
        <v>74025</v>
      </c>
      <c r="K1316" s="72">
        <v>59616.97</v>
      </c>
      <c r="L1316" s="72">
        <v>74025</v>
      </c>
      <c r="M1316" s="82">
        <v>93060.553954950228</v>
      </c>
      <c r="O1316" s="81" t="s">
        <v>7385</v>
      </c>
      <c r="P1316" s="64">
        <v>1999</v>
      </c>
      <c r="Q1316" s="63" t="s">
        <v>6081</v>
      </c>
      <c r="R1316" s="63" t="s">
        <v>112</v>
      </c>
      <c r="S1316" s="65" t="s">
        <v>3712</v>
      </c>
      <c r="T1316" s="63" t="s">
        <v>7386</v>
      </c>
      <c r="U1316" s="63" t="s">
        <v>114</v>
      </c>
      <c r="V1316" s="66">
        <v>21740</v>
      </c>
      <c r="W1316" s="67">
        <v>21740</v>
      </c>
      <c r="X1316" s="67">
        <v>7250</v>
      </c>
      <c r="Y1316" s="68">
        <v>28990</v>
      </c>
      <c r="Z1316" s="82">
        <v>31316.822328931576</v>
      </c>
    </row>
    <row r="1317" spans="2:26" x14ac:dyDescent="0.25">
      <c r="B1317" s="83" t="s">
        <v>4608</v>
      </c>
      <c r="C1317" s="71">
        <v>2005</v>
      </c>
      <c r="D1317" s="70" t="s">
        <v>1318</v>
      </c>
      <c r="E1317" s="70" t="s">
        <v>27</v>
      </c>
      <c r="F1317" s="70" t="s">
        <v>4409</v>
      </c>
      <c r="G1317" s="70" t="s">
        <v>3687</v>
      </c>
      <c r="H1317" s="70" t="s">
        <v>27</v>
      </c>
      <c r="I1317" s="72">
        <v>51587</v>
      </c>
      <c r="J1317" s="72">
        <v>51587</v>
      </c>
      <c r="K1317" s="72">
        <v>0.3</v>
      </c>
      <c r="L1317" s="72">
        <v>0</v>
      </c>
      <c r="M1317" s="82">
        <v>64852.61461498167</v>
      </c>
      <c r="O1317" s="81" t="s">
        <v>3069</v>
      </c>
      <c r="P1317" s="64">
        <v>1999</v>
      </c>
      <c r="Q1317" s="63" t="s">
        <v>1318</v>
      </c>
      <c r="R1317" s="63" t="s">
        <v>112</v>
      </c>
      <c r="S1317" s="65" t="s">
        <v>3070</v>
      </c>
      <c r="T1317" s="63" t="s">
        <v>3071</v>
      </c>
      <c r="U1317" s="63" t="s">
        <v>114</v>
      </c>
      <c r="V1317" s="66">
        <v>13285</v>
      </c>
      <c r="W1317" s="67">
        <v>13285</v>
      </c>
      <c r="X1317" s="67">
        <v>4475</v>
      </c>
      <c r="Y1317" s="68">
        <v>17760</v>
      </c>
      <c r="Z1317" s="82">
        <v>19137.257803121247</v>
      </c>
    </row>
    <row r="1318" spans="2:26" x14ac:dyDescent="0.25">
      <c r="B1318" s="83" t="s">
        <v>4618</v>
      </c>
      <c r="C1318" s="71">
        <v>2005</v>
      </c>
      <c r="D1318" s="70" t="s">
        <v>1318</v>
      </c>
      <c r="E1318" s="70" t="s">
        <v>27</v>
      </c>
      <c r="F1318" s="70" t="s">
        <v>4619</v>
      </c>
      <c r="G1318" s="70" t="s">
        <v>4620</v>
      </c>
      <c r="H1318" s="70" t="s">
        <v>27</v>
      </c>
      <c r="I1318" s="72">
        <v>50000</v>
      </c>
      <c r="J1318" s="72">
        <v>50000</v>
      </c>
      <c r="K1318" s="72">
        <v>19530.54</v>
      </c>
      <c r="L1318" s="72">
        <v>0</v>
      </c>
      <c r="M1318" s="82">
        <v>62857.517024620218</v>
      </c>
      <c r="O1318" s="81" t="s">
        <v>7435</v>
      </c>
      <c r="P1318" s="64">
        <v>1999</v>
      </c>
      <c r="Q1318" s="63" t="s">
        <v>6084</v>
      </c>
      <c r="R1318" s="63" t="s">
        <v>3166</v>
      </c>
      <c r="S1318" s="65" t="s">
        <v>3166</v>
      </c>
      <c r="T1318" s="63" t="s">
        <v>7436</v>
      </c>
      <c r="U1318" s="63" t="s">
        <v>27</v>
      </c>
      <c r="V1318" s="66">
        <v>354411</v>
      </c>
      <c r="W1318" s="67">
        <v>354411</v>
      </c>
      <c r="X1318" s="67">
        <v>1417644</v>
      </c>
      <c r="Y1318" s="68">
        <v>1771055</v>
      </c>
      <c r="Z1318" s="82">
        <v>510534.78925570229</v>
      </c>
    </row>
    <row r="1319" spans="2:26" x14ac:dyDescent="0.25">
      <c r="B1319" s="83" t="s">
        <v>4614</v>
      </c>
      <c r="C1319" s="71">
        <v>2005</v>
      </c>
      <c r="D1319" s="70" t="s">
        <v>1318</v>
      </c>
      <c r="E1319" s="70" t="s">
        <v>27</v>
      </c>
      <c r="F1319" s="70" t="s">
        <v>4615</v>
      </c>
      <c r="G1319" s="70" t="s">
        <v>3990</v>
      </c>
      <c r="H1319" s="70" t="s">
        <v>27</v>
      </c>
      <c r="I1319" s="72">
        <v>34103</v>
      </c>
      <c r="J1319" s="72">
        <v>34103</v>
      </c>
      <c r="K1319" s="72">
        <v>16661.91</v>
      </c>
      <c r="L1319" s="72">
        <v>0</v>
      </c>
      <c r="M1319" s="82">
        <v>42872.598061812467</v>
      </c>
      <c r="O1319" s="81" t="s">
        <v>7433</v>
      </c>
      <c r="P1319" s="64">
        <v>1999</v>
      </c>
      <c r="Q1319" s="63" t="s">
        <v>6084</v>
      </c>
      <c r="R1319" s="63" t="s">
        <v>3166</v>
      </c>
      <c r="S1319" s="65" t="s">
        <v>3166</v>
      </c>
      <c r="T1319" s="63" t="s">
        <v>7434</v>
      </c>
      <c r="U1319" s="63" t="s">
        <v>27</v>
      </c>
      <c r="V1319" s="66">
        <v>150000</v>
      </c>
      <c r="W1319" s="67">
        <v>150000</v>
      </c>
      <c r="X1319" s="67">
        <v>0</v>
      </c>
      <c r="Y1319" s="68">
        <v>150000</v>
      </c>
      <c r="Z1319" s="82">
        <v>216077.43097238897</v>
      </c>
    </row>
    <row r="1320" spans="2:26" x14ac:dyDescent="0.25">
      <c r="B1320" s="83" t="s">
        <v>4747</v>
      </c>
      <c r="C1320" s="71">
        <v>2005</v>
      </c>
      <c r="D1320" s="70" t="s">
        <v>1318</v>
      </c>
      <c r="E1320" s="70" t="s">
        <v>27</v>
      </c>
      <c r="F1320" s="70" t="s">
        <v>4379</v>
      </c>
      <c r="G1320" s="70" t="s">
        <v>4748</v>
      </c>
      <c r="H1320" s="70" t="s">
        <v>27</v>
      </c>
      <c r="I1320" s="72">
        <v>23725</v>
      </c>
      <c r="J1320" s="72">
        <v>23725</v>
      </c>
      <c r="K1320" s="72">
        <v>12311.77</v>
      </c>
      <c r="L1320" s="72">
        <v>0</v>
      </c>
      <c r="M1320" s="82">
        <v>29825.891828182295</v>
      </c>
      <c r="O1320" s="81" t="s">
        <v>3165</v>
      </c>
      <c r="P1320" s="64">
        <v>1999</v>
      </c>
      <c r="Q1320" s="63" t="s">
        <v>1318</v>
      </c>
      <c r="R1320" s="63" t="s">
        <v>3166</v>
      </c>
      <c r="S1320" s="65" t="s">
        <v>3166</v>
      </c>
      <c r="T1320" s="63" t="s">
        <v>3167</v>
      </c>
      <c r="U1320" s="63" t="s">
        <v>27</v>
      </c>
      <c r="V1320" s="66">
        <v>130200</v>
      </c>
      <c r="W1320" s="67">
        <v>130200</v>
      </c>
      <c r="X1320" s="67">
        <v>0</v>
      </c>
      <c r="Y1320" s="68">
        <v>130200</v>
      </c>
      <c r="Z1320" s="82">
        <v>187555.21008403361</v>
      </c>
    </row>
    <row r="1321" spans="2:26" x14ac:dyDescent="0.25">
      <c r="B1321" s="83" t="s">
        <v>4742</v>
      </c>
      <c r="C1321" s="71">
        <v>2005</v>
      </c>
      <c r="D1321" s="70" t="s">
        <v>1318</v>
      </c>
      <c r="E1321" s="70" t="s">
        <v>27</v>
      </c>
      <c r="F1321" s="70" t="s">
        <v>4379</v>
      </c>
      <c r="G1321" s="70" t="s">
        <v>3990</v>
      </c>
      <c r="H1321" s="70" t="s">
        <v>27</v>
      </c>
      <c r="I1321" s="72">
        <v>18621</v>
      </c>
      <c r="J1321" s="72">
        <v>18621</v>
      </c>
      <c r="K1321" s="72">
        <v>5427</v>
      </c>
      <c r="L1321" s="72">
        <v>18621</v>
      </c>
      <c r="M1321" s="82">
        <v>23409.39649030906</v>
      </c>
      <c r="O1321" s="81" t="s">
        <v>7441</v>
      </c>
      <c r="P1321" s="64">
        <v>1999</v>
      </c>
      <c r="Q1321" s="63" t="s">
        <v>6084</v>
      </c>
      <c r="R1321" s="63" t="s">
        <v>3166</v>
      </c>
      <c r="S1321" s="65" t="s">
        <v>1859</v>
      </c>
      <c r="T1321" s="63" t="s">
        <v>7442</v>
      </c>
      <c r="U1321" s="63" t="s">
        <v>27</v>
      </c>
      <c r="V1321" s="66">
        <v>113151</v>
      </c>
      <c r="W1321" s="67">
        <v>113151</v>
      </c>
      <c r="X1321" s="67">
        <v>0</v>
      </c>
      <c r="Y1321" s="68">
        <v>113151</v>
      </c>
      <c r="Z1321" s="82">
        <v>162995.8492797119</v>
      </c>
    </row>
    <row r="1322" spans="2:26" x14ac:dyDescent="0.25">
      <c r="B1322" s="83" t="s">
        <v>4726</v>
      </c>
      <c r="C1322" s="71">
        <v>2005</v>
      </c>
      <c r="D1322" s="70" t="s">
        <v>1318</v>
      </c>
      <c r="E1322" s="70" t="s">
        <v>27</v>
      </c>
      <c r="F1322" s="70" t="s">
        <v>4727</v>
      </c>
      <c r="G1322" s="70" t="s">
        <v>4062</v>
      </c>
      <c r="H1322" s="70" t="s">
        <v>27</v>
      </c>
      <c r="I1322" s="72">
        <v>1388</v>
      </c>
      <c r="J1322" s="72">
        <v>1388</v>
      </c>
      <c r="K1322" s="72">
        <v>462</v>
      </c>
      <c r="L1322" s="72">
        <v>0</v>
      </c>
      <c r="M1322" s="82">
        <v>1744.9246726034573</v>
      </c>
      <c r="O1322" s="81" t="s">
        <v>7623</v>
      </c>
      <c r="P1322" s="64">
        <v>1999</v>
      </c>
      <c r="Q1322" s="63" t="s">
        <v>6084</v>
      </c>
      <c r="R1322" s="63" t="s">
        <v>3166</v>
      </c>
      <c r="S1322" s="65" t="s">
        <v>1859</v>
      </c>
      <c r="T1322" s="63" t="s">
        <v>7624</v>
      </c>
      <c r="U1322" s="63" t="s">
        <v>27</v>
      </c>
      <c r="V1322" s="66">
        <v>216226</v>
      </c>
      <c r="W1322" s="67">
        <v>100000</v>
      </c>
      <c r="X1322" s="67">
        <v>84405</v>
      </c>
      <c r="Y1322" s="68">
        <v>184405</v>
      </c>
      <c r="Z1322" s="82">
        <v>144051.6206482593</v>
      </c>
    </row>
    <row r="1323" spans="2:26" x14ac:dyDescent="0.25">
      <c r="B1323" s="83" t="s">
        <v>4734</v>
      </c>
      <c r="C1323" s="71">
        <v>2005</v>
      </c>
      <c r="D1323" s="70" t="s">
        <v>1318</v>
      </c>
      <c r="E1323" s="70" t="s">
        <v>472</v>
      </c>
      <c r="F1323" s="70" t="s">
        <v>4071</v>
      </c>
      <c r="G1323" s="70" t="s">
        <v>4411</v>
      </c>
      <c r="H1323" s="70" t="s">
        <v>3767</v>
      </c>
      <c r="I1323" s="72">
        <v>25000</v>
      </c>
      <c r="J1323" s="72">
        <v>25000</v>
      </c>
      <c r="K1323" s="72">
        <v>14219.84</v>
      </c>
      <c r="L1323" s="72">
        <v>25000</v>
      </c>
      <c r="M1323" s="82">
        <v>31428.758512310109</v>
      </c>
      <c r="O1323" s="81" t="s">
        <v>7346</v>
      </c>
      <c r="P1323" s="64">
        <v>1999</v>
      </c>
      <c r="Q1323" s="63" t="s">
        <v>6084</v>
      </c>
      <c r="R1323" s="63" t="s">
        <v>3166</v>
      </c>
      <c r="S1323" s="65" t="s">
        <v>1859</v>
      </c>
      <c r="T1323" s="63" t="s">
        <v>7347</v>
      </c>
      <c r="U1323" s="63" t="s">
        <v>1369</v>
      </c>
      <c r="V1323" s="66">
        <v>61595</v>
      </c>
      <c r="W1323" s="67">
        <v>61595</v>
      </c>
      <c r="X1323" s="67">
        <v>20535</v>
      </c>
      <c r="Y1323" s="68">
        <v>82130</v>
      </c>
      <c r="Z1323" s="82">
        <v>88728.59573829532</v>
      </c>
    </row>
    <row r="1324" spans="2:26" x14ac:dyDescent="0.25">
      <c r="B1324" s="83" t="s">
        <v>4768</v>
      </c>
      <c r="C1324" s="71">
        <v>2005</v>
      </c>
      <c r="D1324" s="70" t="s">
        <v>1318</v>
      </c>
      <c r="E1324" s="70" t="s">
        <v>472</v>
      </c>
      <c r="F1324" s="70" t="s">
        <v>4769</v>
      </c>
      <c r="G1324" s="70" t="s">
        <v>3687</v>
      </c>
      <c r="H1324" s="70" t="s">
        <v>4056</v>
      </c>
      <c r="I1324" s="72">
        <v>7458</v>
      </c>
      <c r="J1324" s="72">
        <v>7458</v>
      </c>
      <c r="K1324" s="72">
        <v>2397.9</v>
      </c>
      <c r="L1324" s="72">
        <v>7458</v>
      </c>
      <c r="M1324" s="82">
        <v>9375.8272393923526</v>
      </c>
      <c r="O1324" s="81" t="s">
        <v>7431</v>
      </c>
      <c r="P1324" s="64">
        <v>1999</v>
      </c>
      <c r="Q1324" s="63" t="s">
        <v>6081</v>
      </c>
      <c r="R1324" s="63" t="s">
        <v>3166</v>
      </c>
      <c r="S1324" s="65" t="s">
        <v>3166</v>
      </c>
      <c r="T1324" s="63" t="s">
        <v>7432</v>
      </c>
      <c r="U1324" s="63" t="s">
        <v>27</v>
      </c>
      <c r="V1324" s="66">
        <v>42492</v>
      </c>
      <c r="W1324" s="67">
        <v>42492</v>
      </c>
      <c r="X1324" s="67">
        <v>0</v>
      </c>
      <c r="Y1324" s="68">
        <v>42492</v>
      </c>
      <c r="Z1324" s="82">
        <v>61210.414645858349</v>
      </c>
    </row>
    <row r="1325" spans="2:26" x14ac:dyDescent="0.25">
      <c r="B1325" s="83" t="s">
        <v>4664</v>
      </c>
      <c r="C1325" s="71">
        <v>2005</v>
      </c>
      <c r="D1325" s="70" t="s">
        <v>1318</v>
      </c>
      <c r="E1325" s="70" t="s">
        <v>138</v>
      </c>
      <c r="F1325" s="70" t="s">
        <v>2356</v>
      </c>
      <c r="G1325" s="70" t="s">
        <v>3990</v>
      </c>
      <c r="H1325" s="70" t="s">
        <v>166</v>
      </c>
      <c r="I1325" s="72">
        <v>184624</v>
      </c>
      <c r="J1325" s="72">
        <v>184624</v>
      </c>
      <c r="K1325" s="72">
        <v>171610.05</v>
      </c>
      <c r="L1325" s="72">
        <v>0</v>
      </c>
      <c r="M1325" s="82">
        <v>232100.12446306969</v>
      </c>
      <c r="O1325" s="81" t="s">
        <v>7505</v>
      </c>
      <c r="P1325" s="64">
        <v>1999</v>
      </c>
      <c r="Q1325" s="63" t="s">
        <v>6084</v>
      </c>
      <c r="R1325" s="63" t="s">
        <v>3166</v>
      </c>
      <c r="S1325" s="65" t="s">
        <v>1859</v>
      </c>
      <c r="T1325" s="63" t="s">
        <v>7506</v>
      </c>
      <c r="U1325" s="63" t="s">
        <v>27</v>
      </c>
      <c r="V1325" s="66">
        <v>10000</v>
      </c>
      <c r="W1325" s="67">
        <v>10000</v>
      </c>
      <c r="X1325" s="67">
        <v>3647</v>
      </c>
      <c r="Y1325" s="68">
        <v>13647</v>
      </c>
      <c r="Z1325" s="82">
        <v>14405.16206482593</v>
      </c>
    </row>
    <row r="1326" spans="2:26" x14ac:dyDescent="0.25">
      <c r="B1326" s="83" t="s">
        <v>4616</v>
      </c>
      <c r="C1326" s="71">
        <v>2005</v>
      </c>
      <c r="D1326" s="70" t="s">
        <v>1318</v>
      </c>
      <c r="E1326" s="70" t="s">
        <v>138</v>
      </c>
      <c r="F1326" s="70" t="s">
        <v>4617</v>
      </c>
      <c r="G1326" s="70" t="s">
        <v>3990</v>
      </c>
      <c r="H1326" s="70" t="s">
        <v>166</v>
      </c>
      <c r="I1326" s="72">
        <v>161580</v>
      </c>
      <c r="J1326" s="72">
        <v>161580</v>
      </c>
      <c r="K1326" s="72">
        <v>173026.13</v>
      </c>
      <c r="L1326" s="72">
        <v>0</v>
      </c>
      <c r="M1326" s="82">
        <v>203130.35201676271</v>
      </c>
      <c r="O1326" s="81" t="s">
        <v>7524</v>
      </c>
      <c r="P1326" s="64">
        <v>1999</v>
      </c>
      <c r="Q1326" s="63" t="s">
        <v>6084</v>
      </c>
      <c r="R1326" s="63" t="s">
        <v>3166</v>
      </c>
      <c r="S1326" s="65" t="s">
        <v>1859</v>
      </c>
      <c r="T1326" s="63" t="s">
        <v>7525</v>
      </c>
      <c r="U1326" s="63" t="s">
        <v>27</v>
      </c>
      <c r="V1326" s="66">
        <v>10000</v>
      </c>
      <c r="W1326" s="67">
        <v>10000</v>
      </c>
      <c r="X1326" s="67">
        <v>8500</v>
      </c>
      <c r="Y1326" s="68">
        <v>18500</v>
      </c>
      <c r="Z1326" s="82">
        <v>14405.16206482593</v>
      </c>
    </row>
    <row r="1327" spans="2:26" x14ac:dyDescent="0.25">
      <c r="B1327" s="83" t="s">
        <v>4758</v>
      </c>
      <c r="C1327" s="71">
        <v>2005</v>
      </c>
      <c r="D1327" s="70" t="s">
        <v>1318</v>
      </c>
      <c r="E1327" s="70" t="s">
        <v>138</v>
      </c>
      <c r="F1327" s="70" t="s">
        <v>4759</v>
      </c>
      <c r="G1327" s="70" t="s">
        <v>4760</v>
      </c>
      <c r="H1327" s="70" t="s">
        <v>166</v>
      </c>
      <c r="I1327" s="72">
        <v>19380</v>
      </c>
      <c r="J1327" s="72">
        <v>19380</v>
      </c>
      <c r="K1327" s="72">
        <v>18273.96</v>
      </c>
      <c r="L1327" s="72">
        <v>0</v>
      </c>
      <c r="M1327" s="82">
        <v>24363.573598742798</v>
      </c>
      <c r="O1327" s="81" t="s">
        <v>7587</v>
      </c>
      <c r="P1327" s="64">
        <v>1999</v>
      </c>
      <c r="Q1327" s="63" t="s">
        <v>6081</v>
      </c>
      <c r="R1327" s="63" t="s">
        <v>3166</v>
      </c>
      <c r="S1327" s="65" t="s">
        <v>1859</v>
      </c>
      <c r="T1327" s="63" t="s">
        <v>7588</v>
      </c>
      <c r="U1327" s="63" t="s">
        <v>27</v>
      </c>
      <c r="V1327" s="66">
        <v>8550</v>
      </c>
      <c r="W1327" s="67">
        <v>8550</v>
      </c>
      <c r="X1327" s="67">
        <v>2850</v>
      </c>
      <c r="Y1327" s="68">
        <v>11400</v>
      </c>
      <c r="Z1327" s="82">
        <v>12316.413565426172</v>
      </c>
    </row>
    <row r="1328" spans="2:26" x14ac:dyDescent="0.25">
      <c r="B1328" s="83" t="s">
        <v>4627</v>
      </c>
      <c r="C1328" s="71">
        <v>2005</v>
      </c>
      <c r="D1328" s="70" t="s">
        <v>1318</v>
      </c>
      <c r="E1328" s="70" t="s">
        <v>2243</v>
      </c>
      <c r="F1328" s="70" t="s">
        <v>4628</v>
      </c>
      <c r="G1328" s="70" t="s">
        <v>3687</v>
      </c>
      <c r="H1328" s="70" t="s">
        <v>2246</v>
      </c>
      <c r="I1328" s="72">
        <v>150000</v>
      </c>
      <c r="J1328" s="72">
        <v>150000</v>
      </c>
      <c r="K1328" s="72">
        <v>98522.71</v>
      </c>
      <c r="L1328" s="72">
        <v>0</v>
      </c>
      <c r="M1328" s="82">
        <v>188572.55107386067</v>
      </c>
      <c r="O1328" s="81" t="s">
        <v>7501</v>
      </c>
      <c r="P1328" s="64">
        <v>1999</v>
      </c>
      <c r="Q1328" s="63" t="s">
        <v>6084</v>
      </c>
      <c r="R1328" s="63" t="s">
        <v>3166</v>
      </c>
      <c r="S1328" s="65" t="s">
        <v>1859</v>
      </c>
      <c r="T1328" s="63" t="s">
        <v>7502</v>
      </c>
      <c r="U1328" s="63" t="s">
        <v>684</v>
      </c>
      <c r="V1328" s="66">
        <v>8250</v>
      </c>
      <c r="W1328" s="67">
        <v>6750</v>
      </c>
      <c r="X1328" s="67">
        <v>11800</v>
      </c>
      <c r="Y1328" s="68">
        <v>18550</v>
      </c>
      <c r="Z1328" s="82">
        <v>9723.4843937575042</v>
      </c>
    </row>
    <row r="1329" spans="2:26" x14ac:dyDescent="0.25">
      <c r="B1329" s="83" t="s">
        <v>4716</v>
      </c>
      <c r="C1329" s="71">
        <v>2005</v>
      </c>
      <c r="D1329" s="70" t="s">
        <v>1318</v>
      </c>
      <c r="E1329" s="70" t="s">
        <v>2243</v>
      </c>
      <c r="F1329" s="70" t="s">
        <v>4717</v>
      </c>
      <c r="G1329" s="70" t="s">
        <v>3687</v>
      </c>
      <c r="H1329" s="70" t="s">
        <v>1269</v>
      </c>
      <c r="I1329" s="72">
        <v>97911</v>
      </c>
      <c r="J1329" s="72">
        <v>97911</v>
      </c>
      <c r="K1329" s="72">
        <v>39113.339999999997</v>
      </c>
      <c r="L1329" s="72">
        <v>0</v>
      </c>
      <c r="M1329" s="82">
        <v>123088.84698795181</v>
      </c>
      <c r="O1329" s="81" t="s">
        <v>3104</v>
      </c>
      <c r="P1329" s="64">
        <v>1999</v>
      </c>
      <c r="Q1329" s="63" t="s">
        <v>1318</v>
      </c>
      <c r="R1329" s="63" t="s">
        <v>574</v>
      </c>
      <c r="S1329" s="65" t="s">
        <v>3105</v>
      </c>
      <c r="T1329" s="63" t="s">
        <v>3106</v>
      </c>
      <c r="U1329" s="63" t="s">
        <v>576</v>
      </c>
      <c r="V1329" s="66">
        <v>18000</v>
      </c>
      <c r="W1329" s="67">
        <v>18000</v>
      </c>
      <c r="X1329" s="67">
        <v>12170</v>
      </c>
      <c r="Y1329" s="68">
        <v>30170</v>
      </c>
      <c r="Z1329" s="82">
        <v>25929.291716686675</v>
      </c>
    </row>
    <row r="1330" spans="2:26" x14ac:dyDescent="0.25">
      <c r="B1330" s="83" t="s">
        <v>4629</v>
      </c>
      <c r="C1330" s="71">
        <v>2005</v>
      </c>
      <c r="D1330" s="70" t="s">
        <v>1318</v>
      </c>
      <c r="E1330" s="70" t="s">
        <v>2243</v>
      </c>
      <c r="F1330" s="70" t="s">
        <v>4630</v>
      </c>
      <c r="G1330" s="70" t="s">
        <v>4631</v>
      </c>
      <c r="H1330" s="70" t="s">
        <v>2246</v>
      </c>
      <c r="I1330" s="72">
        <v>6500</v>
      </c>
      <c r="J1330" s="72">
        <v>6500</v>
      </c>
      <c r="K1330" s="72">
        <v>0</v>
      </c>
      <c r="L1330" s="72">
        <v>0</v>
      </c>
      <c r="M1330" s="82">
        <v>8171.4772132006283</v>
      </c>
      <c r="O1330" s="81" t="s">
        <v>7539</v>
      </c>
      <c r="P1330" s="64">
        <v>1999</v>
      </c>
      <c r="Q1330" s="63" t="s">
        <v>6081</v>
      </c>
      <c r="R1330" s="63" t="s">
        <v>574</v>
      </c>
      <c r="S1330" s="65" t="s">
        <v>7540</v>
      </c>
      <c r="T1330" s="63" t="s">
        <v>7541</v>
      </c>
      <c r="U1330" s="63" t="s">
        <v>576</v>
      </c>
      <c r="V1330" s="66">
        <v>10000</v>
      </c>
      <c r="W1330" s="67">
        <v>10000</v>
      </c>
      <c r="X1330" s="67">
        <v>7500</v>
      </c>
      <c r="Y1330" s="68">
        <v>17500</v>
      </c>
      <c r="Z1330" s="82">
        <v>14405.16206482593</v>
      </c>
    </row>
    <row r="1331" spans="2:26" x14ac:dyDescent="0.25">
      <c r="B1331" s="83" t="s">
        <v>4609</v>
      </c>
      <c r="C1331" s="71">
        <v>2005</v>
      </c>
      <c r="D1331" s="70" t="s">
        <v>1318</v>
      </c>
      <c r="E1331" s="70" t="s">
        <v>677</v>
      </c>
      <c r="F1331" s="70" t="s">
        <v>4610</v>
      </c>
      <c r="G1331" s="70" t="s">
        <v>3990</v>
      </c>
      <c r="H1331" s="70" t="s">
        <v>679</v>
      </c>
      <c r="I1331" s="72">
        <v>101492</v>
      </c>
      <c r="J1331" s="72">
        <v>101492</v>
      </c>
      <c r="K1331" s="72">
        <v>32651.74</v>
      </c>
      <c r="L1331" s="72">
        <v>101492</v>
      </c>
      <c r="M1331" s="82">
        <v>127590.70235725511</v>
      </c>
      <c r="O1331" s="81" t="s">
        <v>3030</v>
      </c>
      <c r="P1331" s="64">
        <v>1999</v>
      </c>
      <c r="Q1331" s="63" t="s">
        <v>1318</v>
      </c>
      <c r="R1331" s="63" t="s">
        <v>182</v>
      </c>
      <c r="S1331" s="65" t="s">
        <v>2650</v>
      </c>
      <c r="T1331" s="63" t="s">
        <v>2650</v>
      </c>
      <c r="U1331" s="63" t="s">
        <v>184</v>
      </c>
      <c r="V1331" s="66">
        <v>86828</v>
      </c>
      <c r="W1331" s="67">
        <v>86828</v>
      </c>
      <c r="X1331" s="67">
        <v>41357</v>
      </c>
      <c r="Y1331" s="68">
        <v>128185</v>
      </c>
      <c r="Z1331" s="82">
        <v>125077.14117647061</v>
      </c>
    </row>
    <row r="1332" spans="2:26" x14ac:dyDescent="0.25">
      <c r="B1332" s="83" t="s">
        <v>4738</v>
      </c>
      <c r="C1332" s="71">
        <v>2005</v>
      </c>
      <c r="D1332" s="70" t="s">
        <v>1318</v>
      </c>
      <c r="E1332" s="70" t="s">
        <v>677</v>
      </c>
      <c r="F1332" s="70" t="s">
        <v>3888</v>
      </c>
      <c r="G1332" s="70" t="s">
        <v>4739</v>
      </c>
      <c r="H1332" s="70" t="s">
        <v>4233</v>
      </c>
      <c r="I1332" s="72">
        <v>15698</v>
      </c>
      <c r="J1332" s="72">
        <v>15698</v>
      </c>
      <c r="K1332" s="72">
        <v>0</v>
      </c>
      <c r="L1332" s="72">
        <v>15698</v>
      </c>
      <c r="M1332" s="82">
        <v>19734.746045049764</v>
      </c>
      <c r="O1332" s="81" t="s">
        <v>7377</v>
      </c>
      <c r="P1332" s="64">
        <v>1999</v>
      </c>
      <c r="Q1332" s="63" t="s">
        <v>6084</v>
      </c>
      <c r="R1332" s="63" t="s">
        <v>182</v>
      </c>
      <c r="S1332" s="65" t="s">
        <v>7378</v>
      </c>
      <c r="T1332" s="63" t="s">
        <v>7379</v>
      </c>
      <c r="U1332" s="63" t="s">
        <v>2036</v>
      </c>
      <c r="V1332" s="66">
        <v>37725</v>
      </c>
      <c r="W1332" s="67">
        <v>37725</v>
      </c>
      <c r="X1332" s="67">
        <v>12575</v>
      </c>
      <c r="Y1332" s="68">
        <v>50300</v>
      </c>
      <c r="Z1332" s="82">
        <v>54343.473889555826</v>
      </c>
    </row>
    <row r="1333" spans="2:26" x14ac:dyDescent="0.25">
      <c r="B1333" s="83" t="s">
        <v>4636</v>
      </c>
      <c r="C1333" s="71">
        <v>2005</v>
      </c>
      <c r="D1333" s="70" t="s">
        <v>1318</v>
      </c>
      <c r="E1333" s="70" t="s">
        <v>81</v>
      </c>
      <c r="F1333" s="70" t="s">
        <v>4637</v>
      </c>
      <c r="G1333" s="70" t="s">
        <v>3483</v>
      </c>
      <c r="H1333" s="70" t="s">
        <v>4196</v>
      </c>
      <c r="I1333" s="72">
        <v>90488</v>
      </c>
      <c r="J1333" s="72">
        <v>90488</v>
      </c>
      <c r="K1333" s="72">
        <v>35192.67</v>
      </c>
      <c r="L1333" s="72">
        <v>90488</v>
      </c>
      <c r="M1333" s="82">
        <v>113757.02001047668</v>
      </c>
      <c r="O1333" s="81" t="s">
        <v>7374</v>
      </c>
      <c r="P1333" s="64">
        <v>1999</v>
      </c>
      <c r="Q1333" s="63" t="s">
        <v>6081</v>
      </c>
      <c r="R1333" s="63" t="s">
        <v>182</v>
      </c>
      <c r="S1333" s="65" t="s">
        <v>7375</v>
      </c>
      <c r="T1333" s="63" t="s">
        <v>7376</v>
      </c>
      <c r="U1333" s="63" t="s">
        <v>184</v>
      </c>
      <c r="V1333" s="66">
        <v>15000</v>
      </c>
      <c r="W1333" s="67">
        <v>15000</v>
      </c>
      <c r="X1333" s="67">
        <v>5000</v>
      </c>
      <c r="Y1333" s="68">
        <v>20000</v>
      </c>
      <c r="Z1333" s="82">
        <v>21607.743097238897</v>
      </c>
    </row>
    <row r="1334" spans="2:26" x14ac:dyDescent="0.25">
      <c r="B1334" s="83" t="s">
        <v>4721</v>
      </c>
      <c r="C1334" s="71">
        <v>2005</v>
      </c>
      <c r="D1334" s="70" t="s">
        <v>1318</v>
      </c>
      <c r="E1334" s="70" t="s">
        <v>81</v>
      </c>
      <c r="F1334" s="70" t="s">
        <v>3890</v>
      </c>
      <c r="G1334" s="70" t="s">
        <v>4502</v>
      </c>
      <c r="H1334" s="70" t="s">
        <v>3767</v>
      </c>
      <c r="I1334" s="72">
        <v>87000</v>
      </c>
      <c r="J1334" s="72">
        <v>87000</v>
      </c>
      <c r="K1334" s="72">
        <v>33550.61</v>
      </c>
      <c r="L1334" s="72">
        <v>87000</v>
      </c>
      <c r="M1334" s="82">
        <v>109372.07962283918</v>
      </c>
      <c r="O1334" s="81" t="s">
        <v>7609</v>
      </c>
      <c r="P1334" s="64">
        <v>1999</v>
      </c>
      <c r="Q1334" s="63" t="s">
        <v>6081</v>
      </c>
      <c r="R1334" s="63" t="s">
        <v>182</v>
      </c>
      <c r="S1334" s="65" t="s">
        <v>7610</v>
      </c>
      <c r="T1334" s="63" t="s">
        <v>7611</v>
      </c>
      <c r="U1334" s="63" t="s">
        <v>1474</v>
      </c>
      <c r="V1334" s="66">
        <v>7500</v>
      </c>
      <c r="W1334" s="67">
        <v>7500</v>
      </c>
      <c r="X1334" s="67">
        <v>7500</v>
      </c>
      <c r="Y1334" s="68">
        <v>15000</v>
      </c>
      <c r="Z1334" s="82">
        <v>10803.871548619449</v>
      </c>
    </row>
    <row r="1335" spans="2:26" x14ac:dyDescent="0.25">
      <c r="B1335" s="83" t="s">
        <v>4653</v>
      </c>
      <c r="C1335" s="71">
        <v>2005</v>
      </c>
      <c r="D1335" s="70" t="s">
        <v>1318</v>
      </c>
      <c r="E1335" s="70" t="s">
        <v>81</v>
      </c>
      <c r="F1335" s="70" t="s">
        <v>4654</v>
      </c>
      <c r="G1335" s="70" t="s">
        <v>3483</v>
      </c>
      <c r="H1335" s="70" t="s">
        <v>31</v>
      </c>
      <c r="I1335" s="72">
        <v>36441</v>
      </c>
      <c r="J1335" s="72">
        <v>36441</v>
      </c>
      <c r="K1335" s="72">
        <v>14892.95</v>
      </c>
      <c r="L1335" s="72">
        <v>36441</v>
      </c>
      <c r="M1335" s="82">
        <v>45811.815557883703</v>
      </c>
      <c r="O1335" s="81" t="s">
        <v>3215</v>
      </c>
      <c r="P1335" s="64">
        <v>1999</v>
      </c>
      <c r="Q1335" s="63" t="s">
        <v>1318</v>
      </c>
      <c r="R1335" s="63" t="s">
        <v>182</v>
      </c>
      <c r="S1335" s="65" t="s">
        <v>1931</v>
      </c>
      <c r="T1335" s="63" t="s">
        <v>3216</v>
      </c>
      <c r="U1335" s="63" t="s">
        <v>516</v>
      </c>
      <c r="V1335" s="66">
        <v>4349</v>
      </c>
      <c r="W1335" s="67">
        <v>4349</v>
      </c>
      <c r="X1335" s="67">
        <v>1490</v>
      </c>
      <c r="Y1335" s="68">
        <v>5839</v>
      </c>
      <c r="Z1335" s="82">
        <v>6264.8049819927974</v>
      </c>
    </row>
    <row r="1336" spans="2:26" x14ac:dyDescent="0.25">
      <c r="B1336" s="83" t="s">
        <v>4728</v>
      </c>
      <c r="C1336" s="71">
        <v>2005</v>
      </c>
      <c r="D1336" s="70" t="s">
        <v>1318</v>
      </c>
      <c r="E1336" s="70" t="s">
        <v>1271</v>
      </c>
      <c r="F1336" s="70" t="s">
        <v>4729</v>
      </c>
      <c r="G1336" s="70" t="s">
        <v>3815</v>
      </c>
      <c r="H1336" s="70" t="s">
        <v>1547</v>
      </c>
      <c r="I1336" s="72">
        <v>200000</v>
      </c>
      <c r="J1336" s="72">
        <v>200000</v>
      </c>
      <c r="K1336" s="72">
        <v>25043.5</v>
      </c>
      <c r="L1336" s="72">
        <v>0</v>
      </c>
      <c r="M1336" s="82">
        <v>251430.06809848087</v>
      </c>
      <c r="O1336" s="81" t="s">
        <v>7508</v>
      </c>
      <c r="P1336" s="64">
        <v>1999</v>
      </c>
      <c r="Q1336" s="63" t="s">
        <v>6081</v>
      </c>
      <c r="R1336" s="63" t="s">
        <v>182</v>
      </c>
      <c r="S1336" s="65" t="s">
        <v>3315</v>
      </c>
      <c r="T1336" s="63" t="s">
        <v>7509</v>
      </c>
      <c r="U1336" s="63" t="s">
        <v>435</v>
      </c>
      <c r="V1336" s="66">
        <v>3000</v>
      </c>
      <c r="W1336" s="67">
        <v>3000</v>
      </c>
      <c r="X1336" s="67">
        <v>1200</v>
      </c>
      <c r="Y1336" s="68">
        <v>4200</v>
      </c>
      <c r="Z1336" s="82">
        <v>4321.5486194477789</v>
      </c>
    </row>
    <row r="1337" spans="2:26" x14ac:dyDescent="0.25">
      <c r="B1337" s="83" t="s">
        <v>4730</v>
      </c>
      <c r="C1337" s="71">
        <v>2005</v>
      </c>
      <c r="D1337" s="70" t="s">
        <v>1318</v>
      </c>
      <c r="E1337" s="70" t="s">
        <v>1271</v>
      </c>
      <c r="F1337" s="70" t="s">
        <v>4729</v>
      </c>
      <c r="G1337" s="70" t="s">
        <v>4731</v>
      </c>
      <c r="H1337" s="70" t="s">
        <v>1547</v>
      </c>
      <c r="I1337" s="72">
        <v>17000</v>
      </c>
      <c r="J1337" s="72">
        <v>17000</v>
      </c>
      <c r="K1337" s="72">
        <v>0</v>
      </c>
      <c r="L1337" s="72">
        <v>0</v>
      </c>
      <c r="M1337" s="82">
        <v>21371.555788370875</v>
      </c>
      <c r="O1337" s="81" t="s">
        <v>3130</v>
      </c>
      <c r="P1337" s="64">
        <v>1999</v>
      </c>
      <c r="Q1337" s="63" t="s">
        <v>1318</v>
      </c>
      <c r="R1337" s="63" t="s">
        <v>2145</v>
      </c>
      <c r="S1337" s="65" t="s">
        <v>3131</v>
      </c>
      <c r="T1337" s="63" t="s">
        <v>3132</v>
      </c>
      <c r="U1337" s="63" t="s">
        <v>3133</v>
      </c>
      <c r="V1337" s="66">
        <v>100000</v>
      </c>
      <c r="W1337" s="67">
        <v>100000</v>
      </c>
      <c r="X1337" s="67">
        <v>33000</v>
      </c>
      <c r="Y1337" s="68">
        <v>133000</v>
      </c>
      <c r="Z1337" s="82">
        <v>144051.6206482593</v>
      </c>
    </row>
    <row r="1338" spans="2:26" x14ac:dyDescent="0.25">
      <c r="B1338" s="83" t="s">
        <v>4766</v>
      </c>
      <c r="C1338" s="71">
        <v>2005</v>
      </c>
      <c r="D1338" s="70" t="s">
        <v>1318</v>
      </c>
      <c r="E1338" s="70" t="s">
        <v>1271</v>
      </c>
      <c r="F1338" s="70" t="s">
        <v>4767</v>
      </c>
      <c r="G1338" s="70" t="s">
        <v>3687</v>
      </c>
      <c r="H1338" s="70" t="s">
        <v>1769</v>
      </c>
      <c r="I1338" s="72">
        <v>11500</v>
      </c>
      <c r="J1338" s="72">
        <v>11500</v>
      </c>
      <c r="K1338" s="72">
        <v>11073.81</v>
      </c>
      <c r="L1338" s="72">
        <v>11500</v>
      </c>
      <c r="M1338" s="82">
        <v>14457.22891566265</v>
      </c>
      <c r="O1338" s="81" t="s">
        <v>3072</v>
      </c>
      <c r="P1338" s="64">
        <v>1999</v>
      </c>
      <c r="Q1338" s="63" t="s">
        <v>1318</v>
      </c>
      <c r="R1338" s="63" t="s">
        <v>2145</v>
      </c>
      <c r="S1338" s="65" t="s">
        <v>2146</v>
      </c>
      <c r="T1338" s="63" t="s">
        <v>2147</v>
      </c>
      <c r="U1338" s="63" t="s">
        <v>2148</v>
      </c>
      <c r="V1338" s="66">
        <v>51167</v>
      </c>
      <c r="W1338" s="67">
        <v>51167</v>
      </c>
      <c r="X1338" s="67">
        <v>16439</v>
      </c>
      <c r="Y1338" s="68">
        <v>67606</v>
      </c>
      <c r="Z1338" s="82">
        <v>73706.892737094837</v>
      </c>
    </row>
    <row r="1339" spans="2:26" x14ac:dyDescent="0.25">
      <c r="B1339" s="83" t="s">
        <v>4708</v>
      </c>
      <c r="C1339" s="71">
        <v>2005</v>
      </c>
      <c r="D1339" s="70" t="s">
        <v>1318</v>
      </c>
      <c r="E1339" s="70" t="s">
        <v>85</v>
      </c>
      <c r="F1339" s="70" t="s">
        <v>3908</v>
      </c>
      <c r="G1339" s="70" t="s">
        <v>3687</v>
      </c>
      <c r="H1339" s="70" t="s">
        <v>1496</v>
      </c>
      <c r="I1339" s="72">
        <v>101970</v>
      </c>
      <c r="J1339" s="72">
        <v>101970</v>
      </c>
      <c r="K1339" s="72">
        <v>31157.5</v>
      </c>
      <c r="L1339" s="72">
        <v>0</v>
      </c>
      <c r="M1339" s="82">
        <v>128191.62022001047</v>
      </c>
      <c r="O1339" s="81" t="s">
        <v>3246</v>
      </c>
      <c r="P1339" s="64">
        <v>1999</v>
      </c>
      <c r="Q1339" s="63" t="s">
        <v>1318</v>
      </c>
      <c r="R1339" s="63" t="s">
        <v>580</v>
      </c>
      <c r="S1339" s="65" t="s">
        <v>3247</v>
      </c>
      <c r="T1339" s="63" t="s">
        <v>3248</v>
      </c>
      <c r="U1339" s="63" t="s">
        <v>3249</v>
      </c>
      <c r="V1339" s="66">
        <v>193829</v>
      </c>
      <c r="W1339" s="67">
        <v>193829</v>
      </c>
      <c r="X1339" s="67">
        <v>104371</v>
      </c>
      <c r="Y1339" s="68">
        <v>298200</v>
      </c>
      <c r="Z1339" s="82">
        <v>279213.81578631455</v>
      </c>
    </row>
    <row r="1340" spans="2:26" x14ac:dyDescent="0.25">
      <c r="B1340" s="83" t="s">
        <v>4662</v>
      </c>
      <c r="C1340" s="71">
        <v>2005</v>
      </c>
      <c r="D1340" s="70" t="s">
        <v>1318</v>
      </c>
      <c r="E1340" s="70" t="s">
        <v>85</v>
      </c>
      <c r="F1340" s="70" t="s">
        <v>4187</v>
      </c>
      <c r="G1340" s="70" t="s">
        <v>3414</v>
      </c>
      <c r="H1340" s="70" t="s">
        <v>542</v>
      </c>
      <c r="I1340" s="72">
        <v>51746</v>
      </c>
      <c r="J1340" s="72">
        <v>51746</v>
      </c>
      <c r="K1340" s="72">
        <v>13661.53</v>
      </c>
      <c r="L1340" s="72">
        <v>51746</v>
      </c>
      <c r="M1340" s="82">
        <v>65052.501519119964</v>
      </c>
      <c r="O1340" s="81" t="s">
        <v>2968</v>
      </c>
      <c r="P1340" s="64">
        <v>1999</v>
      </c>
      <c r="Q1340" s="63" t="s">
        <v>1318</v>
      </c>
      <c r="R1340" s="63" t="s">
        <v>580</v>
      </c>
      <c r="S1340" s="65" t="s">
        <v>2969</v>
      </c>
      <c r="T1340" s="63" t="s">
        <v>2970</v>
      </c>
      <c r="U1340" s="63" t="s">
        <v>2401</v>
      </c>
      <c r="V1340" s="66">
        <v>65930</v>
      </c>
      <c r="W1340" s="67">
        <v>65930</v>
      </c>
      <c r="X1340" s="67">
        <v>24070</v>
      </c>
      <c r="Y1340" s="68">
        <v>90000</v>
      </c>
      <c r="Z1340" s="82">
        <v>94973.233493397376</v>
      </c>
    </row>
    <row r="1341" spans="2:26" x14ac:dyDescent="0.25">
      <c r="B1341" s="83" t="s">
        <v>4624</v>
      </c>
      <c r="C1341" s="71">
        <v>2005</v>
      </c>
      <c r="D1341" s="70" t="s">
        <v>1318</v>
      </c>
      <c r="E1341" s="70" t="s">
        <v>85</v>
      </c>
      <c r="F1341" s="70" t="s">
        <v>1859</v>
      </c>
      <c r="G1341" s="70" t="s">
        <v>4625</v>
      </c>
      <c r="H1341" s="70" t="s">
        <v>542</v>
      </c>
      <c r="I1341" s="72">
        <v>41900</v>
      </c>
      <c r="J1341" s="72">
        <v>41900</v>
      </c>
      <c r="K1341" s="72">
        <v>22545.07</v>
      </c>
      <c r="L1341" s="72">
        <v>41900</v>
      </c>
      <c r="M1341" s="82">
        <v>52674.59926663174</v>
      </c>
      <c r="O1341" s="81" t="s">
        <v>2977</v>
      </c>
      <c r="P1341" s="64">
        <v>1999</v>
      </c>
      <c r="Q1341" s="63" t="s">
        <v>1318</v>
      </c>
      <c r="R1341" s="63" t="s">
        <v>580</v>
      </c>
      <c r="S1341" s="65" t="s">
        <v>2978</v>
      </c>
      <c r="T1341" s="63" t="s">
        <v>2979</v>
      </c>
      <c r="U1341" s="63" t="s">
        <v>582</v>
      </c>
      <c r="V1341" s="66">
        <v>55000</v>
      </c>
      <c r="W1341" s="67">
        <v>55000</v>
      </c>
      <c r="X1341" s="67">
        <v>30000</v>
      </c>
      <c r="Y1341" s="68">
        <v>85000</v>
      </c>
      <c r="Z1341" s="82">
        <v>79228.391356542619</v>
      </c>
    </row>
    <row r="1342" spans="2:26" x14ac:dyDescent="0.25">
      <c r="B1342" s="83" t="s">
        <v>4621</v>
      </c>
      <c r="C1342" s="71">
        <v>2005</v>
      </c>
      <c r="D1342" s="70" t="s">
        <v>1318</v>
      </c>
      <c r="E1342" s="70" t="s">
        <v>85</v>
      </c>
      <c r="F1342" s="70" t="s">
        <v>4278</v>
      </c>
      <c r="G1342" s="70" t="s">
        <v>3687</v>
      </c>
      <c r="H1342" s="70" t="s">
        <v>1469</v>
      </c>
      <c r="I1342" s="72">
        <v>29800</v>
      </c>
      <c r="J1342" s="72">
        <v>29800</v>
      </c>
      <c r="K1342" s="72">
        <v>13778.85</v>
      </c>
      <c r="L1342" s="72">
        <v>29800</v>
      </c>
      <c r="M1342" s="82">
        <v>37463.080146673652</v>
      </c>
      <c r="O1342" s="81" t="s">
        <v>7556</v>
      </c>
      <c r="P1342" s="64">
        <v>1999</v>
      </c>
      <c r="Q1342" s="63" t="s">
        <v>6081</v>
      </c>
      <c r="R1342" s="63" t="s">
        <v>580</v>
      </c>
      <c r="S1342" s="65" t="s">
        <v>3720</v>
      </c>
      <c r="T1342" s="63" t="s">
        <v>7557</v>
      </c>
      <c r="U1342" s="63" t="s">
        <v>3721</v>
      </c>
      <c r="V1342" s="66">
        <v>10000</v>
      </c>
      <c r="W1342" s="67">
        <v>10000</v>
      </c>
      <c r="X1342" s="67">
        <v>4700</v>
      </c>
      <c r="Y1342" s="68">
        <v>14700</v>
      </c>
      <c r="Z1342" s="82">
        <v>14405.16206482593</v>
      </c>
    </row>
    <row r="1343" spans="2:26" x14ac:dyDescent="0.25">
      <c r="B1343" s="83" t="s">
        <v>4691</v>
      </c>
      <c r="C1343" s="71">
        <v>2005</v>
      </c>
      <c r="D1343" s="70" t="s">
        <v>1318</v>
      </c>
      <c r="E1343" s="70" t="s">
        <v>55</v>
      </c>
      <c r="F1343" s="70" t="s">
        <v>4017</v>
      </c>
      <c r="G1343" s="70" t="s">
        <v>4062</v>
      </c>
      <c r="H1343" s="70" t="s">
        <v>57</v>
      </c>
      <c r="I1343" s="72">
        <v>261286</v>
      </c>
      <c r="J1343" s="72">
        <v>261286</v>
      </c>
      <c r="K1343" s="72">
        <v>78454.62</v>
      </c>
      <c r="L1343" s="72">
        <v>261286</v>
      </c>
      <c r="M1343" s="82">
        <v>328475.78386589838</v>
      </c>
      <c r="O1343" s="81" t="s">
        <v>7446</v>
      </c>
      <c r="P1343" s="64">
        <v>1999</v>
      </c>
      <c r="Q1343" s="63" t="s">
        <v>6081</v>
      </c>
      <c r="R1343" s="63" t="s">
        <v>580</v>
      </c>
      <c r="S1343" s="65" t="s">
        <v>7447</v>
      </c>
      <c r="T1343" s="63" t="s">
        <v>7448</v>
      </c>
      <c r="U1343" s="63" t="s">
        <v>2401</v>
      </c>
      <c r="V1343" s="66">
        <v>6525</v>
      </c>
      <c r="W1343" s="67">
        <v>6525</v>
      </c>
      <c r="X1343" s="67">
        <v>2175</v>
      </c>
      <c r="Y1343" s="68">
        <v>8700</v>
      </c>
      <c r="Z1343" s="82">
        <v>9399.3682472989203</v>
      </c>
    </row>
    <row r="1344" spans="2:26" x14ac:dyDescent="0.25">
      <c r="B1344" s="83" t="s">
        <v>4670</v>
      </c>
      <c r="C1344" s="71">
        <v>2005</v>
      </c>
      <c r="D1344" s="70" t="s">
        <v>1318</v>
      </c>
      <c r="E1344" s="70" t="s">
        <v>55</v>
      </c>
      <c r="F1344" s="70" t="s">
        <v>4519</v>
      </c>
      <c r="G1344" s="70" t="s">
        <v>4062</v>
      </c>
      <c r="H1344" s="70" t="s">
        <v>57</v>
      </c>
      <c r="I1344" s="72">
        <v>84937</v>
      </c>
      <c r="J1344" s="72">
        <v>84937</v>
      </c>
      <c r="K1344" s="72">
        <v>28313</v>
      </c>
      <c r="L1344" s="72">
        <v>84937</v>
      </c>
      <c r="M1344" s="82">
        <v>106778.57847040334</v>
      </c>
      <c r="O1344" s="81" t="s">
        <v>3168</v>
      </c>
      <c r="P1344" s="64">
        <v>1999</v>
      </c>
      <c r="Q1344" s="63" t="s">
        <v>1318</v>
      </c>
      <c r="R1344" s="63" t="s">
        <v>580</v>
      </c>
      <c r="S1344" s="65" t="s">
        <v>2196</v>
      </c>
      <c r="T1344" s="63" t="s">
        <v>3169</v>
      </c>
      <c r="U1344" s="63" t="s">
        <v>2198</v>
      </c>
      <c r="V1344" s="66">
        <v>3562</v>
      </c>
      <c r="W1344" s="67">
        <v>5000</v>
      </c>
      <c r="X1344" s="67">
        <v>0</v>
      </c>
      <c r="Y1344" s="68">
        <v>5000</v>
      </c>
      <c r="Z1344" s="82">
        <v>7202.5810324129652</v>
      </c>
    </row>
    <row r="1345" spans="2:26" ht="22.5" x14ac:dyDescent="0.25">
      <c r="B1345" s="83" t="s">
        <v>4754</v>
      </c>
      <c r="C1345" s="71">
        <v>2005</v>
      </c>
      <c r="D1345" s="70" t="s">
        <v>1318</v>
      </c>
      <c r="E1345" s="70" t="s">
        <v>55</v>
      </c>
      <c r="F1345" s="70" t="s">
        <v>4170</v>
      </c>
      <c r="G1345" s="70" t="s">
        <v>3882</v>
      </c>
      <c r="H1345" s="70" t="s">
        <v>57</v>
      </c>
      <c r="I1345" s="72">
        <v>7606</v>
      </c>
      <c r="J1345" s="72">
        <v>7606</v>
      </c>
      <c r="K1345" s="72">
        <v>5254.4</v>
      </c>
      <c r="L1345" s="72">
        <v>7606</v>
      </c>
      <c r="M1345" s="82">
        <v>9561.8854897852289</v>
      </c>
      <c r="O1345" s="81" t="s">
        <v>3594</v>
      </c>
      <c r="P1345" s="64">
        <v>2000</v>
      </c>
      <c r="Q1345" s="63" t="s">
        <v>1318</v>
      </c>
      <c r="R1345" s="63" t="s">
        <v>1247</v>
      </c>
      <c r="S1345" s="65" t="s">
        <v>3595</v>
      </c>
      <c r="T1345" s="63" t="s">
        <v>3596</v>
      </c>
      <c r="U1345" s="63" t="s">
        <v>3597</v>
      </c>
      <c r="V1345" s="66">
        <v>51397</v>
      </c>
      <c r="W1345" s="67">
        <v>51397</v>
      </c>
      <c r="X1345" s="67">
        <v>17142</v>
      </c>
      <c r="Y1345" s="68">
        <v>68539</v>
      </c>
      <c r="Z1345" s="82">
        <v>71216.89393764436</v>
      </c>
    </row>
    <row r="1346" spans="2:26" x14ac:dyDescent="0.25">
      <c r="B1346" s="83" t="s">
        <v>4674</v>
      </c>
      <c r="C1346" s="71">
        <v>2005</v>
      </c>
      <c r="D1346" s="70" t="s">
        <v>1318</v>
      </c>
      <c r="E1346" s="70" t="s">
        <v>59</v>
      </c>
      <c r="F1346" s="70" t="s">
        <v>4675</v>
      </c>
      <c r="G1346" s="70" t="s">
        <v>3266</v>
      </c>
      <c r="H1346" s="70" t="s">
        <v>61</v>
      </c>
      <c r="I1346" s="72">
        <v>220000</v>
      </c>
      <c r="J1346" s="72">
        <v>220000</v>
      </c>
      <c r="K1346" s="72">
        <v>111521</v>
      </c>
      <c r="L1346" s="72">
        <v>220000</v>
      </c>
      <c r="M1346" s="82">
        <v>276573.07490832894</v>
      </c>
      <c r="O1346" s="81" t="s">
        <v>3598</v>
      </c>
      <c r="P1346" s="64">
        <v>2000</v>
      </c>
      <c r="Q1346" s="63" t="s">
        <v>1318</v>
      </c>
      <c r="R1346" s="63" t="s">
        <v>1247</v>
      </c>
      <c r="S1346" s="65" t="s">
        <v>3595</v>
      </c>
      <c r="T1346" s="63" t="s">
        <v>3599</v>
      </c>
      <c r="U1346" s="63" t="s">
        <v>3597</v>
      </c>
      <c r="V1346" s="66">
        <v>20213</v>
      </c>
      <c r="W1346" s="67">
        <v>20213</v>
      </c>
      <c r="X1346" s="67">
        <v>0</v>
      </c>
      <c r="Y1346" s="68">
        <v>0</v>
      </c>
      <c r="Z1346" s="82">
        <v>28007.60894919169</v>
      </c>
    </row>
    <row r="1347" spans="2:26" x14ac:dyDescent="0.25">
      <c r="B1347" s="83" t="s">
        <v>4703</v>
      </c>
      <c r="C1347" s="71">
        <v>2005</v>
      </c>
      <c r="D1347" s="70" t="s">
        <v>1318</v>
      </c>
      <c r="E1347" s="70" t="s">
        <v>59</v>
      </c>
      <c r="F1347" s="70" t="s">
        <v>4704</v>
      </c>
      <c r="G1347" s="70" t="s">
        <v>3687</v>
      </c>
      <c r="H1347" s="70" t="s">
        <v>61</v>
      </c>
      <c r="I1347" s="72">
        <v>168300</v>
      </c>
      <c r="J1347" s="72">
        <v>168300</v>
      </c>
      <c r="K1347" s="72">
        <v>621407.05000000005</v>
      </c>
      <c r="L1347" s="72">
        <v>0</v>
      </c>
      <c r="M1347" s="82">
        <v>211578.40230487165</v>
      </c>
      <c r="O1347" s="81" t="s">
        <v>7926</v>
      </c>
      <c r="P1347" s="64">
        <v>2000</v>
      </c>
      <c r="Q1347" s="63" t="s">
        <v>6081</v>
      </c>
      <c r="R1347" s="63" t="s">
        <v>1247</v>
      </c>
      <c r="S1347" s="65" t="s">
        <v>7927</v>
      </c>
      <c r="T1347" s="63" t="s">
        <v>7928</v>
      </c>
      <c r="U1347" s="63" t="s">
        <v>1474</v>
      </c>
      <c r="V1347" s="66">
        <v>9000</v>
      </c>
      <c r="W1347" s="67">
        <v>9000</v>
      </c>
      <c r="X1347" s="67">
        <v>3000</v>
      </c>
      <c r="Y1347" s="68">
        <v>12000</v>
      </c>
      <c r="Z1347" s="82">
        <v>12470.612009237877</v>
      </c>
    </row>
    <row r="1348" spans="2:26" x14ac:dyDescent="0.25">
      <c r="B1348" s="83" t="s">
        <v>4665</v>
      </c>
      <c r="C1348" s="71">
        <v>2005</v>
      </c>
      <c r="D1348" s="70" t="s">
        <v>1318</v>
      </c>
      <c r="E1348" s="70" t="s">
        <v>59</v>
      </c>
      <c r="F1348" s="70" t="s">
        <v>4666</v>
      </c>
      <c r="G1348" s="70" t="s">
        <v>3687</v>
      </c>
      <c r="H1348" s="70" t="s">
        <v>61</v>
      </c>
      <c r="I1348" s="72">
        <v>72938</v>
      </c>
      <c r="J1348" s="72">
        <v>72938</v>
      </c>
      <c r="K1348" s="72">
        <v>25496.48</v>
      </c>
      <c r="L1348" s="72">
        <v>72938</v>
      </c>
      <c r="M1348" s="82">
        <v>91694.031534834998</v>
      </c>
      <c r="O1348" s="81" t="s">
        <v>7716</v>
      </c>
      <c r="P1348" s="64">
        <v>2000</v>
      </c>
      <c r="Q1348" s="63" t="s">
        <v>6081</v>
      </c>
      <c r="R1348" s="63" t="s">
        <v>1247</v>
      </c>
      <c r="S1348" s="65" t="s">
        <v>7717</v>
      </c>
      <c r="T1348" s="63" t="s">
        <v>7718</v>
      </c>
      <c r="U1348" s="63"/>
      <c r="V1348" s="66">
        <v>7500</v>
      </c>
      <c r="W1348" s="67">
        <v>7500</v>
      </c>
      <c r="X1348" s="67">
        <v>2500</v>
      </c>
      <c r="Y1348" s="68">
        <v>10000</v>
      </c>
      <c r="Z1348" s="82">
        <v>10392.176674364897</v>
      </c>
    </row>
    <row r="1349" spans="2:26" x14ac:dyDescent="0.25">
      <c r="B1349" s="83" t="s">
        <v>4705</v>
      </c>
      <c r="C1349" s="71">
        <v>2005</v>
      </c>
      <c r="D1349" s="70" t="s">
        <v>1318</v>
      </c>
      <c r="E1349" s="70" t="s">
        <v>59</v>
      </c>
      <c r="F1349" s="70" t="s">
        <v>4704</v>
      </c>
      <c r="G1349" s="70" t="s">
        <v>4631</v>
      </c>
      <c r="H1349" s="70" t="s">
        <v>61</v>
      </c>
      <c r="I1349" s="72">
        <v>17500</v>
      </c>
      <c r="J1349" s="72">
        <v>17500</v>
      </c>
      <c r="K1349" s="72">
        <v>0</v>
      </c>
      <c r="L1349" s="72">
        <v>0</v>
      </c>
      <c r="M1349" s="82">
        <v>22000.130958617076</v>
      </c>
      <c r="O1349" s="81" t="s">
        <v>3340</v>
      </c>
      <c r="P1349" s="64">
        <v>2000</v>
      </c>
      <c r="Q1349" s="63" t="s">
        <v>1318</v>
      </c>
      <c r="R1349" s="63" t="s">
        <v>1247</v>
      </c>
      <c r="S1349" s="65" t="s">
        <v>3341</v>
      </c>
      <c r="T1349" s="63" t="s">
        <v>3342</v>
      </c>
      <c r="U1349" s="63" t="s">
        <v>1474</v>
      </c>
      <c r="V1349" s="66">
        <v>6000</v>
      </c>
      <c r="W1349" s="67">
        <v>6000</v>
      </c>
      <c r="X1349" s="67">
        <v>0</v>
      </c>
      <c r="Y1349" s="68">
        <v>0</v>
      </c>
      <c r="Z1349" s="82">
        <v>8313.7413394919167</v>
      </c>
    </row>
    <row r="1350" spans="2:26" x14ac:dyDescent="0.25">
      <c r="B1350" s="83" t="s">
        <v>4633</v>
      </c>
      <c r="C1350" s="71">
        <v>2005</v>
      </c>
      <c r="D1350" s="70" t="s">
        <v>1318</v>
      </c>
      <c r="E1350" s="70" t="s">
        <v>63</v>
      </c>
      <c r="F1350" s="70" t="s">
        <v>4634</v>
      </c>
      <c r="G1350" s="70" t="s">
        <v>3687</v>
      </c>
      <c r="H1350" s="70" t="s">
        <v>684</v>
      </c>
      <c r="I1350" s="72">
        <v>199875</v>
      </c>
      <c r="J1350" s="72">
        <v>199875</v>
      </c>
      <c r="K1350" s="72">
        <v>193136.38</v>
      </c>
      <c r="L1350" s="72">
        <v>199875</v>
      </c>
      <c r="M1350" s="82">
        <v>251272.92430591932</v>
      </c>
      <c r="O1350" s="81" t="s">
        <v>3369</v>
      </c>
      <c r="P1350" s="64">
        <v>2000</v>
      </c>
      <c r="Q1350" s="63" t="s">
        <v>1318</v>
      </c>
      <c r="R1350" s="63" t="s">
        <v>1239</v>
      </c>
      <c r="S1350" s="65" t="s">
        <v>3370</v>
      </c>
      <c r="T1350" s="63" t="s">
        <v>3371</v>
      </c>
      <c r="U1350" s="63" t="s">
        <v>1239</v>
      </c>
      <c r="V1350" s="66">
        <v>137000</v>
      </c>
      <c r="W1350" s="67">
        <v>137000</v>
      </c>
      <c r="X1350" s="67">
        <v>50000</v>
      </c>
      <c r="Y1350" s="68">
        <v>187000</v>
      </c>
      <c r="Z1350" s="82">
        <v>189830.42725173212</v>
      </c>
    </row>
    <row r="1351" spans="2:26" x14ac:dyDescent="0.25">
      <c r="B1351" s="83" t="s">
        <v>4699</v>
      </c>
      <c r="C1351" s="71">
        <v>2005</v>
      </c>
      <c r="D1351" s="70" t="s">
        <v>1318</v>
      </c>
      <c r="E1351" s="70" t="s">
        <v>63</v>
      </c>
      <c r="F1351" s="70" t="s">
        <v>4700</v>
      </c>
      <c r="G1351" s="70" t="s">
        <v>3687</v>
      </c>
      <c r="H1351" s="70" t="s">
        <v>65</v>
      </c>
      <c r="I1351" s="72">
        <v>97500</v>
      </c>
      <c r="J1351" s="72">
        <v>97500</v>
      </c>
      <c r="K1351" s="72">
        <v>53472.06</v>
      </c>
      <c r="L1351" s="72">
        <v>97500</v>
      </c>
      <c r="M1351" s="82">
        <v>122572.15819800942</v>
      </c>
      <c r="O1351" s="81" t="s">
        <v>3481</v>
      </c>
      <c r="P1351" s="64">
        <v>2000</v>
      </c>
      <c r="Q1351" s="63" t="s">
        <v>1318</v>
      </c>
      <c r="R1351" s="63" t="s">
        <v>1239</v>
      </c>
      <c r="S1351" s="65" t="s">
        <v>3482</v>
      </c>
      <c r="T1351" s="63" t="s">
        <v>3484</v>
      </c>
      <c r="U1351" s="63" t="s">
        <v>1239</v>
      </c>
      <c r="V1351" s="66">
        <v>99803</v>
      </c>
      <c r="W1351" s="67">
        <v>99803</v>
      </c>
      <c r="X1351" s="67">
        <v>34603.96</v>
      </c>
      <c r="Y1351" s="68">
        <v>0</v>
      </c>
      <c r="Z1351" s="82">
        <v>138289.38781755199</v>
      </c>
    </row>
    <row r="1352" spans="2:26" x14ac:dyDescent="0.25">
      <c r="B1352" s="83" t="s">
        <v>4635</v>
      </c>
      <c r="C1352" s="71">
        <v>2005</v>
      </c>
      <c r="D1352" s="70" t="s">
        <v>1318</v>
      </c>
      <c r="E1352" s="70" t="s">
        <v>63</v>
      </c>
      <c r="F1352" s="70" t="s">
        <v>4634</v>
      </c>
      <c r="G1352" s="70" t="s">
        <v>4631</v>
      </c>
      <c r="H1352" s="70" t="s">
        <v>684</v>
      </c>
      <c r="I1352" s="72">
        <v>15000</v>
      </c>
      <c r="J1352" s="72">
        <v>15000</v>
      </c>
      <c r="K1352" s="72">
        <v>0</v>
      </c>
      <c r="L1352" s="72">
        <v>0</v>
      </c>
      <c r="M1352" s="82">
        <v>18857.255107386067</v>
      </c>
      <c r="O1352" s="81" t="s">
        <v>3481</v>
      </c>
      <c r="P1352" s="64">
        <v>2000</v>
      </c>
      <c r="Q1352" s="63" t="s">
        <v>1318</v>
      </c>
      <c r="R1352" s="63" t="s">
        <v>1239</v>
      </c>
      <c r="S1352" s="65" t="s">
        <v>3482</v>
      </c>
      <c r="T1352" s="63" t="s">
        <v>3483</v>
      </c>
      <c r="U1352" s="63" t="s">
        <v>1239</v>
      </c>
      <c r="V1352" s="66">
        <v>194792</v>
      </c>
      <c r="W1352" s="67">
        <v>94989</v>
      </c>
      <c r="X1352" s="67">
        <v>14811</v>
      </c>
      <c r="Y1352" s="68">
        <v>428677</v>
      </c>
      <c r="Z1352" s="82">
        <v>131618.99601616629</v>
      </c>
    </row>
    <row r="1353" spans="2:26" x14ac:dyDescent="0.25">
      <c r="B1353" s="83" t="s">
        <v>4740</v>
      </c>
      <c r="C1353" s="71">
        <v>2005</v>
      </c>
      <c r="D1353" s="70" t="s">
        <v>1318</v>
      </c>
      <c r="E1353" s="70" t="s">
        <v>63</v>
      </c>
      <c r="F1353" s="70" t="s">
        <v>4052</v>
      </c>
      <c r="G1353" s="70" t="s">
        <v>3687</v>
      </c>
      <c r="H1353" s="70" t="s">
        <v>65</v>
      </c>
      <c r="I1353" s="72">
        <v>12000</v>
      </c>
      <c r="J1353" s="72">
        <v>12000</v>
      </c>
      <c r="K1353" s="72">
        <v>3941.76</v>
      </c>
      <c r="L1353" s="72">
        <v>0</v>
      </c>
      <c r="M1353" s="82">
        <v>15085.804085908852</v>
      </c>
      <c r="O1353" s="81" t="s">
        <v>7670</v>
      </c>
      <c r="P1353" s="64">
        <v>2000</v>
      </c>
      <c r="Q1353" s="63" t="s">
        <v>6081</v>
      </c>
      <c r="R1353" s="63" t="s">
        <v>1239</v>
      </c>
      <c r="S1353" s="65" t="s">
        <v>7671</v>
      </c>
      <c r="T1353" s="63" t="s">
        <v>7672</v>
      </c>
      <c r="U1353" s="63" t="s">
        <v>6723</v>
      </c>
      <c r="V1353" s="66">
        <v>50000</v>
      </c>
      <c r="W1353" s="67">
        <v>50000</v>
      </c>
      <c r="X1353" s="67">
        <v>21500</v>
      </c>
      <c r="Y1353" s="68">
        <v>71500</v>
      </c>
      <c r="Z1353" s="82">
        <v>69281.17782909931</v>
      </c>
    </row>
    <row r="1354" spans="2:26" x14ac:dyDescent="0.25">
      <c r="B1354" s="83" t="s">
        <v>4749</v>
      </c>
      <c r="C1354" s="71">
        <v>2005</v>
      </c>
      <c r="D1354" s="70" t="s">
        <v>1318</v>
      </c>
      <c r="E1354" s="70" t="s">
        <v>3182</v>
      </c>
      <c r="F1354" s="70" t="s">
        <v>4110</v>
      </c>
      <c r="G1354" s="70" t="s">
        <v>4607</v>
      </c>
      <c r="H1354" s="70" t="s">
        <v>4027</v>
      </c>
      <c r="I1354" s="72">
        <v>15312</v>
      </c>
      <c r="J1354" s="72">
        <v>15312</v>
      </c>
      <c r="K1354" s="72">
        <v>3670</v>
      </c>
      <c r="L1354" s="72">
        <v>15312</v>
      </c>
      <c r="M1354" s="82">
        <v>19249.486013619698</v>
      </c>
      <c r="O1354" s="81" t="s">
        <v>7665</v>
      </c>
      <c r="P1354" s="64">
        <v>2000</v>
      </c>
      <c r="Q1354" s="63" t="s">
        <v>6081</v>
      </c>
      <c r="R1354" s="63" t="s">
        <v>1239</v>
      </c>
      <c r="S1354" s="65" t="s">
        <v>3093</v>
      </c>
      <c r="T1354" s="63" t="s">
        <v>3695</v>
      </c>
      <c r="U1354" s="63" t="s">
        <v>1239</v>
      </c>
      <c r="V1354" s="66">
        <v>11400</v>
      </c>
      <c r="W1354" s="67">
        <v>11400</v>
      </c>
      <c r="X1354" s="67">
        <v>4000</v>
      </c>
      <c r="Y1354" s="68">
        <v>15400</v>
      </c>
      <c r="Z1354" s="82">
        <v>15796.108545034644</v>
      </c>
    </row>
    <row r="1355" spans="2:26" x14ac:dyDescent="0.25">
      <c r="B1355" s="83" t="s">
        <v>4709</v>
      </c>
      <c r="C1355" s="71">
        <v>2005</v>
      </c>
      <c r="D1355" s="70" t="s">
        <v>1318</v>
      </c>
      <c r="E1355" s="70" t="s">
        <v>1420</v>
      </c>
      <c r="F1355" s="70" t="s">
        <v>4537</v>
      </c>
      <c r="G1355" s="70" t="s">
        <v>3687</v>
      </c>
      <c r="H1355" s="70" t="s">
        <v>1423</v>
      </c>
      <c r="I1355" s="72">
        <v>116770</v>
      </c>
      <c r="J1355" s="72">
        <v>116770</v>
      </c>
      <c r="K1355" s="72">
        <v>21903.42</v>
      </c>
      <c r="L1355" s="72">
        <v>116770</v>
      </c>
      <c r="M1355" s="82">
        <v>146797.44525929805</v>
      </c>
      <c r="O1355" s="81" t="s">
        <v>7832</v>
      </c>
      <c r="P1355" s="64">
        <v>2000</v>
      </c>
      <c r="Q1355" s="63" t="s">
        <v>6081</v>
      </c>
      <c r="R1355" s="63" t="s">
        <v>1239</v>
      </c>
      <c r="S1355" s="65" t="s">
        <v>7833</v>
      </c>
      <c r="T1355" s="63" t="s">
        <v>3695</v>
      </c>
      <c r="U1355" s="63" t="s">
        <v>1239</v>
      </c>
      <c r="V1355" s="66">
        <v>9975</v>
      </c>
      <c r="W1355" s="67">
        <v>9975</v>
      </c>
      <c r="X1355" s="67">
        <v>300</v>
      </c>
      <c r="Y1355" s="68">
        <v>10275</v>
      </c>
      <c r="Z1355" s="82">
        <v>13821.594976905313</v>
      </c>
    </row>
    <row r="1356" spans="2:26" x14ac:dyDescent="0.25">
      <c r="B1356" s="83" t="s">
        <v>4671</v>
      </c>
      <c r="C1356" s="71">
        <v>2005</v>
      </c>
      <c r="D1356" s="70" t="s">
        <v>1318</v>
      </c>
      <c r="E1356" s="70" t="s">
        <v>977</v>
      </c>
      <c r="F1356" s="70" t="s">
        <v>4672</v>
      </c>
      <c r="G1356" s="70" t="s">
        <v>3862</v>
      </c>
      <c r="H1356" s="70" t="s">
        <v>3767</v>
      </c>
      <c r="I1356" s="72">
        <v>110598</v>
      </c>
      <c r="J1356" s="72">
        <v>110598</v>
      </c>
      <c r="K1356" s="72">
        <v>156059.1</v>
      </c>
      <c r="L1356" s="72">
        <v>110598</v>
      </c>
      <c r="M1356" s="82">
        <v>139038.31335777894</v>
      </c>
      <c r="O1356" s="81" t="s">
        <v>7998</v>
      </c>
      <c r="P1356" s="64">
        <v>2000</v>
      </c>
      <c r="Q1356" s="63" t="s">
        <v>6081</v>
      </c>
      <c r="R1356" s="63" t="s">
        <v>1239</v>
      </c>
      <c r="S1356" s="65" t="s">
        <v>1859</v>
      </c>
      <c r="T1356" s="63" t="s">
        <v>7999</v>
      </c>
      <c r="U1356" s="63" t="s">
        <v>1239</v>
      </c>
      <c r="V1356" s="66">
        <v>7200</v>
      </c>
      <c r="W1356" s="67">
        <v>7200</v>
      </c>
      <c r="X1356" s="67">
        <v>0</v>
      </c>
      <c r="Y1356" s="68">
        <v>7200</v>
      </c>
      <c r="Z1356" s="82">
        <v>9976.4896073903001</v>
      </c>
    </row>
    <row r="1357" spans="2:26" x14ac:dyDescent="0.25">
      <c r="B1357" s="83" t="s">
        <v>4701</v>
      </c>
      <c r="C1357" s="71">
        <v>2005</v>
      </c>
      <c r="D1357" s="70" t="s">
        <v>1318</v>
      </c>
      <c r="E1357" s="70" t="s">
        <v>1540</v>
      </c>
      <c r="F1357" s="70" t="s">
        <v>4702</v>
      </c>
      <c r="G1357" s="70" t="s">
        <v>3682</v>
      </c>
      <c r="H1357" s="70" t="s">
        <v>1540</v>
      </c>
      <c r="I1357" s="72">
        <v>199849</v>
      </c>
      <c r="J1357" s="72">
        <v>199849</v>
      </c>
      <c r="K1357" s="72">
        <v>869103.6</v>
      </c>
      <c r="L1357" s="72">
        <v>199849</v>
      </c>
      <c r="M1357" s="82">
        <v>251240.23839706654</v>
      </c>
      <c r="O1357" s="81" t="s">
        <v>3285</v>
      </c>
      <c r="P1357" s="64">
        <v>2000</v>
      </c>
      <c r="Q1357" s="63" t="s">
        <v>1318</v>
      </c>
      <c r="R1357" s="63" t="s">
        <v>147</v>
      </c>
      <c r="S1357" s="65" t="s">
        <v>3286</v>
      </c>
      <c r="T1357" s="63" t="s">
        <v>3287</v>
      </c>
      <c r="U1357" s="63" t="s">
        <v>149</v>
      </c>
      <c r="V1357" s="66">
        <v>98970</v>
      </c>
      <c r="W1357" s="67">
        <v>98970</v>
      </c>
      <c r="X1357" s="67">
        <v>45000</v>
      </c>
      <c r="Y1357" s="68">
        <v>143970</v>
      </c>
      <c r="Z1357" s="82">
        <v>137135.16339491919</v>
      </c>
    </row>
    <row r="1358" spans="2:26" x14ac:dyDescent="0.25">
      <c r="B1358" s="83" t="s">
        <v>4735</v>
      </c>
      <c r="C1358" s="71">
        <v>2005</v>
      </c>
      <c r="D1358" s="70" t="s">
        <v>1318</v>
      </c>
      <c r="E1358" s="70" t="s">
        <v>1540</v>
      </c>
      <c r="F1358" s="70" t="s">
        <v>4736</v>
      </c>
      <c r="G1358" s="70" t="s">
        <v>4737</v>
      </c>
      <c r="H1358" s="70" t="s">
        <v>3767</v>
      </c>
      <c r="I1358" s="72">
        <v>22500</v>
      </c>
      <c r="J1358" s="72">
        <v>22500</v>
      </c>
      <c r="K1358" s="72">
        <v>6625.37</v>
      </c>
      <c r="L1358" s="72">
        <v>22500</v>
      </c>
      <c r="M1358" s="82">
        <v>28285.882661079097</v>
      </c>
      <c r="O1358" s="81" t="s">
        <v>3337</v>
      </c>
      <c r="P1358" s="64">
        <v>2000</v>
      </c>
      <c r="Q1358" s="63" t="s">
        <v>1318</v>
      </c>
      <c r="R1358" s="63" t="s">
        <v>147</v>
      </c>
      <c r="S1358" s="65" t="s">
        <v>3338</v>
      </c>
      <c r="T1358" s="63" t="s">
        <v>3339</v>
      </c>
      <c r="U1358" s="63" t="s">
        <v>1474</v>
      </c>
      <c r="V1358" s="66">
        <v>61100</v>
      </c>
      <c r="W1358" s="67">
        <v>61100</v>
      </c>
      <c r="X1358" s="67">
        <v>31000</v>
      </c>
      <c r="Y1358" s="68">
        <v>92100</v>
      </c>
      <c r="Z1358" s="82">
        <v>84661.599307159355</v>
      </c>
    </row>
    <row r="1359" spans="2:26" x14ac:dyDescent="0.25">
      <c r="B1359" s="83" t="s">
        <v>4713</v>
      </c>
      <c r="C1359" s="71">
        <v>2005</v>
      </c>
      <c r="D1359" s="70" t="s">
        <v>1318</v>
      </c>
      <c r="E1359" s="70" t="s">
        <v>1868</v>
      </c>
      <c r="F1359" s="70" t="s">
        <v>4489</v>
      </c>
      <c r="G1359" s="70" t="s">
        <v>3483</v>
      </c>
      <c r="H1359" s="70" t="s">
        <v>1871</v>
      </c>
      <c r="I1359" s="72">
        <v>100000</v>
      </c>
      <c r="J1359" s="72">
        <v>100000</v>
      </c>
      <c r="K1359" s="72">
        <v>131579.12</v>
      </c>
      <c r="L1359" s="72">
        <v>100000</v>
      </c>
      <c r="M1359" s="82">
        <v>125715.03404924044</v>
      </c>
      <c r="O1359" s="81" t="s">
        <v>7660</v>
      </c>
      <c r="P1359" s="64">
        <v>2000</v>
      </c>
      <c r="Q1359" s="63" t="s">
        <v>6081</v>
      </c>
      <c r="R1359" s="63" t="s">
        <v>147</v>
      </c>
      <c r="S1359" s="65" t="s">
        <v>1859</v>
      </c>
      <c r="T1359" s="63" t="s">
        <v>7661</v>
      </c>
      <c r="U1359" s="63" t="s">
        <v>149</v>
      </c>
      <c r="V1359" s="66">
        <v>60000</v>
      </c>
      <c r="W1359" s="67">
        <v>60000</v>
      </c>
      <c r="X1359" s="67">
        <v>20000</v>
      </c>
      <c r="Y1359" s="68">
        <v>80000</v>
      </c>
      <c r="Z1359" s="82">
        <v>83137.413394919175</v>
      </c>
    </row>
    <row r="1360" spans="2:26" x14ac:dyDescent="0.25">
      <c r="B1360" s="83" t="s">
        <v>4710</v>
      </c>
      <c r="C1360" s="71">
        <v>2005</v>
      </c>
      <c r="D1360" s="70" t="s">
        <v>1318</v>
      </c>
      <c r="E1360" s="70" t="s">
        <v>69</v>
      </c>
      <c r="F1360" s="70" t="s">
        <v>4711</v>
      </c>
      <c r="G1360" s="70" t="s">
        <v>3687</v>
      </c>
      <c r="H1360" s="70" t="s">
        <v>4712</v>
      </c>
      <c r="I1360" s="72">
        <v>229703</v>
      </c>
      <c r="J1360" s="72">
        <v>229703</v>
      </c>
      <c r="K1360" s="72">
        <v>290402.52</v>
      </c>
      <c r="L1360" s="72">
        <v>229703</v>
      </c>
      <c r="M1360" s="82">
        <v>288771.20466212678</v>
      </c>
      <c r="O1360" s="81" t="s">
        <v>3577</v>
      </c>
      <c r="P1360" s="64">
        <v>2000</v>
      </c>
      <c r="Q1360" s="63" t="s">
        <v>1318</v>
      </c>
      <c r="R1360" s="63" t="s">
        <v>147</v>
      </c>
      <c r="S1360" s="65" t="s">
        <v>3578</v>
      </c>
      <c r="T1360" s="63" t="s">
        <v>3579</v>
      </c>
      <c r="U1360" s="63" t="s">
        <v>743</v>
      </c>
      <c r="V1360" s="66">
        <v>58500</v>
      </c>
      <c r="W1360" s="67">
        <v>58500</v>
      </c>
      <c r="X1360" s="67">
        <v>21000</v>
      </c>
      <c r="Y1360" s="68">
        <v>79500</v>
      </c>
      <c r="Z1360" s="82">
        <v>81058.978060046196</v>
      </c>
    </row>
    <row r="1361" spans="2:26" x14ac:dyDescent="0.25">
      <c r="B1361" s="83" t="s">
        <v>4676</v>
      </c>
      <c r="C1361" s="71">
        <v>2005</v>
      </c>
      <c r="D1361" s="70" t="s">
        <v>1318</v>
      </c>
      <c r="E1361" s="70" t="s">
        <v>228</v>
      </c>
      <c r="F1361" s="70" t="s">
        <v>4677</v>
      </c>
      <c r="G1361" s="70" t="s">
        <v>3483</v>
      </c>
      <c r="H1361" s="70" t="s">
        <v>228</v>
      </c>
      <c r="I1361" s="72">
        <v>218908</v>
      </c>
      <c r="J1361" s="72">
        <v>218908</v>
      </c>
      <c r="K1361" s="72">
        <v>787768.14</v>
      </c>
      <c r="L1361" s="72">
        <v>0</v>
      </c>
      <c r="M1361" s="82">
        <v>275200.26673651126</v>
      </c>
      <c r="O1361" s="81" t="s">
        <v>8039</v>
      </c>
      <c r="P1361" s="64">
        <v>2000</v>
      </c>
      <c r="Q1361" s="63" t="s">
        <v>6081</v>
      </c>
      <c r="R1361" s="63" t="s">
        <v>147</v>
      </c>
      <c r="S1361" s="65" t="s">
        <v>1859</v>
      </c>
      <c r="T1361" s="63" t="s">
        <v>8040</v>
      </c>
      <c r="U1361" s="63" t="s">
        <v>1474</v>
      </c>
      <c r="V1361" s="66">
        <v>28500</v>
      </c>
      <c r="W1361" s="67">
        <v>28500</v>
      </c>
      <c r="X1361" s="67">
        <v>0</v>
      </c>
      <c r="Y1361" s="68">
        <v>0</v>
      </c>
      <c r="Z1361" s="82">
        <v>39490.271362586609</v>
      </c>
    </row>
    <row r="1362" spans="2:26" x14ac:dyDescent="0.25">
      <c r="B1362" s="83" t="s">
        <v>4641</v>
      </c>
      <c r="C1362" s="71">
        <v>2005</v>
      </c>
      <c r="D1362" s="70" t="s">
        <v>1318</v>
      </c>
      <c r="E1362" s="70" t="s">
        <v>228</v>
      </c>
      <c r="F1362" s="70" t="s">
        <v>4642</v>
      </c>
      <c r="G1362" s="70" t="s">
        <v>4607</v>
      </c>
      <c r="H1362" s="70" t="s">
        <v>3767</v>
      </c>
      <c r="I1362" s="72">
        <v>36137</v>
      </c>
      <c r="J1362" s="72">
        <v>36137</v>
      </c>
      <c r="K1362" s="72">
        <v>11236.69</v>
      </c>
      <c r="L1362" s="72">
        <v>36137</v>
      </c>
      <c r="M1362" s="82">
        <v>45429.641854374022</v>
      </c>
      <c r="O1362" s="81" t="s">
        <v>8037</v>
      </c>
      <c r="P1362" s="64">
        <v>2000</v>
      </c>
      <c r="Q1362" s="63" t="s">
        <v>6081</v>
      </c>
      <c r="R1362" s="63" t="s">
        <v>147</v>
      </c>
      <c r="S1362" s="65" t="s">
        <v>1859</v>
      </c>
      <c r="T1362" s="63" t="s">
        <v>8038</v>
      </c>
      <c r="U1362" s="63" t="s">
        <v>1474</v>
      </c>
      <c r="V1362" s="66">
        <v>27000</v>
      </c>
      <c r="W1362" s="67">
        <v>27000</v>
      </c>
      <c r="X1362" s="67">
        <v>0</v>
      </c>
      <c r="Y1362" s="68">
        <v>0</v>
      </c>
      <c r="Z1362" s="82">
        <v>37411.836027713631</v>
      </c>
    </row>
    <row r="1363" spans="2:26" x14ac:dyDescent="0.25">
      <c r="B1363" s="83" t="s">
        <v>4761</v>
      </c>
      <c r="C1363" s="71">
        <v>2005</v>
      </c>
      <c r="D1363" s="70" t="s">
        <v>1318</v>
      </c>
      <c r="E1363" s="70" t="s">
        <v>228</v>
      </c>
      <c r="F1363" s="70" t="s">
        <v>4762</v>
      </c>
      <c r="G1363" s="70" t="s">
        <v>4763</v>
      </c>
      <c r="H1363" s="70" t="s">
        <v>228</v>
      </c>
      <c r="I1363" s="72">
        <v>16250</v>
      </c>
      <c r="J1363" s="72">
        <v>16250</v>
      </c>
      <c r="K1363" s="72">
        <v>8667.5</v>
      </c>
      <c r="L1363" s="72">
        <v>16250</v>
      </c>
      <c r="M1363" s="82">
        <v>20428.693033001571</v>
      </c>
      <c r="O1363" s="81" t="s">
        <v>8035</v>
      </c>
      <c r="P1363" s="64">
        <v>2000</v>
      </c>
      <c r="Q1363" s="63" t="s">
        <v>6081</v>
      </c>
      <c r="R1363" s="63" t="s">
        <v>147</v>
      </c>
      <c r="S1363" s="65" t="s">
        <v>1859</v>
      </c>
      <c r="T1363" s="63" t="s">
        <v>8036</v>
      </c>
      <c r="U1363" s="63" t="s">
        <v>1474</v>
      </c>
      <c r="V1363" s="66">
        <v>25500</v>
      </c>
      <c r="W1363" s="67">
        <v>25500</v>
      </c>
      <c r="X1363" s="67">
        <v>0</v>
      </c>
      <c r="Y1363" s="68">
        <v>0</v>
      </c>
      <c r="Z1363" s="82">
        <v>35333.400692840652</v>
      </c>
    </row>
    <row r="1364" spans="2:26" x14ac:dyDescent="0.25">
      <c r="B1364" s="83" t="s">
        <v>4745</v>
      </c>
      <c r="C1364" s="71">
        <v>2005</v>
      </c>
      <c r="D1364" s="70" t="s">
        <v>1318</v>
      </c>
      <c r="E1364" s="70" t="s">
        <v>514</v>
      </c>
      <c r="F1364" s="70" t="s">
        <v>4014</v>
      </c>
      <c r="G1364" s="70" t="s">
        <v>4746</v>
      </c>
      <c r="H1364" s="70" t="s">
        <v>2090</v>
      </c>
      <c r="I1364" s="72">
        <v>18450</v>
      </c>
      <c r="J1364" s="72">
        <v>18450</v>
      </c>
      <c r="K1364" s="72">
        <v>6024.16</v>
      </c>
      <c r="L1364" s="72">
        <v>0</v>
      </c>
      <c r="M1364" s="82">
        <v>23194.423782084861</v>
      </c>
      <c r="O1364" s="81" t="s">
        <v>8033</v>
      </c>
      <c r="P1364" s="64">
        <v>2000</v>
      </c>
      <c r="Q1364" s="63" t="s">
        <v>6081</v>
      </c>
      <c r="R1364" s="63" t="s">
        <v>147</v>
      </c>
      <c r="S1364" s="65" t="s">
        <v>1859</v>
      </c>
      <c r="T1364" s="63" t="s">
        <v>8034</v>
      </c>
      <c r="U1364" s="63" t="s">
        <v>1474</v>
      </c>
      <c r="V1364" s="66">
        <v>99482</v>
      </c>
      <c r="W1364" s="67">
        <v>18482</v>
      </c>
      <c r="X1364" s="67">
        <v>35830</v>
      </c>
      <c r="Y1364" s="68">
        <v>54312</v>
      </c>
      <c r="Z1364" s="82">
        <v>25609.094572748272</v>
      </c>
    </row>
    <row r="1365" spans="2:26" x14ac:dyDescent="0.25">
      <c r="B1365" s="83" t="s">
        <v>4743</v>
      </c>
      <c r="C1365" s="71">
        <v>2005</v>
      </c>
      <c r="D1365" s="70" t="s">
        <v>1318</v>
      </c>
      <c r="E1365" s="70" t="s">
        <v>514</v>
      </c>
      <c r="F1365" s="70" t="s">
        <v>4744</v>
      </c>
      <c r="G1365" s="70" t="s">
        <v>3990</v>
      </c>
      <c r="H1365" s="70" t="s">
        <v>85</v>
      </c>
      <c r="I1365" s="72">
        <v>18034</v>
      </c>
      <c r="J1365" s="72">
        <v>18034</v>
      </c>
      <c r="K1365" s="72">
        <v>5725</v>
      </c>
      <c r="L1365" s="72">
        <v>18034</v>
      </c>
      <c r="M1365" s="82">
        <v>22671.449240440023</v>
      </c>
      <c r="O1365" s="81" t="s">
        <v>3580</v>
      </c>
      <c r="P1365" s="64">
        <v>2000</v>
      </c>
      <c r="Q1365" s="63" t="s">
        <v>1318</v>
      </c>
      <c r="R1365" s="63" t="s">
        <v>147</v>
      </c>
      <c r="S1365" s="65" t="s">
        <v>3581</v>
      </c>
      <c r="T1365" s="63" t="s">
        <v>3582</v>
      </c>
      <c r="U1365" s="63" t="s">
        <v>743</v>
      </c>
      <c r="V1365" s="66">
        <v>14000</v>
      </c>
      <c r="W1365" s="67">
        <v>14000</v>
      </c>
      <c r="X1365" s="67">
        <v>0</v>
      </c>
      <c r="Y1365" s="68">
        <v>0</v>
      </c>
      <c r="Z1365" s="82">
        <v>19398.729792147806</v>
      </c>
    </row>
    <row r="1366" spans="2:26" x14ac:dyDescent="0.25">
      <c r="B1366" s="83" t="s">
        <v>4692</v>
      </c>
      <c r="C1366" s="71">
        <v>2005</v>
      </c>
      <c r="D1366" s="70" t="s">
        <v>1318</v>
      </c>
      <c r="E1366" s="70" t="s">
        <v>31</v>
      </c>
      <c r="F1366" s="70" t="s">
        <v>4693</v>
      </c>
      <c r="G1366" s="70" t="s">
        <v>3414</v>
      </c>
      <c r="H1366" s="70" t="s">
        <v>33</v>
      </c>
      <c r="I1366" s="72">
        <v>155584</v>
      </c>
      <c r="J1366" s="72">
        <v>155584</v>
      </c>
      <c r="K1366" s="72">
        <v>266730.92</v>
      </c>
      <c r="L1366" s="72">
        <v>155584</v>
      </c>
      <c r="M1366" s="82">
        <v>195592.47857517027</v>
      </c>
      <c r="O1366" s="81" t="s">
        <v>7774</v>
      </c>
      <c r="P1366" s="64">
        <v>2000</v>
      </c>
      <c r="Q1366" s="63" t="s">
        <v>6081</v>
      </c>
      <c r="R1366" s="63" t="s">
        <v>147</v>
      </c>
      <c r="S1366" s="65" t="s">
        <v>4765</v>
      </c>
      <c r="T1366" s="63" t="s">
        <v>7775</v>
      </c>
      <c r="U1366" s="63" t="s">
        <v>1474</v>
      </c>
      <c r="V1366" s="66">
        <v>10000</v>
      </c>
      <c r="W1366" s="67">
        <v>10000</v>
      </c>
      <c r="X1366" s="67">
        <v>2500</v>
      </c>
      <c r="Y1366" s="68">
        <v>12500</v>
      </c>
      <c r="Z1366" s="82">
        <v>13856.235565819863</v>
      </c>
    </row>
    <row r="1367" spans="2:26" x14ac:dyDescent="0.25">
      <c r="B1367" s="83" t="s">
        <v>4606</v>
      </c>
      <c r="C1367" s="71">
        <v>2005</v>
      </c>
      <c r="D1367" s="70" t="s">
        <v>1318</v>
      </c>
      <c r="E1367" s="70" t="s">
        <v>73</v>
      </c>
      <c r="F1367" s="70" t="s">
        <v>4032</v>
      </c>
      <c r="G1367" s="70" t="s">
        <v>4607</v>
      </c>
      <c r="H1367" s="70" t="s">
        <v>73</v>
      </c>
      <c r="I1367" s="72">
        <v>180182</v>
      </c>
      <c r="J1367" s="72">
        <v>180182</v>
      </c>
      <c r="K1367" s="72">
        <v>46216.55</v>
      </c>
      <c r="L1367" s="72">
        <v>0</v>
      </c>
      <c r="M1367" s="82">
        <v>226515.86265060242</v>
      </c>
      <c r="O1367" s="81" t="s">
        <v>7724</v>
      </c>
      <c r="P1367" s="64">
        <v>2000</v>
      </c>
      <c r="Q1367" s="63" t="s">
        <v>6081</v>
      </c>
      <c r="R1367" s="63" t="s">
        <v>147</v>
      </c>
      <c r="S1367" s="65" t="s">
        <v>7725</v>
      </c>
      <c r="T1367" s="63" t="s">
        <v>7726</v>
      </c>
      <c r="U1367" s="63" t="s">
        <v>743</v>
      </c>
      <c r="V1367" s="66">
        <v>9965</v>
      </c>
      <c r="W1367" s="67">
        <v>9965</v>
      </c>
      <c r="X1367" s="67">
        <v>5670</v>
      </c>
      <c r="Y1367" s="68">
        <v>15635</v>
      </c>
      <c r="Z1367" s="82">
        <v>13807.738741339494</v>
      </c>
    </row>
    <row r="1368" spans="2:26" x14ac:dyDescent="0.25">
      <c r="B1368" s="83" t="s">
        <v>4655</v>
      </c>
      <c r="C1368" s="71">
        <v>2005</v>
      </c>
      <c r="D1368" s="70" t="s">
        <v>1318</v>
      </c>
      <c r="E1368" s="70" t="s">
        <v>73</v>
      </c>
      <c r="F1368" s="70" t="s">
        <v>4656</v>
      </c>
      <c r="G1368" s="70" t="s">
        <v>3687</v>
      </c>
      <c r="H1368" s="70" t="s">
        <v>73</v>
      </c>
      <c r="I1368" s="72">
        <v>138620</v>
      </c>
      <c r="J1368" s="72">
        <v>138620</v>
      </c>
      <c r="K1368" s="72">
        <v>0</v>
      </c>
      <c r="L1368" s="72">
        <v>138620</v>
      </c>
      <c r="M1368" s="82">
        <v>174266.1801990571</v>
      </c>
      <c r="O1368" s="81" t="s">
        <v>3522</v>
      </c>
      <c r="P1368" s="64">
        <v>2000</v>
      </c>
      <c r="Q1368" s="63" t="s">
        <v>1318</v>
      </c>
      <c r="R1368" s="63" t="s">
        <v>147</v>
      </c>
      <c r="S1368" s="65" t="s">
        <v>3523</v>
      </c>
      <c r="T1368" s="63" t="s">
        <v>3524</v>
      </c>
      <c r="U1368" s="63" t="s">
        <v>743</v>
      </c>
      <c r="V1368" s="66">
        <v>7219</v>
      </c>
      <c r="W1368" s="67">
        <v>7219</v>
      </c>
      <c r="X1368" s="67">
        <v>2407</v>
      </c>
      <c r="Y1368" s="68">
        <v>9626</v>
      </c>
      <c r="Z1368" s="82">
        <v>10002.816454965359</v>
      </c>
    </row>
    <row r="1369" spans="2:26" x14ac:dyDescent="0.25">
      <c r="B1369" s="83" t="s">
        <v>4657</v>
      </c>
      <c r="C1369" s="71">
        <v>2005</v>
      </c>
      <c r="D1369" s="70" t="s">
        <v>1318</v>
      </c>
      <c r="E1369" s="70" t="s">
        <v>73</v>
      </c>
      <c r="F1369" s="70" t="s">
        <v>4656</v>
      </c>
      <c r="G1369" s="70" t="s">
        <v>4658</v>
      </c>
      <c r="H1369" s="70" t="s">
        <v>73</v>
      </c>
      <c r="I1369" s="72">
        <v>23100</v>
      </c>
      <c r="J1369" s="72">
        <v>23100</v>
      </c>
      <c r="K1369" s="72">
        <v>0</v>
      </c>
      <c r="L1369" s="72">
        <v>0</v>
      </c>
      <c r="M1369" s="82">
        <v>29040.172865374541</v>
      </c>
      <c r="O1369" s="81" t="s">
        <v>8041</v>
      </c>
      <c r="P1369" s="64">
        <v>2000</v>
      </c>
      <c r="Q1369" s="63" t="s">
        <v>6081</v>
      </c>
      <c r="R1369" s="63" t="s">
        <v>601</v>
      </c>
      <c r="S1369" s="65" t="s">
        <v>1859</v>
      </c>
      <c r="T1369" s="63" t="s">
        <v>8042</v>
      </c>
      <c r="U1369" s="63"/>
      <c r="V1369" s="66">
        <v>75251</v>
      </c>
      <c r="W1369" s="67">
        <v>63359</v>
      </c>
      <c r="X1369" s="67">
        <v>63015</v>
      </c>
      <c r="Y1369" s="68">
        <v>126374</v>
      </c>
      <c r="Z1369" s="82">
        <v>87791.722921478067</v>
      </c>
    </row>
    <row r="1370" spans="2:26" x14ac:dyDescent="0.25">
      <c r="B1370" s="83" t="s">
        <v>4659</v>
      </c>
      <c r="C1370" s="71">
        <v>2005</v>
      </c>
      <c r="D1370" s="70" t="s">
        <v>1318</v>
      </c>
      <c r="E1370" s="70" t="s">
        <v>1828</v>
      </c>
      <c r="F1370" s="70" t="s">
        <v>4660</v>
      </c>
      <c r="G1370" s="70" t="s">
        <v>3687</v>
      </c>
      <c r="H1370" s="70" t="s">
        <v>1831</v>
      </c>
      <c r="I1370" s="72">
        <v>88000</v>
      </c>
      <c r="J1370" s="72">
        <v>88000</v>
      </c>
      <c r="K1370" s="72">
        <v>29321.47</v>
      </c>
      <c r="L1370" s="72">
        <v>88000</v>
      </c>
      <c r="M1370" s="82">
        <v>110629.22996333159</v>
      </c>
      <c r="O1370" s="81" t="s">
        <v>8043</v>
      </c>
      <c r="P1370" s="64">
        <v>2000</v>
      </c>
      <c r="Q1370" s="63" t="s">
        <v>6081</v>
      </c>
      <c r="R1370" s="63" t="s">
        <v>601</v>
      </c>
      <c r="S1370" s="65" t="s">
        <v>1859</v>
      </c>
      <c r="T1370" s="63" t="s">
        <v>8044</v>
      </c>
      <c r="U1370" s="63" t="s">
        <v>3767</v>
      </c>
      <c r="V1370" s="66">
        <v>11892</v>
      </c>
      <c r="W1370" s="67">
        <v>11892</v>
      </c>
      <c r="X1370" s="67">
        <v>1206.49</v>
      </c>
      <c r="Y1370" s="68">
        <v>11892</v>
      </c>
      <c r="Z1370" s="82">
        <v>16477.83533487298</v>
      </c>
    </row>
    <row r="1371" spans="2:26" x14ac:dyDescent="0.25">
      <c r="B1371" s="83" t="s">
        <v>4667</v>
      </c>
      <c r="C1371" s="71">
        <v>2005</v>
      </c>
      <c r="D1371" s="70" t="s">
        <v>1318</v>
      </c>
      <c r="E1371" s="70" t="s">
        <v>544</v>
      </c>
      <c r="F1371" s="70" t="s">
        <v>4668</v>
      </c>
      <c r="G1371" s="70" t="s">
        <v>4607</v>
      </c>
      <c r="H1371" s="70" t="s">
        <v>4669</v>
      </c>
      <c r="I1371" s="72">
        <v>161883</v>
      </c>
      <c r="J1371" s="72">
        <v>161883</v>
      </c>
      <c r="K1371" s="72">
        <v>58108.94</v>
      </c>
      <c r="L1371" s="72">
        <v>161883</v>
      </c>
      <c r="M1371" s="82">
        <v>203511.26856993191</v>
      </c>
      <c r="O1371" s="81" t="s">
        <v>3282</v>
      </c>
      <c r="P1371" s="64">
        <v>2000</v>
      </c>
      <c r="Q1371" s="63" t="s">
        <v>1318</v>
      </c>
      <c r="R1371" s="63" t="s">
        <v>1345</v>
      </c>
      <c r="S1371" s="65" t="s">
        <v>3283</v>
      </c>
      <c r="T1371" s="63" t="s">
        <v>3284</v>
      </c>
      <c r="U1371" s="63" t="s">
        <v>1078</v>
      </c>
      <c r="V1371" s="66"/>
      <c r="W1371" s="67">
        <v>75775</v>
      </c>
      <c r="X1371" s="67">
        <v>25325</v>
      </c>
      <c r="Y1371" s="68">
        <v>101100</v>
      </c>
      <c r="Z1371" s="82">
        <v>104995.625</v>
      </c>
    </row>
    <row r="1372" spans="2:26" ht="33.75" x14ac:dyDescent="0.25">
      <c r="B1372" s="83" t="s">
        <v>4639</v>
      </c>
      <c r="C1372" s="71">
        <v>2005</v>
      </c>
      <c r="D1372" s="70" t="s">
        <v>1318</v>
      </c>
      <c r="E1372" s="70" t="s">
        <v>544</v>
      </c>
      <c r="F1372" s="70" t="s">
        <v>4640</v>
      </c>
      <c r="G1372" s="70" t="s">
        <v>3687</v>
      </c>
      <c r="H1372" s="70" t="s">
        <v>886</v>
      </c>
      <c r="I1372" s="72">
        <v>150000</v>
      </c>
      <c r="J1372" s="72">
        <v>150000</v>
      </c>
      <c r="K1372" s="72">
        <v>86020.56</v>
      </c>
      <c r="L1372" s="72">
        <v>150000</v>
      </c>
      <c r="M1372" s="82">
        <v>188572.55107386067</v>
      </c>
      <c r="O1372" s="81" t="s">
        <v>7796</v>
      </c>
      <c r="P1372" s="64">
        <v>2000</v>
      </c>
      <c r="Q1372" s="63" t="s">
        <v>6081</v>
      </c>
      <c r="R1372" s="63" t="s">
        <v>1345</v>
      </c>
      <c r="S1372" s="65" t="s">
        <v>7797</v>
      </c>
      <c r="T1372" s="63" t="s">
        <v>7798</v>
      </c>
      <c r="U1372" s="63" t="s">
        <v>1078</v>
      </c>
      <c r="V1372" s="66">
        <v>9950</v>
      </c>
      <c r="W1372" s="67">
        <v>9950</v>
      </c>
      <c r="X1372" s="67">
        <v>0</v>
      </c>
      <c r="Y1372" s="68">
        <v>9950</v>
      </c>
      <c r="Z1372" s="82">
        <v>13786.954387990763</v>
      </c>
    </row>
    <row r="1373" spans="2:26" x14ac:dyDescent="0.25">
      <c r="B1373" s="83" t="s">
        <v>4755</v>
      </c>
      <c r="C1373" s="71">
        <v>2005</v>
      </c>
      <c r="D1373" s="70" t="s">
        <v>1318</v>
      </c>
      <c r="E1373" s="70" t="s">
        <v>544</v>
      </c>
      <c r="F1373" s="70" t="s">
        <v>4024</v>
      </c>
      <c r="G1373" s="70" t="s">
        <v>4062</v>
      </c>
      <c r="H1373" s="70" t="s">
        <v>886</v>
      </c>
      <c r="I1373" s="72">
        <v>9000</v>
      </c>
      <c r="J1373" s="72">
        <v>9000</v>
      </c>
      <c r="K1373" s="72">
        <v>3587.67</v>
      </c>
      <c r="L1373" s="72">
        <v>9000</v>
      </c>
      <c r="M1373" s="82">
        <v>11314.35306443164</v>
      </c>
      <c r="O1373" s="81" t="s">
        <v>3670</v>
      </c>
      <c r="P1373" s="64">
        <v>2000</v>
      </c>
      <c r="Q1373" s="63" t="s">
        <v>1318</v>
      </c>
      <c r="R1373" s="63" t="s">
        <v>76</v>
      </c>
      <c r="S1373" s="65" t="s">
        <v>2813</v>
      </c>
      <c r="T1373" s="63" t="s">
        <v>3671</v>
      </c>
      <c r="U1373" s="63" t="s">
        <v>76</v>
      </c>
      <c r="V1373" s="66">
        <v>193312</v>
      </c>
      <c r="W1373" s="67">
        <v>193312</v>
      </c>
      <c r="X1373" s="67">
        <v>66200</v>
      </c>
      <c r="Y1373" s="68">
        <v>259512</v>
      </c>
      <c r="Z1373" s="82">
        <v>267857.66096997692</v>
      </c>
    </row>
    <row r="1374" spans="2:26" x14ac:dyDescent="0.25">
      <c r="B1374" s="83" t="s">
        <v>4756</v>
      </c>
      <c r="C1374" s="71">
        <v>2005</v>
      </c>
      <c r="D1374" s="70" t="s">
        <v>1318</v>
      </c>
      <c r="E1374" s="70" t="s">
        <v>1286</v>
      </c>
      <c r="F1374" s="70" t="s">
        <v>4757</v>
      </c>
      <c r="G1374" s="70" t="s">
        <v>3483</v>
      </c>
      <c r="H1374" s="70" t="s">
        <v>1523</v>
      </c>
      <c r="I1374" s="72">
        <v>7179</v>
      </c>
      <c r="J1374" s="72">
        <v>7179</v>
      </c>
      <c r="K1374" s="72">
        <v>4014.16</v>
      </c>
      <c r="L1374" s="72">
        <v>7179</v>
      </c>
      <c r="M1374" s="82">
        <v>9025.0822943949715</v>
      </c>
      <c r="O1374" s="81" t="s">
        <v>3334</v>
      </c>
      <c r="P1374" s="64">
        <v>2000</v>
      </c>
      <c r="Q1374" s="63" t="s">
        <v>1318</v>
      </c>
      <c r="R1374" s="63" t="s">
        <v>76</v>
      </c>
      <c r="S1374" s="65" t="s">
        <v>3335</v>
      </c>
      <c r="T1374" s="63" t="s">
        <v>3336</v>
      </c>
      <c r="U1374" s="63" t="s">
        <v>76</v>
      </c>
      <c r="V1374" s="66">
        <v>135000</v>
      </c>
      <c r="W1374" s="67">
        <v>135000</v>
      </c>
      <c r="X1374" s="67">
        <v>82000</v>
      </c>
      <c r="Y1374" s="68">
        <v>217000</v>
      </c>
      <c r="Z1374" s="82">
        <v>187059.18013856813</v>
      </c>
    </row>
    <row r="1375" spans="2:26" x14ac:dyDescent="0.25">
      <c r="B1375" s="83" t="s">
        <v>4732</v>
      </c>
      <c r="C1375" s="71">
        <v>2005</v>
      </c>
      <c r="D1375" s="70" t="s">
        <v>1318</v>
      </c>
      <c r="E1375" s="70" t="s">
        <v>3166</v>
      </c>
      <c r="F1375" s="70" t="s">
        <v>1859</v>
      </c>
      <c r="G1375" s="70" t="s">
        <v>4733</v>
      </c>
      <c r="H1375" s="70"/>
      <c r="I1375" s="72">
        <v>400000</v>
      </c>
      <c r="J1375" s="72">
        <v>400000</v>
      </c>
      <c r="K1375" s="72">
        <v>0</v>
      </c>
      <c r="L1375" s="72">
        <v>0</v>
      </c>
      <c r="M1375" s="82">
        <v>502860.13619696174</v>
      </c>
      <c r="O1375" s="81" t="s">
        <v>3672</v>
      </c>
      <c r="P1375" s="64">
        <v>2000</v>
      </c>
      <c r="Q1375" s="63" t="s">
        <v>1318</v>
      </c>
      <c r="R1375" s="63" t="s">
        <v>76</v>
      </c>
      <c r="S1375" s="65" t="s">
        <v>3673</v>
      </c>
      <c r="T1375" s="63" t="s">
        <v>3674</v>
      </c>
      <c r="U1375" s="63" t="s">
        <v>76</v>
      </c>
      <c r="V1375" s="66">
        <v>55062</v>
      </c>
      <c r="W1375" s="67">
        <v>55062</v>
      </c>
      <c r="X1375" s="67">
        <v>5254</v>
      </c>
      <c r="Y1375" s="68">
        <v>0</v>
      </c>
      <c r="Z1375" s="82">
        <v>76295.204272517338</v>
      </c>
    </row>
    <row r="1376" spans="2:26" x14ac:dyDescent="0.25">
      <c r="B1376" s="83" t="s">
        <v>4719</v>
      </c>
      <c r="C1376" s="71">
        <v>2005</v>
      </c>
      <c r="D1376" s="70" t="s">
        <v>1318</v>
      </c>
      <c r="E1376" s="70" t="s">
        <v>574</v>
      </c>
      <c r="F1376" s="70" t="s">
        <v>4720</v>
      </c>
      <c r="G1376" s="70" t="s">
        <v>3414</v>
      </c>
      <c r="H1376" s="70" t="s">
        <v>576</v>
      </c>
      <c r="I1376" s="72">
        <v>129000</v>
      </c>
      <c r="J1376" s="72">
        <v>129000</v>
      </c>
      <c r="K1376" s="72">
        <v>165129.78</v>
      </c>
      <c r="L1376" s="72">
        <v>0</v>
      </c>
      <c r="M1376" s="82">
        <v>162172.39392352017</v>
      </c>
      <c r="O1376" s="81" t="s">
        <v>3421</v>
      </c>
      <c r="P1376" s="64">
        <v>2000</v>
      </c>
      <c r="Q1376" s="63" t="s">
        <v>1318</v>
      </c>
      <c r="R1376" s="63" t="s">
        <v>76</v>
      </c>
      <c r="S1376" s="65" t="s">
        <v>3422</v>
      </c>
      <c r="T1376" s="63" t="s">
        <v>3423</v>
      </c>
      <c r="U1376" s="63" t="s">
        <v>76</v>
      </c>
      <c r="V1376" s="66">
        <v>50725</v>
      </c>
      <c r="W1376" s="67">
        <v>50725</v>
      </c>
      <c r="X1376" s="67">
        <v>32300</v>
      </c>
      <c r="Y1376" s="68">
        <v>83025</v>
      </c>
      <c r="Z1376" s="82">
        <v>70285.754907621245</v>
      </c>
    </row>
    <row r="1377" spans="2:26" x14ac:dyDescent="0.25">
      <c r="B1377" s="83" t="s">
        <v>4682</v>
      </c>
      <c r="C1377" s="71">
        <v>2005</v>
      </c>
      <c r="D1377" s="70" t="s">
        <v>1318</v>
      </c>
      <c r="E1377" s="70" t="s">
        <v>182</v>
      </c>
      <c r="F1377" s="70" t="s">
        <v>4683</v>
      </c>
      <c r="G1377" s="70" t="s">
        <v>3483</v>
      </c>
      <c r="H1377" s="70" t="s">
        <v>184</v>
      </c>
      <c r="I1377" s="72">
        <v>114525</v>
      </c>
      <c r="J1377" s="72">
        <v>114525</v>
      </c>
      <c r="K1377" s="72">
        <v>0</v>
      </c>
      <c r="L1377" s="72">
        <v>114525</v>
      </c>
      <c r="M1377" s="82">
        <v>143975.1427448926</v>
      </c>
      <c r="O1377" s="81" t="s">
        <v>7657</v>
      </c>
      <c r="P1377" s="64">
        <v>2000</v>
      </c>
      <c r="Q1377" s="63" t="s">
        <v>6084</v>
      </c>
      <c r="R1377" s="63" t="s">
        <v>76</v>
      </c>
      <c r="S1377" s="65" t="s">
        <v>7658</v>
      </c>
      <c r="T1377" s="63" t="s">
        <v>7659</v>
      </c>
      <c r="U1377" s="63" t="s">
        <v>76</v>
      </c>
      <c r="V1377" s="66">
        <v>50000</v>
      </c>
      <c r="W1377" s="67">
        <v>50000</v>
      </c>
      <c r="X1377" s="67">
        <v>70650</v>
      </c>
      <c r="Y1377" s="68">
        <v>120650</v>
      </c>
      <c r="Z1377" s="82">
        <v>69281.17782909931</v>
      </c>
    </row>
    <row r="1378" spans="2:26" x14ac:dyDescent="0.25">
      <c r="B1378" s="83" t="s">
        <v>4684</v>
      </c>
      <c r="C1378" s="71">
        <v>2005</v>
      </c>
      <c r="D1378" s="70" t="s">
        <v>1318</v>
      </c>
      <c r="E1378" s="70" t="s">
        <v>182</v>
      </c>
      <c r="F1378" s="70" t="s">
        <v>4683</v>
      </c>
      <c r="G1378" s="70" t="s">
        <v>4685</v>
      </c>
      <c r="H1378" s="70" t="s">
        <v>184</v>
      </c>
      <c r="I1378" s="72">
        <v>8000</v>
      </c>
      <c r="J1378" s="72">
        <v>8000</v>
      </c>
      <c r="K1378" s="72">
        <v>0</v>
      </c>
      <c r="L1378" s="72">
        <v>0</v>
      </c>
      <c r="M1378" s="82">
        <v>10057.202723939236</v>
      </c>
      <c r="O1378" s="81" t="s">
        <v>3359</v>
      </c>
      <c r="P1378" s="64">
        <v>2000</v>
      </c>
      <c r="Q1378" s="63" t="s">
        <v>1318</v>
      </c>
      <c r="R1378" s="63" t="s">
        <v>76</v>
      </c>
      <c r="S1378" s="65" t="s">
        <v>3360</v>
      </c>
      <c r="T1378" s="63" t="s">
        <v>3361</v>
      </c>
      <c r="U1378" s="63" t="s">
        <v>3362</v>
      </c>
      <c r="V1378" s="66">
        <v>40000</v>
      </c>
      <c r="W1378" s="67">
        <v>40000</v>
      </c>
      <c r="X1378" s="67">
        <v>31000</v>
      </c>
      <c r="Y1378" s="68">
        <v>71000</v>
      </c>
      <c r="Z1378" s="82">
        <v>55424.942263279452</v>
      </c>
    </row>
    <row r="1379" spans="2:26" x14ac:dyDescent="0.25">
      <c r="B1379" s="83" t="s">
        <v>4686</v>
      </c>
      <c r="C1379" s="71">
        <v>2005</v>
      </c>
      <c r="D1379" s="70" t="s">
        <v>1318</v>
      </c>
      <c r="E1379" s="70" t="s">
        <v>182</v>
      </c>
      <c r="F1379" s="70" t="s">
        <v>4683</v>
      </c>
      <c r="G1379" s="70" t="s">
        <v>4685</v>
      </c>
      <c r="H1379" s="70" t="s">
        <v>184</v>
      </c>
      <c r="I1379" s="72">
        <v>8000</v>
      </c>
      <c r="J1379" s="72">
        <v>5000</v>
      </c>
      <c r="K1379" s="72">
        <v>0</v>
      </c>
      <c r="L1379" s="72">
        <v>0</v>
      </c>
      <c r="M1379" s="82">
        <v>6285.751702462022</v>
      </c>
      <c r="O1379" s="81" t="s">
        <v>3317</v>
      </c>
      <c r="P1379" s="64">
        <v>2000</v>
      </c>
      <c r="Q1379" s="63" t="s">
        <v>1318</v>
      </c>
      <c r="R1379" s="63" t="s">
        <v>76</v>
      </c>
      <c r="S1379" s="65" t="s">
        <v>3318</v>
      </c>
      <c r="T1379" s="63" t="s">
        <v>3319</v>
      </c>
      <c r="U1379" s="63" t="s">
        <v>76</v>
      </c>
      <c r="V1379" s="66">
        <v>30848</v>
      </c>
      <c r="W1379" s="67">
        <v>30848</v>
      </c>
      <c r="X1379" s="67">
        <v>22513</v>
      </c>
      <c r="Y1379" s="68">
        <v>53361</v>
      </c>
      <c r="Z1379" s="82">
        <v>42743.715473441116</v>
      </c>
    </row>
    <row r="1380" spans="2:26" x14ac:dyDescent="0.25">
      <c r="B1380" s="83" t="s">
        <v>4622</v>
      </c>
      <c r="C1380" s="71">
        <v>2005</v>
      </c>
      <c r="D1380" s="70" t="s">
        <v>1318</v>
      </c>
      <c r="E1380" s="70" t="s">
        <v>580</v>
      </c>
      <c r="F1380" s="70" t="s">
        <v>4272</v>
      </c>
      <c r="G1380" s="70" t="s">
        <v>4623</v>
      </c>
      <c r="H1380" s="70" t="s">
        <v>3721</v>
      </c>
      <c r="I1380" s="72">
        <v>220000</v>
      </c>
      <c r="J1380" s="72">
        <v>220000</v>
      </c>
      <c r="K1380" s="72">
        <v>212305.23</v>
      </c>
      <c r="L1380" s="72">
        <v>220000</v>
      </c>
      <c r="M1380" s="82">
        <v>276573.07490832894</v>
      </c>
      <c r="O1380" s="81" t="s">
        <v>7632</v>
      </c>
      <c r="P1380" s="64">
        <v>2000</v>
      </c>
      <c r="Q1380" s="63" t="s">
        <v>6081</v>
      </c>
      <c r="R1380" s="63" t="s">
        <v>76</v>
      </c>
      <c r="S1380" s="65" t="s">
        <v>7633</v>
      </c>
      <c r="T1380" s="63" t="s">
        <v>3695</v>
      </c>
      <c r="U1380" s="63" t="s">
        <v>137</v>
      </c>
      <c r="V1380" s="66">
        <v>21000</v>
      </c>
      <c r="W1380" s="67">
        <v>21000</v>
      </c>
      <c r="X1380" s="67">
        <v>8875</v>
      </c>
      <c r="Y1380" s="68">
        <v>29875</v>
      </c>
      <c r="Z1380" s="82">
        <v>29098.09468822171</v>
      </c>
    </row>
    <row r="1381" spans="2:26" x14ac:dyDescent="0.25">
      <c r="B1381" s="83" t="s">
        <v>4722</v>
      </c>
      <c r="C1381" s="71">
        <v>2005</v>
      </c>
      <c r="D1381" s="70" t="s">
        <v>1318</v>
      </c>
      <c r="E1381" s="70" t="s">
        <v>580</v>
      </c>
      <c r="F1381" s="70" t="s">
        <v>4723</v>
      </c>
      <c r="G1381" s="70" t="s">
        <v>3687</v>
      </c>
      <c r="H1381" s="70" t="s">
        <v>582</v>
      </c>
      <c r="I1381" s="72">
        <v>114736</v>
      </c>
      <c r="J1381" s="72">
        <v>114736</v>
      </c>
      <c r="K1381" s="72">
        <v>23898</v>
      </c>
      <c r="L1381" s="72">
        <v>0</v>
      </c>
      <c r="M1381" s="82">
        <v>144240.40146673651</v>
      </c>
      <c r="O1381" s="81" t="s">
        <v>7662</v>
      </c>
      <c r="P1381" s="64">
        <v>2000</v>
      </c>
      <c r="Q1381" s="63" t="s">
        <v>6081</v>
      </c>
      <c r="R1381" s="63" t="s">
        <v>76</v>
      </c>
      <c r="S1381" s="65" t="s">
        <v>7663</v>
      </c>
      <c r="T1381" s="63" t="s">
        <v>7664</v>
      </c>
      <c r="U1381" s="63" t="s">
        <v>76</v>
      </c>
      <c r="V1381" s="66">
        <v>20800</v>
      </c>
      <c r="W1381" s="67">
        <v>20800</v>
      </c>
      <c r="X1381" s="67">
        <v>10900</v>
      </c>
      <c r="Y1381" s="68">
        <v>31700</v>
      </c>
      <c r="Z1381" s="82">
        <v>28820.969976905315</v>
      </c>
    </row>
    <row r="1382" spans="2:26" x14ac:dyDescent="0.25">
      <c r="B1382" s="83" t="s">
        <v>4724</v>
      </c>
      <c r="C1382" s="71">
        <v>2005</v>
      </c>
      <c r="D1382" s="70" t="s">
        <v>1318</v>
      </c>
      <c r="E1382" s="70" t="s">
        <v>580</v>
      </c>
      <c r="F1382" s="70" t="s">
        <v>4723</v>
      </c>
      <c r="G1382" s="70" t="s">
        <v>4725</v>
      </c>
      <c r="H1382" s="70" t="s">
        <v>582</v>
      </c>
      <c r="I1382" s="72">
        <v>17000</v>
      </c>
      <c r="J1382" s="72">
        <v>17000</v>
      </c>
      <c r="K1382" s="72">
        <v>23898</v>
      </c>
      <c r="L1382" s="72">
        <v>0</v>
      </c>
      <c r="M1382" s="82">
        <v>21371.555788370875</v>
      </c>
      <c r="O1382" s="81" t="s">
        <v>7699</v>
      </c>
      <c r="P1382" s="64">
        <v>2000</v>
      </c>
      <c r="Q1382" s="63" t="s">
        <v>6081</v>
      </c>
      <c r="R1382" s="63" t="s">
        <v>76</v>
      </c>
      <c r="S1382" s="65" t="s">
        <v>7700</v>
      </c>
      <c r="T1382" s="63" t="s">
        <v>7701</v>
      </c>
      <c r="U1382" s="63" t="s">
        <v>76</v>
      </c>
      <c r="V1382" s="66">
        <v>10000</v>
      </c>
      <c r="W1382" s="67">
        <v>10000</v>
      </c>
      <c r="X1382" s="67">
        <v>2400</v>
      </c>
      <c r="Y1382" s="68">
        <v>12400</v>
      </c>
      <c r="Z1382" s="82">
        <v>13856.235565819863</v>
      </c>
    </row>
    <row r="1383" spans="2:26" ht="22.5" x14ac:dyDescent="0.25">
      <c r="B1383" s="83" t="s">
        <v>4817</v>
      </c>
      <c r="C1383" s="71">
        <v>2006</v>
      </c>
      <c r="D1383" s="70" t="s">
        <v>1318</v>
      </c>
      <c r="E1383" s="70" t="s">
        <v>1345</v>
      </c>
      <c r="F1383" s="70" t="s">
        <v>3791</v>
      </c>
      <c r="G1383" s="70" t="s">
        <v>4193</v>
      </c>
      <c r="H1383" s="70" t="s">
        <v>1078</v>
      </c>
      <c r="I1383" s="72">
        <v>264120</v>
      </c>
      <c r="J1383" s="72">
        <v>264120</v>
      </c>
      <c r="K1383" s="72">
        <v>236064.09</v>
      </c>
      <c r="L1383" s="72">
        <v>0</v>
      </c>
      <c r="M1383" s="82">
        <v>320617.89984825498</v>
      </c>
      <c r="O1383" s="81" t="s">
        <v>7845</v>
      </c>
      <c r="P1383" s="64">
        <v>2000</v>
      </c>
      <c r="Q1383" s="63" t="s">
        <v>6081</v>
      </c>
      <c r="R1383" s="63" t="s">
        <v>76</v>
      </c>
      <c r="S1383" s="65" t="s">
        <v>7846</v>
      </c>
      <c r="T1383" s="63" t="s">
        <v>3695</v>
      </c>
      <c r="U1383" s="63" t="s">
        <v>76</v>
      </c>
      <c r="V1383" s="66">
        <v>10000</v>
      </c>
      <c r="W1383" s="67">
        <v>10000</v>
      </c>
      <c r="X1383" s="67">
        <v>6000</v>
      </c>
      <c r="Y1383" s="68">
        <v>16000</v>
      </c>
      <c r="Z1383" s="82">
        <v>13856.235565819863</v>
      </c>
    </row>
    <row r="1384" spans="2:26" x14ac:dyDescent="0.25">
      <c r="B1384" s="83" t="s">
        <v>4834</v>
      </c>
      <c r="C1384" s="71">
        <v>2006</v>
      </c>
      <c r="D1384" s="70" t="s">
        <v>1318</v>
      </c>
      <c r="E1384" s="70" t="s">
        <v>1345</v>
      </c>
      <c r="F1384" s="70" t="s">
        <v>4835</v>
      </c>
      <c r="G1384" s="70" t="s">
        <v>3414</v>
      </c>
      <c r="H1384" s="70" t="s">
        <v>1078</v>
      </c>
      <c r="I1384" s="72">
        <v>377413</v>
      </c>
      <c r="J1384" s="72">
        <v>170585</v>
      </c>
      <c r="K1384" s="72">
        <v>60490.32</v>
      </c>
      <c r="L1384" s="72">
        <v>0</v>
      </c>
      <c r="M1384" s="82">
        <v>207074.83131006575</v>
      </c>
      <c r="O1384" s="81" t="s">
        <v>7861</v>
      </c>
      <c r="P1384" s="64">
        <v>2000</v>
      </c>
      <c r="Q1384" s="63" t="s">
        <v>6081</v>
      </c>
      <c r="R1384" s="63" t="s">
        <v>76</v>
      </c>
      <c r="S1384" s="65" t="s">
        <v>7862</v>
      </c>
      <c r="T1384" s="63" t="s">
        <v>3695</v>
      </c>
      <c r="U1384" s="63" t="s">
        <v>76</v>
      </c>
      <c r="V1384" s="66">
        <v>10000</v>
      </c>
      <c r="W1384" s="67">
        <v>10000</v>
      </c>
      <c r="X1384" s="67">
        <v>2000</v>
      </c>
      <c r="Y1384" s="68">
        <v>12000</v>
      </c>
      <c r="Z1384" s="82">
        <v>13856.235565819863</v>
      </c>
    </row>
    <row r="1385" spans="2:26" ht="22.5" x14ac:dyDescent="0.25">
      <c r="B1385" s="83" t="s">
        <v>4818</v>
      </c>
      <c r="C1385" s="71">
        <v>2006</v>
      </c>
      <c r="D1385" s="70" t="s">
        <v>1318</v>
      </c>
      <c r="E1385" s="70" t="s">
        <v>1345</v>
      </c>
      <c r="F1385" s="70" t="s">
        <v>3791</v>
      </c>
      <c r="G1385" s="70" t="s">
        <v>4819</v>
      </c>
      <c r="H1385" s="70" t="s">
        <v>1078</v>
      </c>
      <c r="I1385" s="72">
        <v>13500</v>
      </c>
      <c r="J1385" s="72">
        <v>13500</v>
      </c>
      <c r="K1385" s="72">
        <v>0</v>
      </c>
      <c r="L1385" s="72">
        <v>0</v>
      </c>
      <c r="M1385" s="82">
        <v>16387.784522003036</v>
      </c>
      <c r="O1385" s="81" t="s">
        <v>7939</v>
      </c>
      <c r="P1385" s="64">
        <v>2000</v>
      </c>
      <c r="Q1385" s="63" t="s">
        <v>6081</v>
      </c>
      <c r="R1385" s="63" t="s">
        <v>76</v>
      </c>
      <c r="S1385" s="65" t="s">
        <v>1859</v>
      </c>
      <c r="T1385" s="63" t="s">
        <v>7940</v>
      </c>
      <c r="U1385" s="63" t="s">
        <v>266</v>
      </c>
      <c r="V1385" s="66">
        <v>10000</v>
      </c>
      <c r="W1385" s="67">
        <v>10000</v>
      </c>
      <c r="X1385" s="67">
        <v>5000</v>
      </c>
      <c r="Y1385" s="68">
        <v>15000</v>
      </c>
      <c r="Z1385" s="82">
        <v>13856.235565819863</v>
      </c>
    </row>
    <row r="1386" spans="2:26" x14ac:dyDescent="0.25">
      <c r="B1386" s="83" t="s">
        <v>4849</v>
      </c>
      <c r="C1386" s="71">
        <v>2006</v>
      </c>
      <c r="D1386" s="70" t="s">
        <v>1318</v>
      </c>
      <c r="E1386" s="70" t="s">
        <v>76</v>
      </c>
      <c r="F1386" s="70" t="s">
        <v>4398</v>
      </c>
      <c r="G1386" s="70" t="s">
        <v>4385</v>
      </c>
      <c r="H1386" s="70" t="s">
        <v>2848</v>
      </c>
      <c r="I1386" s="72">
        <v>213797</v>
      </c>
      <c r="J1386" s="72">
        <v>213797</v>
      </c>
      <c r="K1386" s="72">
        <v>163277.31</v>
      </c>
      <c r="L1386" s="72">
        <v>0</v>
      </c>
      <c r="M1386" s="82">
        <v>259530.30870005061</v>
      </c>
      <c r="O1386" s="81" t="s">
        <v>7988</v>
      </c>
      <c r="P1386" s="64">
        <v>2000</v>
      </c>
      <c r="Q1386" s="63" t="s">
        <v>6084</v>
      </c>
      <c r="R1386" s="63" t="s">
        <v>76</v>
      </c>
      <c r="S1386" s="65" t="s">
        <v>1859</v>
      </c>
      <c r="T1386" s="63" t="s">
        <v>7989</v>
      </c>
      <c r="U1386" s="63" t="s">
        <v>76</v>
      </c>
      <c r="V1386" s="66">
        <v>10000</v>
      </c>
      <c r="W1386" s="67">
        <v>10000</v>
      </c>
      <c r="X1386" s="67">
        <v>17900</v>
      </c>
      <c r="Y1386" s="68">
        <v>27900</v>
      </c>
      <c r="Z1386" s="82">
        <v>13856.235565819863</v>
      </c>
    </row>
    <row r="1387" spans="2:26" x14ac:dyDescent="0.25">
      <c r="B1387" s="83" t="s">
        <v>4809</v>
      </c>
      <c r="C1387" s="71">
        <v>2006</v>
      </c>
      <c r="D1387" s="70" t="s">
        <v>1318</v>
      </c>
      <c r="E1387" s="70" t="s">
        <v>76</v>
      </c>
      <c r="F1387" s="70" t="s">
        <v>4810</v>
      </c>
      <c r="G1387" s="70" t="s">
        <v>3687</v>
      </c>
      <c r="H1387" s="70" t="s">
        <v>152</v>
      </c>
      <c r="I1387" s="72">
        <v>93272</v>
      </c>
      <c r="J1387" s="72">
        <v>93272</v>
      </c>
      <c r="K1387" s="72">
        <v>49659.9</v>
      </c>
      <c r="L1387" s="72">
        <v>0</v>
      </c>
      <c r="M1387" s="82">
        <v>113223.81021750128</v>
      </c>
      <c r="O1387" s="81" t="s">
        <v>7912</v>
      </c>
      <c r="P1387" s="64">
        <v>2000</v>
      </c>
      <c r="Q1387" s="63" t="s">
        <v>6081</v>
      </c>
      <c r="R1387" s="63" t="s">
        <v>76</v>
      </c>
      <c r="S1387" s="65" t="s">
        <v>7913</v>
      </c>
      <c r="T1387" s="63" t="s">
        <v>7914</v>
      </c>
      <c r="U1387" s="63" t="s">
        <v>76</v>
      </c>
      <c r="V1387" s="66">
        <v>9750</v>
      </c>
      <c r="W1387" s="67">
        <v>9750</v>
      </c>
      <c r="X1387" s="67">
        <v>3250</v>
      </c>
      <c r="Y1387" s="68">
        <v>13000</v>
      </c>
      <c r="Z1387" s="82">
        <v>13509.829676674366</v>
      </c>
    </row>
    <row r="1388" spans="2:26" x14ac:dyDescent="0.25">
      <c r="B1388" s="83" t="s">
        <v>4845</v>
      </c>
      <c r="C1388" s="71">
        <v>2006</v>
      </c>
      <c r="D1388" s="70" t="s">
        <v>1318</v>
      </c>
      <c r="E1388" s="70" t="s">
        <v>76</v>
      </c>
      <c r="F1388" s="70" t="s">
        <v>4541</v>
      </c>
      <c r="G1388" s="70" t="s">
        <v>4281</v>
      </c>
      <c r="H1388" s="70" t="s">
        <v>137</v>
      </c>
      <c r="I1388" s="72">
        <v>75605</v>
      </c>
      <c r="J1388" s="72">
        <v>75605</v>
      </c>
      <c r="K1388" s="72">
        <v>79306.210000000006</v>
      </c>
      <c r="L1388" s="72">
        <v>0</v>
      </c>
      <c r="M1388" s="82">
        <v>91777.662873039968</v>
      </c>
      <c r="O1388" s="81" t="s">
        <v>7883</v>
      </c>
      <c r="P1388" s="64">
        <v>2000</v>
      </c>
      <c r="Q1388" s="63" t="s">
        <v>6081</v>
      </c>
      <c r="R1388" s="63" t="s">
        <v>76</v>
      </c>
      <c r="S1388" s="65" t="s">
        <v>7884</v>
      </c>
      <c r="T1388" s="63" t="s">
        <v>7885</v>
      </c>
      <c r="U1388" s="63" t="s">
        <v>76</v>
      </c>
      <c r="V1388" s="66">
        <v>9500</v>
      </c>
      <c r="W1388" s="67">
        <v>9500</v>
      </c>
      <c r="X1388" s="67">
        <v>5200</v>
      </c>
      <c r="Y1388" s="68">
        <v>14700</v>
      </c>
      <c r="Z1388" s="82">
        <v>13163.423787528869</v>
      </c>
    </row>
    <row r="1389" spans="2:26" x14ac:dyDescent="0.25">
      <c r="B1389" s="83" t="s">
        <v>4804</v>
      </c>
      <c r="C1389" s="71">
        <v>2006</v>
      </c>
      <c r="D1389" s="70" t="s">
        <v>1318</v>
      </c>
      <c r="E1389" s="70" t="s">
        <v>76</v>
      </c>
      <c r="F1389" s="70" t="s">
        <v>3673</v>
      </c>
      <c r="G1389" s="70" t="s">
        <v>4086</v>
      </c>
      <c r="H1389" s="70" t="s">
        <v>76</v>
      </c>
      <c r="I1389" s="72">
        <v>74700</v>
      </c>
      <c r="J1389" s="72">
        <v>74700</v>
      </c>
      <c r="K1389" s="72">
        <v>24803</v>
      </c>
      <c r="L1389" s="72">
        <v>0</v>
      </c>
      <c r="M1389" s="82">
        <v>90679.07435508346</v>
      </c>
      <c r="O1389" s="81" t="s">
        <v>3493</v>
      </c>
      <c r="P1389" s="64">
        <v>2000</v>
      </c>
      <c r="Q1389" s="63" t="s">
        <v>1318</v>
      </c>
      <c r="R1389" s="63" t="s">
        <v>76</v>
      </c>
      <c r="S1389" s="65" t="s">
        <v>3494</v>
      </c>
      <c r="T1389" s="63" t="s">
        <v>3495</v>
      </c>
      <c r="U1389" s="63" t="s">
        <v>76</v>
      </c>
      <c r="V1389" s="66">
        <v>9100</v>
      </c>
      <c r="W1389" s="67">
        <v>9100</v>
      </c>
      <c r="X1389" s="67">
        <v>4200</v>
      </c>
      <c r="Y1389" s="68">
        <v>13300</v>
      </c>
      <c r="Z1389" s="82">
        <v>12609.174364896075</v>
      </c>
    </row>
    <row r="1390" spans="2:26" x14ac:dyDescent="0.25">
      <c r="B1390" s="83" t="s">
        <v>4807</v>
      </c>
      <c r="C1390" s="71">
        <v>2006</v>
      </c>
      <c r="D1390" s="70" t="s">
        <v>1318</v>
      </c>
      <c r="E1390" s="70" t="s">
        <v>76</v>
      </c>
      <c r="F1390" s="70" t="s">
        <v>4808</v>
      </c>
      <c r="G1390" s="70" t="s">
        <v>3483</v>
      </c>
      <c r="H1390" s="70" t="s">
        <v>748</v>
      </c>
      <c r="I1390" s="72">
        <v>68153</v>
      </c>
      <c r="J1390" s="72">
        <v>68153</v>
      </c>
      <c r="K1390" s="72">
        <v>29429.88</v>
      </c>
      <c r="L1390" s="72">
        <v>0</v>
      </c>
      <c r="M1390" s="82">
        <v>82731.605816894298</v>
      </c>
      <c r="O1390" s="81" t="s">
        <v>7983</v>
      </c>
      <c r="P1390" s="64">
        <v>2000</v>
      </c>
      <c r="Q1390" s="63" t="s">
        <v>6084</v>
      </c>
      <c r="R1390" s="63" t="s">
        <v>76</v>
      </c>
      <c r="S1390" s="65" t="s">
        <v>1859</v>
      </c>
      <c r="T1390" s="63" t="s">
        <v>7984</v>
      </c>
      <c r="U1390" s="63" t="s">
        <v>137</v>
      </c>
      <c r="V1390" s="66">
        <v>3990</v>
      </c>
      <c r="W1390" s="67">
        <v>3990</v>
      </c>
      <c r="X1390" s="67">
        <v>0</v>
      </c>
      <c r="Y1390" s="68">
        <v>3990</v>
      </c>
      <c r="Z1390" s="82">
        <v>5528.6379907621258</v>
      </c>
    </row>
    <row r="1391" spans="2:26" x14ac:dyDescent="0.25">
      <c r="B1391" s="83" t="s">
        <v>4855</v>
      </c>
      <c r="C1391" s="71">
        <v>2006</v>
      </c>
      <c r="D1391" s="70" t="s">
        <v>1318</v>
      </c>
      <c r="E1391" s="70" t="s">
        <v>76</v>
      </c>
      <c r="F1391" s="70" t="s">
        <v>1358</v>
      </c>
      <c r="G1391" s="70" t="s">
        <v>3990</v>
      </c>
      <c r="H1391" s="70" t="s">
        <v>76</v>
      </c>
      <c r="I1391" s="72">
        <v>29400</v>
      </c>
      <c r="J1391" s="72">
        <v>29400</v>
      </c>
      <c r="K1391" s="72">
        <v>8917.18</v>
      </c>
      <c r="L1391" s="72">
        <v>0</v>
      </c>
      <c r="M1391" s="82">
        <v>35688.952959028837</v>
      </c>
      <c r="O1391" s="81" t="s">
        <v>8011</v>
      </c>
      <c r="P1391" s="64">
        <v>2000</v>
      </c>
      <c r="Q1391" s="63" t="s">
        <v>6081</v>
      </c>
      <c r="R1391" s="63" t="s">
        <v>76</v>
      </c>
      <c r="S1391" s="65" t="s">
        <v>3494</v>
      </c>
      <c r="T1391" s="63" t="s">
        <v>8012</v>
      </c>
      <c r="U1391" s="63" t="s">
        <v>76</v>
      </c>
      <c r="V1391" s="66">
        <v>3250</v>
      </c>
      <c r="W1391" s="67">
        <v>3250</v>
      </c>
      <c r="X1391" s="67">
        <v>1750</v>
      </c>
      <c r="Y1391" s="68">
        <v>5000</v>
      </c>
      <c r="Z1391" s="82">
        <v>4503.2765588914554</v>
      </c>
    </row>
    <row r="1392" spans="2:26" x14ac:dyDescent="0.25">
      <c r="B1392" s="83" t="s">
        <v>4853</v>
      </c>
      <c r="C1392" s="71">
        <v>2006</v>
      </c>
      <c r="D1392" s="70" t="s">
        <v>1318</v>
      </c>
      <c r="E1392" s="70" t="s">
        <v>444</v>
      </c>
      <c r="F1392" s="70" t="s">
        <v>4854</v>
      </c>
      <c r="G1392" s="70" t="s">
        <v>3483</v>
      </c>
      <c r="H1392" s="70" t="s">
        <v>3767</v>
      </c>
      <c r="I1392" s="72">
        <v>161573</v>
      </c>
      <c r="J1392" s="72">
        <v>161573</v>
      </c>
      <c r="K1392" s="72">
        <v>69987.95</v>
      </c>
      <c r="L1392" s="72">
        <v>0</v>
      </c>
      <c r="M1392" s="82">
        <v>196135.07470915531</v>
      </c>
      <c r="O1392" s="81" t="s">
        <v>3309</v>
      </c>
      <c r="P1392" s="64">
        <v>2000</v>
      </c>
      <c r="Q1392" s="63" t="s">
        <v>1318</v>
      </c>
      <c r="R1392" s="63" t="s">
        <v>444</v>
      </c>
      <c r="S1392" s="65" t="s">
        <v>1435</v>
      </c>
      <c r="T1392" s="63" t="s">
        <v>3310</v>
      </c>
      <c r="U1392" s="63" t="s">
        <v>446</v>
      </c>
      <c r="V1392" s="66">
        <v>137000</v>
      </c>
      <c r="W1392" s="67">
        <v>137000</v>
      </c>
      <c r="X1392" s="67">
        <v>75000</v>
      </c>
      <c r="Y1392" s="68">
        <v>212000</v>
      </c>
      <c r="Z1392" s="82">
        <v>189830.42725173212</v>
      </c>
    </row>
    <row r="1393" spans="2:26" ht="22.5" x14ac:dyDescent="0.25">
      <c r="B1393" s="83" t="s">
        <v>4857</v>
      </c>
      <c r="C1393" s="71">
        <v>2006</v>
      </c>
      <c r="D1393" s="70" t="s">
        <v>1318</v>
      </c>
      <c r="E1393" s="70" t="s">
        <v>444</v>
      </c>
      <c r="F1393" s="70" t="s">
        <v>4858</v>
      </c>
      <c r="G1393" s="70" t="s">
        <v>3687</v>
      </c>
      <c r="H1393" s="70" t="s">
        <v>584</v>
      </c>
      <c r="I1393" s="72">
        <v>105000</v>
      </c>
      <c r="J1393" s="72">
        <v>105000</v>
      </c>
      <c r="K1393" s="72">
        <v>54833.45</v>
      </c>
      <c r="L1393" s="72">
        <v>0</v>
      </c>
      <c r="M1393" s="82">
        <v>127460.54628224584</v>
      </c>
      <c r="O1393" s="81" t="s">
        <v>3375</v>
      </c>
      <c r="P1393" s="64">
        <v>2000</v>
      </c>
      <c r="Q1393" s="63" t="s">
        <v>1318</v>
      </c>
      <c r="R1393" s="63" t="s">
        <v>444</v>
      </c>
      <c r="S1393" s="65" t="s">
        <v>3376</v>
      </c>
      <c r="T1393" s="63" t="s">
        <v>3377</v>
      </c>
      <c r="U1393" s="63" t="s">
        <v>584</v>
      </c>
      <c r="V1393" s="66">
        <v>37021</v>
      </c>
      <c r="W1393" s="67">
        <v>42021</v>
      </c>
      <c r="X1393" s="67">
        <v>12341</v>
      </c>
      <c r="Y1393" s="68">
        <v>54362</v>
      </c>
      <c r="Z1393" s="82">
        <v>58225.287471131647</v>
      </c>
    </row>
    <row r="1394" spans="2:26" x14ac:dyDescent="0.25">
      <c r="B1394" s="83" t="s">
        <v>4837</v>
      </c>
      <c r="C1394" s="71">
        <v>2006</v>
      </c>
      <c r="D1394" s="70" t="s">
        <v>1318</v>
      </c>
      <c r="E1394" s="70" t="s">
        <v>44</v>
      </c>
      <c r="F1394" s="70" t="s">
        <v>4838</v>
      </c>
      <c r="G1394" s="70" t="s">
        <v>3815</v>
      </c>
      <c r="H1394" s="70" t="s">
        <v>49</v>
      </c>
      <c r="I1394" s="72">
        <v>355261</v>
      </c>
      <c r="J1394" s="72">
        <v>281250</v>
      </c>
      <c r="K1394" s="72">
        <v>103929</v>
      </c>
      <c r="L1394" s="72">
        <v>0</v>
      </c>
      <c r="M1394" s="82">
        <v>341412.17754172994</v>
      </c>
      <c r="O1394" s="81" t="s">
        <v>7947</v>
      </c>
      <c r="P1394" s="64">
        <v>2000</v>
      </c>
      <c r="Q1394" s="63" t="s">
        <v>6081</v>
      </c>
      <c r="R1394" s="63" t="s">
        <v>444</v>
      </c>
      <c r="S1394" s="65" t="s">
        <v>4019</v>
      </c>
      <c r="T1394" s="63" t="s">
        <v>7948</v>
      </c>
      <c r="U1394" s="63" t="s">
        <v>584</v>
      </c>
      <c r="V1394" s="66">
        <v>7500</v>
      </c>
      <c r="W1394" s="67">
        <v>10000</v>
      </c>
      <c r="X1394" s="67">
        <v>2500</v>
      </c>
      <c r="Y1394" s="68">
        <v>12500</v>
      </c>
      <c r="Z1394" s="82">
        <v>13856.235565819863</v>
      </c>
    </row>
    <row r="1395" spans="2:26" x14ac:dyDescent="0.25">
      <c r="B1395" s="83" t="s">
        <v>4839</v>
      </c>
      <c r="C1395" s="71">
        <v>2006</v>
      </c>
      <c r="D1395" s="70" t="s">
        <v>1318</v>
      </c>
      <c r="E1395" s="70" t="s">
        <v>44</v>
      </c>
      <c r="F1395" s="70" t="s">
        <v>4838</v>
      </c>
      <c r="G1395" s="70" t="s">
        <v>4731</v>
      </c>
      <c r="H1395" s="70" t="s">
        <v>49</v>
      </c>
      <c r="I1395" s="72">
        <v>22000</v>
      </c>
      <c r="J1395" s="72">
        <v>22000</v>
      </c>
      <c r="K1395" s="72">
        <v>0</v>
      </c>
      <c r="L1395" s="72">
        <v>0</v>
      </c>
      <c r="M1395" s="82">
        <v>26706.019221041985</v>
      </c>
      <c r="O1395" s="81" t="s">
        <v>7804</v>
      </c>
      <c r="P1395" s="64">
        <v>2000</v>
      </c>
      <c r="Q1395" s="63" t="s">
        <v>6081</v>
      </c>
      <c r="R1395" s="63" t="s">
        <v>444</v>
      </c>
      <c r="S1395" s="65" t="s">
        <v>7805</v>
      </c>
      <c r="T1395" s="63" t="s">
        <v>7806</v>
      </c>
      <c r="U1395" s="63"/>
      <c r="V1395" s="66">
        <v>9400</v>
      </c>
      <c r="W1395" s="67">
        <v>9400</v>
      </c>
      <c r="X1395" s="67">
        <v>0</v>
      </c>
      <c r="Y1395" s="68">
        <v>9400</v>
      </c>
      <c r="Z1395" s="82">
        <v>13024.861431870671</v>
      </c>
    </row>
    <row r="1396" spans="2:26" x14ac:dyDescent="0.25">
      <c r="B1396" s="83" t="s">
        <v>4889</v>
      </c>
      <c r="C1396" s="71">
        <v>2006</v>
      </c>
      <c r="D1396" s="70" t="s">
        <v>1318</v>
      </c>
      <c r="E1396" s="70" t="s">
        <v>44</v>
      </c>
      <c r="F1396" s="70" t="s">
        <v>4890</v>
      </c>
      <c r="G1396" s="70" t="s">
        <v>4456</v>
      </c>
      <c r="H1396" s="70" t="s">
        <v>49</v>
      </c>
      <c r="I1396" s="72">
        <v>19711</v>
      </c>
      <c r="J1396" s="72">
        <v>19711</v>
      </c>
      <c r="K1396" s="72">
        <v>5744.24</v>
      </c>
      <c r="L1396" s="72">
        <v>0</v>
      </c>
      <c r="M1396" s="82">
        <v>23927.37931208903</v>
      </c>
      <c r="O1396" s="81" t="s">
        <v>7801</v>
      </c>
      <c r="P1396" s="64">
        <v>2000</v>
      </c>
      <c r="Q1396" s="63" t="s">
        <v>6081</v>
      </c>
      <c r="R1396" s="63" t="s">
        <v>444</v>
      </c>
      <c r="S1396" s="65" t="s">
        <v>7802</v>
      </c>
      <c r="T1396" s="63" t="s">
        <v>7803</v>
      </c>
      <c r="U1396" s="63"/>
      <c r="V1396" s="66">
        <v>8500</v>
      </c>
      <c r="W1396" s="67">
        <v>8500</v>
      </c>
      <c r="X1396" s="67">
        <v>0</v>
      </c>
      <c r="Y1396" s="68">
        <v>8500</v>
      </c>
      <c r="Z1396" s="82">
        <v>11777.800230946883</v>
      </c>
    </row>
    <row r="1397" spans="2:26" x14ac:dyDescent="0.25">
      <c r="B1397" s="83" t="s">
        <v>4886</v>
      </c>
      <c r="C1397" s="71">
        <v>2006</v>
      </c>
      <c r="D1397" s="70" t="s">
        <v>1318</v>
      </c>
      <c r="E1397" s="70" t="s">
        <v>44</v>
      </c>
      <c r="F1397" s="70" t="s">
        <v>4887</v>
      </c>
      <c r="G1397" s="70" t="s">
        <v>3915</v>
      </c>
      <c r="H1397" s="70" t="s">
        <v>1639</v>
      </c>
      <c r="I1397" s="72">
        <v>8250</v>
      </c>
      <c r="J1397" s="72">
        <v>8250</v>
      </c>
      <c r="K1397" s="72">
        <v>5457.95</v>
      </c>
      <c r="L1397" s="72">
        <v>0</v>
      </c>
      <c r="M1397" s="82">
        <v>10014.757207890743</v>
      </c>
      <c r="O1397" s="81" t="s">
        <v>7744</v>
      </c>
      <c r="P1397" s="64">
        <v>2000</v>
      </c>
      <c r="Q1397" s="63" t="s">
        <v>6081</v>
      </c>
      <c r="R1397" s="63" t="s">
        <v>444</v>
      </c>
      <c r="S1397" s="65" t="s">
        <v>7745</v>
      </c>
      <c r="T1397" s="63" t="s">
        <v>7746</v>
      </c>
      <c r="U1397" s="63" t="s">
        <v>446</v>
      </c>
      <c r="V1397" s="66">
        <v>7200</v>
      </c>
      <c r="W1397" s="67">
        <v>7200</v>
      </c>
      <c r="X1397" s="67">
        <v>800</v>
      </c>
      <c r="Y1397" s="68">
        <v>8000</v>
      </c>
      <c r="Z1397" s="82">
        <v>9976.4896073903001</v>
      </c>
    </row>
    <row r="1398" spans="2:26" ht="22.5" x14ac:dyDescent="0.25">
      <c r="B1398" s="83" t="s">
        <v>4771</v>
      </c>
      <c r="C1398" s="71">
        <v>2006</v>
      </c>
      <c r="D1398" s="70" t="s">
        <v>1318</v>
      </c>
      <c r="E1398" s="70" t="s">
        <v>2128</v>
      </c>
      <c r="F1398" s="70" t="s">
        <v>3755</v>
      </c>
      <c r="G1398" s="70" t="s">
        <v>4772</v>
      </c>
      <c r="H1398" s="70" t="s">
        <v>3756</v>
      </c>
      <c r="I1398" s="72">
        <v>88629</v>
      </c>
      <c r="J1398" s="72">
        <v>88629</v>
      </c>
      <c r="K1398" s="72">
        <v>0</v>
      </c>
      <c r="L1398" s="72">
        <v>0</v>
      </c>
      <c r="M1398" s="82">
        <v>107587.62625189683</v>
      </c>
      <c r="O1398" s="81" t="s">
        <v>3550</v>
      </c>
      <c r="P1398" s="64">
        <v>2000</v>
      </c>
      <c r="Q1398" s="63" t="s">
        <v>1318</v>
      </c>
      <c r="R1398" s="63" t="s">
        <v>44</v>
      </c>
      <c r="S1398" s="65" t="s">
        <v>3551</v>
      </c>
      <c r="T1398" s="63" t="s">
        <v>3552</v>
      </c>
      <c r="U1398" s="63" t="s">
        <v>49</v>
      </c>
      <c r="V1398" s="66">
        <v>195000</v>
      </c>
      <c r="W1398" s="67">
        <v>195000</v>
      </c>
      <c r="X1398" s="67">
        <v>126000</v>
      </c>
      <c r="Y1398" s="68">
        <v>321000</v>
      </c>
      <c r="Z1398" s="82">
        <v>270196.59353348729</v>
      </c>
    </row>
    <row r="1399" spans="2:26" x14ac:dyDescent="0.25">
      <c r="B1399" s="83" t="s">
        <v>4824</v>
      </c>
      <c r="C1399" s="71">
        <v>2006</v>
      </c>
      <c r="D1399" s="70" t="s">
        <v>1318</v>
      </c>
      <c r="E1399" s="70" t="s">
        <v>2128</v>
      </c>
      <c r="F1399" s="70" t="s">
        <v>2129</v>
      </c>
      <c r="G1399" s="70" t="s">
        <v>4825</v>
      </c>
      <c r="H1399" s="70" t="s">
        <v>2129</v>
      </c>
      <c r="I1399" s="72">
        <v>28063</v>
      </c>
      <c r="J1399" s="72">
        <v>28063</v>
      </c>
      <c r="K1399" s="72">
        <v>7612.66</v>
      </c>
      <c r="L1399" s="72">
        <v>0</v>
      </c>
      <c r="M1399" s="82">
        <v>34065.955336368235</v>
      </c>
      <c r="O1399" s="81" t="s">
        <v>3323</v>
      </c>
      <c r="P1399" s="64">
        <v>2000</v>
      </c>
      <c r="Q1399" s="63" t="s">
        <v>1318</v>
      </c>
      <c r="R1399" s="63" t="s">
        <v>44</v>
      </c>
      <c r="S1399" s="65" t="s">
        <v>3324</v>
      </c>
      <c r="T1399" s="63" t="s">
        <v>3325</v>
      </c>
      <c r="U1399" s="63" t="s">
        <v>2202</v>
      </c>
      <c r="V1399" s="66">
        <v>99035</v>
      </c>
      <c r="W1399" s="67">
        <v>99035</v>
      </c>
      <c r="X1399" s="67">
        <v>33012</v>
      </c>
      <c r="Y1399" s="68">
        <v>132047</v>
      </c>
      <c r="Z1399" s="82">
        <v>137225.22892609701</v>
      </c>
    </row>
    <row r="1400" spans="2:26" ht="22.5" x14ac:dyDescent="0.25">
      <c r="B1400" s="83" t="s">
        <v>4773</v>
      </c>
      <c r="C1400" s="71">
        <v>2006</v>
      </c>
      <c r="D1400" s="70" t="s">
        <v>1318</v>
      </c>
      <c r="E1400" s="70" t="s">
        <v>2128</v>
      </c>
      <c r="F1400" s="70" t="s">
        <v>3755</v>
      </c>
      <c r="G1400" s="70" t="s">
        <v>4774</v>
      </c>
      <c r="H1400" s="70" t="s">
        <v>3756</v>
      </c>
      <c r="I1400" s="72">
        <v>8000</v>
      </c>
      <c r="J1400" s="72">
        <v>8000</v>
      </c>
      <c r="K1400" s="72">
        <v>0</v>
      </c>
      <c r="L1400" s="72">
        <v>0</v>
      </c>
      <c r="M1400" s="82">
        <v>9711.2797167425397</v>
      </c>
      <c r="O1400" s="81" t="s">
        <v>3566</v>
      </c>
      <c r="P1400" s="64">
        <v>2000</v>
      </c>
      <c r="Q1400" s="63" t="s">
        <v>1318</v>
      </c>
      <c r="R1400" s="63" t="s">
        <v>44</v>
      </c>
      <c r="S1400" s="65" t="s">
        <v>3567</v>
      </c>
      <c r="T1400" s="63" t="s">
        <v>3568</v>
      </c>
      <c r="U1400" s="63" t="s">
        <v>1615</v>
      </c>
      <c r="V1400" s="66">
        <v>87500</v>
      </c>
      <c r="W1400" s="67">
        <v>87500</v>
      </c>
      <c r="X1400" s="67">
        <v>37500</v>
      </c>
      <c r="Y1400" s="68">
        <v>125000</v>
      </c>
      <c r="Z1400" s="82">
        <v>121242.0612009238</v>
      </c>
    </row>
    <row r="1401" spans="2:26" x14ac:dyDescent="0.25">
      <c r="B1401" s="83" t="s">
        <v>4891</v>
      </c>
      <c r="C1401" s="71">
        <v>2006</v>
      </c>
      <c r="D1401" s="70" t="s">
        <v>1318</v>
      </c>
      <c r="E1401" s="70" t="s">
        <v>27</v>
      </c>
      <c r="F1401" s="70" t="s">
        <v>4311</v>
      </c>
      <c r="G1401" s="70" t="s">
        <v>4312</v>
      </c>
      <c r="H1401" s="70" t="s">
        <v>27</v>
      </c>
      <c r="I1401" s="72">
        <v>4700000</v>
      </c>
      <c r="J1401" s="72">
        <v>4700000</v>
      </c>
      <c r="K1401" s="72">
        <v>134598.44</v>
      </c>
      <c r="L1401" s="72">
        <v>0</v>
      </c>
      <c r="M1401" s="82">
        <v>5705376.833586242</v>
      </c>
      <c r="O1401" s="81" t="s">
        <v>3553</v>
      </c>
      <c r="P1401" s="64">
        <v>2000</v>
      </c>
      <c r="Q1401" s="63" t="s">
        <v>1318</v>
      </c>
      <c r="R1401" s="63" t="s">
        <v>44</v>
      </c>
      <c r="S1401" s="65" t="s">
        <v>3554</v>
      </c>
      <c r="T1401" s="63" t="s">
        <v>3555</v>
      </c>
      <c r="U1401" s="63" t="s">
        <v>49</v>
      </c>
      <c r="V1401" s="66">
        <v>78000</v>
      </c>
      <c r="W1401" s="67">
        <v>78000</v>
      </c>
      <c r="X1401" s="67">
        <v>56244</v>
      </c>
      <c r="Y1401" s="68">
        <v>0</v>
      </c>
      <c r="Z1401" s="82">
        <v>108078.63741339493</v>
      </c>
    </row>
    <row r="1402" spans="2:26" x14ac:dyDescent="0.25">
      <c r="B1402" s="83" t="s">
        <v>4852</v>
      </c>
      <c r="C1402" s="71">
        <v>2006</v>
      </c>
      <c r="D1402" s="70" t="s">
        <v>1318</v>
      </c>
      <c r="E1402" s="70" t="s">
        <v>27</v>
      </c>
      <c r="F1402" s="70" t="s">
        <v>2413</v>
      </c>
      <c r="G1402" s="70" t="s">
        <v>3687</v>
      </c>
      <c r="H1402" s="70" t="s">
        <v>27</v>
      </c>
      <c r="I1402" s="72">
        <v>199585</v>
      </c>
      <c r="J1402" s="72">
        <v>199585</v>
      </c>
      <c r="K1402" s="72">
        <v>57558.1</v>
      </c>
      <c r="L1402" s="72">
        <v>0</v>
      </c>
      <c r="M1402" s="82">
        <v>242278.22028325745</v>
      </c>
      <c r="O1402" s="81" t="s">
        <v>3556</v>
      </c>
      <c r="P1402" s="64">
        <v>2000</v>
      </c>
      <c r="Q1402" s="63" t="s">
        <v>1318</v>
      </c>
      <c r="R1402" s="63" t="s">
        <v>44</v>
      </c>
      <c r="S1402" s="65" t="s">
        <v>3554</v>
      </c>
      <c r="T1402" s="63" t="s">
        <v>3557</v>
      </c>
      <c r="U1402" s="63" t="s">
        <v>49</v>
      </c>
      <c r="V1402" s="66">
        <v>58500</v>
      </c>
      <c r="W1402" s="67">
        <v>58500</v>
      </c>
      <c r="X1402" s="67">
        <v>72418.36</v>
      </c>
      <c r="Y1402" s="68">
        <v>122150</v>
      </c>
      <c r="Z1402" s="82">
        <v>81058.978060046196</v>
      </c>
    </row>
    <row r="1403" spans="2:26" x14ac:dyDescent="0.25">
      <c r="B1403" s="83" t="s">
        <v>4779</v>
      </c>
      <c r="C1403" s="71">
        <v>2006</v>
      </c>
      <c r="D1403" s="70" t="s">
        <v>1318</v>
      </c>
      <c r="E1403" s="70" t="s">
        <v>27</v>
      </c>
      <c r="F1403" s="70" t="s">
        <v>4780</v>
      </c>
      <c r="G1403" s="70" t="s">
        <v>4781</v>
      </c>
      <c r="H1403" s="70" t="s">
        <v>27</v>
      </c>
      <c r="I1403" s="72">
        <v>184825</v>
      </c>
      <c r="J1403" s="72">
        <v>184825</v>
      </c>
      <c r="K1403" s="72">
        <v>130874.37</v>
      </c>
      <c r="L1403" s="72">
        <v>0</v>
      </c>
      <c r="M1403" s="82">
        <v>224360.9092058675</v>
      </c>
      <c r="O1403" s="81" t="s">
        <v>3569</v>
      </c>
      <c r="P1403" s="64">
        <v>2000</v>
      </c>
      <c r="Q1403" s="63" t="s">
        <v>1318</v>
      </c>
      <c r="R1403" s="63" t="s">
        <v>44</v>
      </c>
      <c r="S1403" s="65" t="s">
        <v>3570</v>
      </c>
      <c r="T1403" s="63" t="s">
        <v>3571</v>
      </c>
      <c r="U1403" s="63" t="s">
        <v>1615</v>
      </c>
      <c r="V1403" s="66">
        <v>45500</v>
      </c>
      <c r="W1403" s="67">
        <v>45500</v>
      </c>
      <c r="X1403" s="67">
        <v>21127.52</v>
      </c>
      <c r="Y1403" s="68">
        <v>45500</v>
      </c>
      <c r="Z1403" s="82">
        <v>63045.871824480375</v>
      </c>
    </row>
    <row r="1404" spans="2:26" x14ac:dyDescent="0.25">
      <c r="B1404" s="83" t="s">
        <v>4832</v>
      </c>
      <c r="C1404" s="71">
        <v>2006</v>
      </c>
      <c r="D1404" s="70" t="s">
        <v>1318</v>
      </c>
      <c r="E1404" s="70" t="s">
        <v>27</v>
      </c>
      <c r="F1404" s="70" t="s">
        <v>4615</v>
      </c>
      <c r="G1404" s="70" t="s">
        <v>3687</v>
      </c>
      <c r="H1404" s="70" t="s">
        <v>27</v>
      </c>
      <c r="I1404" s="72">
        <v>182977</v>
      </c>
      <c r="J1404" s="72">
        <v>182977</v>
      </c>
      <c r="K1404" s="72">
        <v>51241</v>
      </c>
      <c r="L1404" s="72">
        <v>0</v>
      </c>
      <c r="M1404" s="82">
        <v>222117.60359129999</v>
      </c>
      <c r="O1404" s="81" t="s">
        <v>7678</v>
      </c>
      <c r="P1404" s="64">
        <v>2000</v>
      </c>
      <c r="Q1404" s="63" t="s">
        <v>6081</v>
      </c>
      <c r="R1404" s="63" t="s">
        <v>44</v>
      </c>
      <c r="S1404" s="65" t="s">
        <v>7679</v>
      </c>
      <c r="T1404" s="63" t="s">
        <v>7680</v>
      </c>
      <c r="U1404" s="63" t="s">
        <v>49</v>
      </c>
      <c r="V1404" s="66">
        <v>44940</v>
      </c>
      <c r="W1404" s="67">
        <v>44940</v>
      </c>
      <c r="X1404" s="67">
        <v>14980</v>
      </c>
      <c r="Y1404" s="68">
        <v>59920</v>
      </c>
      <c r="Z1404" s="82">
        <v>62269.922632794456</v>
      </c>
    </row>
    <row r="1405" spans="2:26" ht="22.5" x14ac:dyDescent="0.25">
      <c r="B1405" s="83" t="s">
        <v>4830</v>
      </c>
      <c r="C1405" s="71">
        <v>2006</v>
      </c>
      <c r="D1405" s="70" t="s">
        <v>1318</v>
      </c>
      <c r="E1405" s="70" t="s">
        <v>27</v>
      </c>
      <c r="F1405" s="70" t="s">
        <v>4831</v>
      </c>
      <c r="G1405" s="70" t="s">
        <v>3998</v>
      </c>
      <c r="H1405" s="70" t="s">
        <v>27</v>
      </c>
      <c r="I1405" s="72">
        <v>155250</v>
      </c>
      <c r="J1405" s="72">
        <v>155250</v>
      </c>
      <c r="K1405" s="72">
        <v>32507.7</v>
      </c>
      <c r="L1405" s="72">
        <v>0</v>
      </c>
      <c r="M1405" s="82">
        <v>188459.52200303492</v>
      </c>
      <c r="O1405" s="81" t="s">
        <v>3306</v>
      </c>
      <c r="P1405" s="64">
        <v>2000</v>
      </c>
      <c r="Q1405" s="63" t="s">
        <v>1318</v>
      </c>
      <c r="R1405" s="63" t="s">
        <v>44</v>
      </c>
      <c r="S1405" s="65" t="s">
        <v>3307</v>
      </c>
      <c r="T1405" s="63" t="s">
        <v>3308</v>
      </c>
      <c r="U1405" s="63" t="s">
        <v>1615</v>
      </c>
      <c r="V1405" s="66">
        <v>21356</v>
      </c>
      <c r="W1405" s="67">
        <v>21356</v>
      </c>
      <c r="X1405" s="67">
        <v>22228</v>
      </c>
      <c r="Y1405" s="68">
        <v>43584</v>
      </c>
      <c r="Z1405" s="82">
        <v>29591.376674364899</v>
      </c>
    </row>
    <row r="1406" spans="2:26" x14ac:dyDescent="0.25">
      <c r="B1406" s="83" t="s">
        <v>4847</v>
      </c>
      <c r="C1406" s="71">
        <v>2006</v>
      </c>
      <c r="D1406" s="70" t="s">
        <v>1318</v>
      </c>
      <c r="E1406" s="70" t="s">
        <v>27</v>
      </c>
      <c r="F1406" s="70" t="s">
        <v>4803</v>
      </c>
      <c r="G1406" s="70" t="s">
        <v>4202</v>
      </c>
      <c r="H1406" s="70" t="s">
        <v>27</v>
      </c>
      <c r="I1406" s="72">
        <v>104660</v>
      </c>
      <c r="J1406" s="72">
        <v>104660</v>
      </c>
      <c r="K1406" s="72">
        <v>35653.08</v>
      </c>
      <c r="L1406" s="72">
        <v>0</v>
      </c>
      <c r="M1406" s="82">
        <v>127047.81689428429</v>
      </c>
      <c r="O1406" s="81" t="s">
        <v>7771</v>
      </c>
      <c r="P1406" s="64">
        <v>2000</v>
      </c>
      <c r="Q1406" s="63" t="s">
        <v>6081</v>
      </c>
      <c r="R1406" s="63" t="s">
        <v>44</v>
      </c>
      <c r="S1406" s="65" t="s">
        <v>7772</v>
      </c>
      <c r="T1406" s="63" t="s">
        <v>7773</v>
      </c>
      <c r="U1406" s="63" t="s">
        <v>49</v>
      </c>
      <c r="V1406" s="66">
        <v>10000</v>
      </c>
      <c r="W1406" s="67">
        <v>10000</v>
      </c>
      <c r="X1406" s="67">
        <v>0</v>
      </c>
      <c r="Y1406" s="68">
        <v>10000</v>
      </c>
      <c r="Z1406" s="82">
        <v>13856.235565819863</v>
      </c>
    </row>
    <row r="1407" spans="2:26" x14ac:dyDescent="0.25">
      <c r="B1407" s="83" t="s">
        <v>4802</v>
      </c>
      <c r="C1407" s="71">
        <v>2006</v>
      </c>
      <c r="D1407" s="70" t="s">
        <v>1318</v>
      </c>
      <c r="E1407" s="70" t="s">
        <v>27</v>
      </c>
      <c r="F1407" s="70" t="s">
        <v>4803</v>
      </c>
      <c r="G1407" s="70" t="s">
        <v>3687</v>
      </c>
      <c r="H1407" s="70" t="s">
        <v>27</v>
      </c>
      <c r="I1407" s="72">
        <v>82495</v>
      </c>
      <c r="J1407" s="72">
        <v>82495</v>
      </c>
      <c r="K1407" s="72">
        <v>27240.99</v>
      </c>
      <c r="L1407" s="72">
        <v>82495</v>
      </c>
      <c r="M1407" s="82">
        <v>100141.50252908448</v>
      </c>
      <c r="O1407" s="81" t="s">
        <v>7799</v>
      </c>
      <c r="P1407" s="64">
        <v>2000</v>
      </c>
      <c r="Q1407" s="63" t="s">
        <v>6081</v>
      </c>
      <c r="R1407" s="63" t="s">
        <v>44</v>
      </c>
      <c r="S1407" s="65" t="s">
        <v>4019</v>
      </c>
      <c r="T1407" s="63" t="s">
        <v>7800</v>
      </c>
      <c r="U1407" s="63" t="s">
        <v>49</v>
      </c>
      <c r="V1407" s="66">
        <v>7500</v>
      </c>
      <c r="W1407" s="67">
        <v>7500</v>
      </c>
      <c r="X1407" s="67">
        <v>2500</v>
      </c>
      <c r="Y1407" s="68">
        <v>10000</v>
      </c>
      <c r="Z1407" s="82">
        <v>10392.176674364897</v>
      </c>
    </row>
    <row r="1408" spans="2:26" x14ac:dyDescent="0.25">
      <c r="B1408" s="83" t="s">
        <v>4822</v>
      </c>
      <c r="C1408" s="71">
        <v>2006</v>
      </c>
      <c r="D1408" s="70" t="s">
        <v>1318</v>
      </c>
      <c r="E1408" s="70" t="s">
        <v>27</v>
      </c>
      <c r="F1408" s="70" t="s">
        <v>4823</v>
      </c>
      <c r="G1408" s="70" t="s">
        <v>3687</v>
      </c>
      <c r="H1408" s="70" t="s">
        <v>27</v>
      </c>
      <c r="I1408" s="72">
        <v>78590</v>
      </c>
      <c r="J1408" s="72">
        <v>78590</v>
      </c>
      <c r="K1408" s="72">
        <v>513638.41</v>
      </c>
      <c r="L1408" s="72">
        <v>0</v>
      </c>
      <c r="M1408" s="82">
        <v>95401.184117349534</v>
      </c>
      <c r="O1408" s="81" t="s">
        <v>7979</v>
      </c>
      <c r="P1408" s="64">
        <v>2000</v>
      </c>
      <c r="Q1408" s="63" t="s">
        <v>6081</v>
      </c>
      <c r="R1408" s="63" t="s">
        <v>44</v>
      </c>
      <c r="S1408" s="65" t="s">
        <v>1859</v>
      </c>
      <c r="T1408" s="63" t="s">
        <v>7980</v>
      </c>
      <c r="U1408" s="63" t="s">
        <v>49</v>
      </c>
      <c r="V1408" s="66">
        <v>1500</v>
      </c>
      <c r="W1408" s="67">
        <v>1500</v>
      </c>
      <c r="X1408" s="67">
        <v>0</v>
      </c>
      <c r="Y1408" s="68">
        <v>1500</v>
      </c>
      <c r="Z1408" s="82">
        <v>2078.4353348729792</v>
      </c>
    </row>
    <row r="1409" spans="2:26" x14ac:dyDescent="0.25">
      <c r="B1409" s="83" t="s">
        <v>4846</v>
      </c>
      <c r="C1409" s="71">
        <v>2006</v>
      </c>
      <c r="D1409" s="70" t="s">
        <v>1318</v>
      </c>
      <c r="E1409" s="70" t="s">
        <v>27</v>
      </c>
      <c r="F1409" s="70" t="s">
        <v>4555</v>
      </c>
      <c r="G1409" s="70" t="s">
        <v>3687</v>
      </c>
      <c r="H1409" s="70" t="s">
        <v>27</v>
      </c>
      <c r="I1409" s="72">
        <v>74819</v>
      </c>
      <c r="J1409" s="72">
        <v>74819</v>
      </c>
      <c r="K1409" s="72">
        <v>22355.19</v>
      </c>
      <c r="L1409" s="72">
        <v>0</v>
      </c>
      <c r="M1409" s="82">
        <v>90823.529640870023</v>
      </c>
      <c r="O1409" s="81" t="s">
        <v>7698</v>
      </c>
      <c r="P1409" s="64">
        <v>2000</v>
      </c>
      <c r="Q1409" s="63" t="s">
        <v>6081</v>
      </c>
      <c r="R1409" s="63" t="s">
        <v>1558</v>
      </c>
      <c r="S1409" s="65" t="s">
        <v>3878</v>
      </c>
      <c r="T1409" s="63" t="s">
        <v>3695</v>
      </c>
      <c r="U1409" s="63" t="s">
        <v>3879</v>
      </c>
      <c r="V1409" s="66">
        <v>10000</v>
      </c>
      <c r="W1409" s="67">
        <v>10000</v>
      </c>
      <c r="X1409" s="67">
        <v>0</v>
      </c>
      <c r="Y1409" s="68">
        <v>10000</v>
      </c>
      <c r="Z1409" s="82">
        <v>13856.235565819863</v>
      </c>
    </row>
    <row r="1410" spans="2:26" ht="22.5" x14ac:dyDescent="0.25">
      <c r="B1410" s="83" t="s">
        <v>4811</v>
      </c>
      <c r="C1410" s="71">
        <v>2006</v>
      </c>
      <c r="D1410" s="70" t="s">
        <v>1318</v>
      </c>
      <c r="E1410" s="70" t="s">
        <v>27</v>
      </c>
      <c r="F1410" s="70" t="s">
        <v>3769</v>
      </c>
      <c r="G1410" s="70" t="s">
        <v>4812</v>
      </c>
      <c r="H1410" s="70" t="s">
        <v>27</v>
      </c>
      <c r="I1410" s="72">
        <v>38619</v>
      </c>
      <c r="J1410" s="72">
        <v>38619</v>
      </c>
      <c r="K1410" s="72">
        <v>10933.74</v>
      </c>
      <c r="L1410" s="72">
        <v>38619</v>
      </c>
      <c r="M1410" s="82">
        <v>46879.98892261002</v>
      </c>
      <c r="O1410" s="81" t="s">
        <v>7895</v>
      </c>
      <c r="P1410" s="64">
        <v>2000</v>
      </c>
      <c r="Q1410" s="63" t="s">
        <v>6081</v>
      </c>
      <c r="R1410" s="63" t="s">
        <v>1558</v>
      </c>
      <c r="S1410" s="65" t="s">
        <v>7896</v>
      </c>
      <c r="T1410" s="63" t="s">
        <v>7897</v>
      </c>
      <c r="U1410" s="63" t="s">
        <v>1561</v>
      </c>
      <c r="V1410" s="66">
        <v>8000</v>
      </c>
      <c r="W1410" s="67">
        <v>8000</v>
      </c>
      <c r="X1410" s="67">
        <v>3000</v>
      </c>
      <c r="Y1410" s="68">
        <v>11000</v>
      </c>
      <c r="Z1410" s="82">
        <v>11084.988452655889</v>
      </c>
    </row>
    <row r="1411" spans="2:26" x14ac:dyDescent="0.25">
      <c r="B1411" s="83" t="s">
        <v>4883</v>
      </c>
      <c r="C1411" s="71">
        <v>2006</v>
      </c>
      <c r="D1411" s="70" t="s">
        <v>1318</v>
      </c>
      <c r="E1411" s="70" t="s">
        <v>27</v>
      </c>
      <c r="F1411" s="70" t="s">
        <v>4379</v>
      </c>
      <c r="G1411" s="70" t="s">
        <v>4884</v>
      </c>
      <c r="H1411" s="70" t="s">
        <v>27</v>
      </c>
      <c r="I1411" s="72">
        <v>24835</v>
      </c>
      <c r="J1411" s="72">
        <v>24835</v>
      </c>
      <c r="K1411" s="72">
        <v>20821</v>
      </c>
      <c r="L1411" s="72">
        <v>24835</v>
      </c>
      <c r="M1411" s="82">
        <v>30147.453970662624</v>
      </c>
      <c r="O1411" s="81" t="s">
        <v>3447</v>
      </c>
      <c r="P1411" s="64">
        <v>2000</v>
      </c>
      <c r="Q1411" s="63" t="s">
        <v>1318</v>
      </c>
      <c r="R1411" s="63" t="s">
        <v>2128</v>
      </c>
      <c r="S1411" s="65" t="s">
        <v>3448</v>
      </c>
      <c r="T1411" s="63" t="s">
        <v>3449</v>
      </c>
      <c r="U1411" s="63" t="s">
        <v>3450</v>
      </c>
      <c r="V1411" s="66">
        <v>10000</v>
      </c>
      <c r="W1411" s="67">
        <v>10000</v>
      </c>
      <c r="X1411" s="67">
        <v>10640.36</v>
      </c>
      <c r="Y1411" s="68">
        <v>18000</v>
      </c>
      <c r="Z1411" s="82">
        <v>13856.235565819863</v>
      </c>
    </row>
    <row r="1412" spans="2:26" x14ac:dyDescent="0.25">
      <c r="B1412" s="83" t="s">
        <v>4888</v>
      </c>
      <c r="C1412" s="71">
        <v>2006</v>
      </c>
      <c r="D1412" s="70" t="s">
        <v>1318</v>
      </c>
      <c r="E1412" s="70" t="s">
        <v>27</v>
      </c>
      <c r="F1412" s="70" t="s">
        <v>3980</v>
      </c>
      <c r="G1412" s="70" t="s">
        <v>3748</v>
      </c>
      <c r="H1412" s="70" t="s">
        <v>27</v>
      </c>
      <c r="I1412" s="72">
        <v>6525</v>
      </c>
      <c r="J1412" s="72">
        <v>6525</v>
      </c>
      <c r="K1412" s="72">
        <v>2165</v>
      </c>
      <c r="L1412" s="72">
        <v>0</v>
      </c>
      <c r="M1412" s="82">
        <v>7920.7625189681339</v>
      </c>
      <c r="O1412" s="81" t="s">
        <v>7732</v>
      </c>
      <c r="P1412" s="64">
        <v>2000</v>
      </c>
      <c r="Q1412" s="63" t="s">
        <v>6081</v>
      </c>
      <c r="R1412" s="63" t="s">
        <v>2128</v>
      </c>
      <c r="S1412" s="65" t="s">
        <v>3448</v>
      </c>
      <c r="T1412" s="63" t="s">
        <v>3695</v>
      </c>
      <c r="U1412" s="63" t="s">
        <v>3450</v>
      </c>
      <c r="V1412" s="66">
        <v>10000</v>
      </c>
      <c r="W1412" s="67">
        <v>10000</v>
      </c>
      <c r="X1412" s="67">
        <v>29000</v>
      </c>
      <c r="Y1412" s="68">
        <v>39000</v>
      </c>
      <c r="Z1412" s="82">
        <v>13856.235565819863</v>
      </c>
    </row>
    <row r="1413" spans="2:26" ht="22.5" x14ac:dyDescent="0.25">
      <c r="B1413" s="83" t="s">
        <v>4882</v>
      </c>
      <c r="C1413" s="71">
        <v>2006</v>
      </c>
      <c r="D1413" s="70" t="s">
        <v>1318</v>
      </c>
      <c r="E1413" s="70" t="s">
        <v>978</v>
      </c>
      <c r="F1413" s="70" t="s">
        <v>4330</v>
      </c>
      <c r="G1413" s="70" t="s">
        <v>4607</v>
      </c>
      <c r="H1413" s="70" t="s">
        <v>1413</v>
      </c>
      <c r="I1413" s="72">
        <v>20536</v>
      </c>
      <c r="J1413" s="72">
        <v>20536</v>
      </c>
      <c r="K1413" s="72">
        <v>6279.5</v>
      </c>
      <c r="L1413" s="72">
        <v>0</v>
      </c>
      <c r="M1413" s="82">
        <v>24928.855032878102</v>
      </c>
      <c r="O1413" s="81" t="s">
        <v>7767</v>
      </c>
      <c r="P1413" s="64">
        <v>2000</v>
      </c>
      <c r="Q1413" s="63" t="s">
        <v>6081</v>
      </c>
      <c r="R1413" s="63" t="s">
        <v>2128</v>
      </c>
      <c r="S1413" s="65" t="s">
        <v>7768</v>
      </c>
      <c r="T1413" s="63" t="s">
        <v>7769</v>
      </c>
      <c r="U1413" s="63" t="s">
        <v>7770</v>
      </c>
      <c r="V1413" s="66">
        <v>10000</v>
      </c>
      <c r="W1413" s="67">
        <v>10000</v>
      </c>
      <c r="X1413" s="67">
        <v>0</v>
      </c>
      <c r="Y1413" s="68">
        <v>10000</v>
      </c>
      <c r="Z1413" s="82">
        <v>13856.235565819863</v>
      </c>
    </row>
    <row r="1414" spans="2:26" x14ac:dyDescent="0.25">
      <c r="B1414" s="83" t="s">
        <v>4836</v>
      </c>
      <c r="C1414" s="71">
        <v>2006</v>
      </c>
      <c r="D1414" s="70" t="s">
        <v>1318</v>
      </c>
      <c r="E1414" s="70" t="s">
        <v>472</v>
      </c>
      <c r="F1414" s="70" t="s">
        <v>3823</v>
      </c>
      <c r="G1414" s="70" t="s">
        <v>3748</v>
      </c>
      <c r="H1414" s="70" t="s">
        <v>3824</v>
      </c>
      <c r="I1414" s="72">
        <v>161843</v>
      </c>
      <c r="J1414" s="72">
        <v>161843</v>
      </c>
      <c r="K1414" s="72">
        <v>43900.56</v>
      </c>
      <c r="L1414" s="72">
        <v>0</v>
      </c>
      <c r="M1414" s="82">
        <v>196462.83039959535</v>
      </c>
      <c r="O1414" s="81" t="s">
        <v>3536</v>
      </c>
      <c r="P1414" s="64">
        <v>2000</v>
      </c>
      <c r="Q1414" s="63" t="s">
        <v>1318</v>
      </c>
      <c r="R1414" s="63" t="s">
        <v>2128</v>
      </c>
      <c r="S1414" s="65" t="s">
        <v>3448</v>
      </c>
      <c r="T1414" s="63" t="s">
        <v>3537</v>
      </c>
      <c r="U1414" s="63" t="s">
        <v>3450</v>
      </c>
      <c r="V1414" s="66">
        <v>10000</v>
      </c>
      <c r="W1414" s="67">
        <v>10000</v>
      </c>
      <c r="X1414" s="67">
        <v>8000</v>
      </c>
      <c r="Y1414" s="68">
        <v>18000</v>
      </c>
      <c r="Z1414" s="82">
        <v>13856.235565819863</v>
      </c>
    </row>
    <row r="1415" spans="2:26" x14ac:dyDescent="0.25">
      <c r="B1415" s="83" t="s">
        <v>4873</v>
      </c>
      <c r="C1415" s="71">
        <v>2006</v>
      </c>
      <c r="D1415" s="70" t="s">
        <v>1318</v>
      </c>
      <c r="E1415" s="70" t="s">
        <v>472</v>
      </c>
      <c r="F1415" s="70" t="s">
        <v>4874</v>
      </c>
      <c r="G1415" s="70" t="s">
        <v>3687</v>
      </c>
      <c r="H1415" s="70" t="s">
        <v>3767</v>
      </c>
      <c r="I1415" s="72">
        <v>83000</v>
      </c>
      <c r="J1415" s="72">
        <v>83000</v>
      </c>
      <c r="K1415" s="72">
        <v>73531.210000000006</v>
      </c>
      <c r="L1415" s="72">
        <v>0</v>
      </c>
      <c r="M1415" s="82">
        <v>100754.52706120384</v>
      </c>
      <c r="O1415" s="81" t="s">
        <v>7857</v>
      </c>
      <c r="P1415" s="64">
        <v>2000</v>
      </c>
      <c r="Q1415" s="63" t="s">
        <v>6081</v>
      </c>
      <c r="R1415" s="63" t="s">
        <v>2128</v>
      </c>
      <c r="S1415" s="65" t="s">
        <v>7858</v>
      </c>
      <c r="T1415" s="63" t="s">
        <v>3695</v>
      </c>
      <c r="U1415" s="63"/>
      <c r="V1415" s="66"/>
      <c r="W1415" s="67">
        <v>8901</v>
      </c>
      <c r="X1415" s="67">
        <v>182</v>
      </c>
      <c r="Y1415" s="68">
        <v>9083</v>
      </c>
      <c r="Z1415" s="82">
        <v>12333.435277136261</v>
      </c>
    </row>
    <row r="1416" spans="2:26" x14ac:dyDescent="0.25">
      <c r="B1416" s="83" t="s">
        <v>4841</v>
      </c>
      <c r="C1416" s="71">
        <v>2006</v>
      </c>
      <c r="D1416" s="70" t="s">
        <v>1318</v>
      </c>
      <c r="E1416" s="70" t="s">
        <v>138</v>
      </c>
      <c r="F1416" s="70" t="s">
        <v>4842</v>
      </c>
      <c r="G1416" s="70" t="s">
        <v>3483</v>
      </c>
      <c r="H1416" s="70" t="s">
        <v>166</v>
      </c>
      <c r="I1416" s="72">
        <v>271467</v>
      </c>
      <c r="J1416" s="72">
        <v>271467</v>
      </c>
      <c r="K1416" s="72">
        <v>201750</v>
      </c>
      <c r="L1416" s="72">
        <v>0</v>
      </c>
      <c r="M1416" s="82">
        <v>329536.49635811843</v>
      </c>
      <c r="O1416" s="81" t="s">
        <v>3600</v>
      </c>
      <c r="P1416" s="64">
        <v>2000</v>
      </c>
      <c r="Q1416" s="63" t="s">
        <v>1318</v>
      </c>
      <c r="R1416" s="63" t="s">
        <v>1050</v>
      </c>
      <c r="S1416" s="65" t="s">
        <v>3601</v>
      </c>
      <c r="T1416" s="63" t="s">
        <v>3602</v>
      </c>
      <c r="U1416" s="63" t="s">
        <v>1321</v>
      </c>
      <c r="V1416" s="66">
        <v>236183</v>
      </c>
      <c r="W1416" s="67">
        <v>146233</v>
      </c>
      <c r="X1416" s="67">
        <v>144781</v>
      </c>
      <c r="Y1416" s="68">
        <v>291014</v>
      </c>
      <c r="Z1416" s="82">
        <v>202623.8895496536</v>
      </c>
    </row>
    <row r="1417" spans="2:26" x14ac:dyDescent="0.25">
      <c r="B1417" s="83" t="s">
        <v>4791</v>
      </c>
      <c r="C1417" s="71">
        <v>2006</v>
      </c>
      <c r="D1417" s="70" t="s">
        <v>1318</v>
      </c>
      <c r="E1417" s="70" t="s">
        <v>138</v>
      </c>
      <c r="F1417" s="70" t="s">
        <v>4792</v>
      </c>
      <c r="G1417" s="70" t="s">
        <v>3687</v>
      </c>
      <c r="H1417" s="70" t="s">
        <v>166</v>
      </c>
      <c r="I1417" s="72">
        <v>150000</v>
      </c>
      <c r="J1417" s="72">
        <v>150000</v>
      </c>
      <c r="K1417" s="72">
        <v>274866.65999999997</v>
      </c>
      <c r="L1417" s="72">
        <v>150000</v>
      </c>
      <c r="M1417" s="82">
        <v>182086.49468892263</v>
      </c>
      <c r="O1417" s="81" t="s">
        <v>3372</v>
      </c>
      <c r="P1417" s="64">
        <v>2000</v>
      </c>
      <c r="Q1417" s="63" t="s">
        <v>1318</v>
      </c>
      <c r="R1417" s="63" t="s">
        <v>1050</v>
      </c>
      <c r="S1417" s="65" t="s">
        <v>3373</v>
      </c>
      <c r="T1417" s="63" t="s">
        <v>3374</v>
      </c>
      <c r="U1417" s="63" t="s">
        <v>1321</v>
      </c>
      <c r="V1417" s="66">
        <v>137400</v>
      </c>
      <c r="W1417" s="67">
        <v>137400</v>
      </c>
      <c r="X1417" s="67">
        <v>52000</v>
      </c>
      <c r="Y1417" s="68">
        <v>189400</v>
      </c>
      <c r="Z1417" s="82">
        <v>190384.67667436492</v>
      </c>
    </row>
    <row r="1418" spans="2:26" x14ac:dyDescent="0.25">
      <c r="B1418" s="83" t="s">
        <v>4843</v>
      </c>
      <c r="C1418" s="71">
        <v>2006</v>
      </c>
      <c r="D1418" s="70" t="s">
        <v>1318</v>
      </c>
      <c r="E1418" s="70" t="s">
        <v>138</v>
      </c>
      <c r="F1418" s="70" t="s">
        <v>4842</v>
      </c>
      <c r="G1418" s="70" t="s">
        <v>4844</v>
      </c>
      <c r="H1418" s="70" t="s">
        <v>166</v>
      </c>
      <c r="I1418" s="72">
        <v>33000</v>
      </c>
      <c r="J1418" s="72">
        <v>33000</v>
      </c>
      <c r="K1418" s="72">
        <v>0</v>
      </c>
      <c r="L1418" s="72">
        <v>0</v>
      </c>
      <c r="M1418" s="82">
        <v>40059.028831562973</v>
      </c>
      <c r="O1418" s="81" t="s">
        <v>3603</v>
      </c>
      <c r="P1418" s="64">
        <v>2000</v>
      </c>
      <c r="Q1418" s="63" t="s">
        <v>1318</v>
      </c>
      <c r="R1418" s="63" t="s">
        <v>1050</v>
      </c>
      <c r="S1418" s="65" t="s">
        <v>3604</v>
      </c>
      <c r="T1418" s="63" t="s">
        <v>3484</v>
      </c>
      <c r="U1418" s="63" t="s">
        <v>1321</v>
      </c>
      <c r="V1418" s="66">
        <v>68000</v>
      </c>
      <c r="W1418" s="67">
        <v>68000</v>
      </c>
      <c r="X1418" s="67">
        <v>5131.21</v>
      </c>
      <c r="Y1418" s="68">
        <v>0</v>
      </c>
      <c r="Z1418" s="82">
        <v>94222.401847575064</v>
      </c>
    </row>
    <row r="1419" spans="2:26" x14ac:dyDescent="0.25">
      <c r="B1419" s="83" t="s">
        <v>4805</v>
      </c>
      <c r="C1419" s="71">
        <v>2006</v>
      </c>
      <c r="D1419" s="70" t="s">
        <v>1318</v>
      </c>
      <c r="E1419" s="70" t="s">
        <v>138</v>
      </c>
      <c r="F1419" s="70" t="s">
        <v>2356</v>
      </c>
      <c r="G1419" s="70" t="s">
        <v>4806</v>
      </c>
      <c r="H1419" s="70" t="s">
        <v>166</v>
      </c>
      <c r="I1419" s="72">
        <v>25377</v>
      </c>
      <c r="J1419" s="72">
        <v>25377</v>
      </c>
      <c r="K1419" s="72">
        <v>24375.97</v>
      </c>
      <c r="L1419" s="72">
        <v>0</v>
      </c>
      <c r="M1419" s="82">
        <v>30805.393171471933</v>
      </c>
      <c r="O1419" s="81" t="s">
        <v>3487</v>
      </c>
      <c r="P1419" s="64">
        <v>2000</v>
      </c>
      <c r="Q1419" s="63" t="s">
        <v>1318</v>
      </c>
      <c r="R1419" s="63" t="s">
        <v>1050</v>
      </c>
      <c r="S1419" s="65" t="s">
        <v>3488</v>
      </c>
      <c r="T1419" s="63" t="s">
        <v>3489</v>
      </c>
      <c r="U1419" s="63" t="s">
        <v>1321</v>
      </c>
      <c r="V1419" s="66">
        <v>7500</v>
      </c>
      <c r="W1419" s="67">
        <v>7500</v>
      </c>
      <c r="X1419" s="67">
        <v>2500</v>
      </c>
      <c r="Y1419" s="68">
        <v>10000</v>
      </c>
      <c r="Z1419" s="82">
        <v>10392.176674364897</v>
      </c>
    </row>
    <row r="1420" spans="2:26" x14ac:dyDescent="0.25">
      <c r="B1420" s="83" t="s">
        <v>4813</v>
      </c>
      <c r="C1420" s="71">
        <v>2006</v>
      </c>
      <c r="D1420" s="70" t="s">
        <v>1318</v>
      </c>
      <c r="E1420" s="70" t="s">
        <v>2243</v>
      </c>
      <c r="F1420" s="70" t="s">
        <v>4814</v>
      </c>
      <c r="G1420" s="70" t="s">
        <v>3687</v>
      </c>
      <c r="H1420" s="70" t="s">
        <v>2243</v>
      </c>
      <c r="I1420" s="72">
        <v>187115</v>
      </c>
      <c r="J1420" s="72">
        <v>187115</v>
      </c>
      <c r="K1420" s="72">
        <v>62371</v>
      </c>
      <c r="L1420" s="72">
        <v>0</v>
      </c>
      <c r="M1420" s="82">
        <v>227140.76302478506</v>
      </c>
      <c r="O1420" s="81" t="s">
        <v>7834</v>
      </c>
      <c r="P1420" s="64">
        <v>2000</v>
      </c>
      <c r="Q1420" s="63" t="s">
        <v>6081</v>
      </c>
      <c r="R1420" s="63" t="s">
        <v>1757</v>
      </c>
      <c r="S1420" s="65" t="s">
        <v>7835</v>
      </c>
      <c r="T1420" s="63" t="s">
        <v>3695</v>
      </c>
      <c r="U1420" s="63" t="s">
        <v>3999</v>
      </c>
      <c r="V1420" s="66">
        <v>9000</v>
      </c>
      <c r="W1420" s="67">
        <v>8500</v>
      </c>
      <c r="X1420" s="67">
        <v>0</v>
      </c>
      <c r="Y1420" s="68">
        <v>8500</v>
      </c>
      <c r="Z1420" s="82">
        <v>11777.800230946883</v>
      </c>
    </row>
    <row r="1421" spans="2:26" x14ac:dyDescent="0.25">
      <c r="B1421" s="83" t="s">
        <v>4840</v>
      </c>
      <c r="C1421" s="71">
        <v>2006</v>
      </c>
      <c r="D1421" s="70" t="s">
        <v>1318</v>
      </c>
      <c r="E1421" s="70" t="s">
        <v>2243</v>
      </c>
      <c r="F1421" s="70" t="s">
        <v>4628</v>
      </c>
      <c r="G1421" s="70" t="s">
        <v>3414</v>
      </c>
      <c r="H1421" s="70" t="s">
        <v>2246</v>
      </c>
      <c r="I1421" s="72">
        <v>77250</v>
      </c>
      <c r="J1421" s="72">
        <v>77250</v>
      </c>
      <c r="K1421" s="72">
        <v>24579.96</v>
      </c>
      <c r="L1421" s="72">
        <v>0</v>
      </c>
      <c r="M1421" s="82">
        <v>93774.544764795151</v>
      </c>
      <c r="O1421" s="81" t="s">
        <v>7863</v>
      </c>
      <c r="P1421" s="64">
        <v>2000</v>
      </c>
      <c r="Q1421" s="63" t="s">
        <v>6081</v>
      </c>
      <c r="R1421" s="63" t="s">
        <v>1757</v>
      </c>
      <c r="S1421" s="65" t="s">
        <v>7864</v>
      </c>
      <c r="T1421" s="63" t="s">
        <v>7865</v>
      </c>
      <c r="U1421" s="63" t="s">
        <v>1757</v>
      </c>
      <c r="V1421" s="66">
        <v>3417</v>
      </c>
      <c r="W1421" s="67">
        <v>3417</v>
      </c>
      <c r="X1421" s="67">
        <v>1466</v>
      </c>
      <c r="Y1421" s="68">
        <v>4883</v>
      </c>
      <c r="Z1421" s="82">
        <v>4734.6756928406476</v>
      </c>
    </row>
    <row r="1422" spans="2:26" x14ac:dyDescent="0.25">
      <c r="B1422" s="83" t="s">
        <v>4786</v>
      </c>
      <c r="C1422" s="71">
        <v>2006</v>
      </c>
      <c r="D1422" s="70" t="s">
        <v>1318</v>
      </c>
      <c r="E1422" s="70" t="s">
        <v>2243</v>
      </c>
      <c r="F1422" s="70" t="s">
        <v>3985</v>
      </c>
      <c r="G1422" s="70" t="s">
        <v>3687</v>
      </c>
      <c r="H1422" s="70" t="s">
        <v>2243</v>
      </c>
      <c r="I1422" s="72">
        <v>43673</v>
      </c>
      <c r="J1422" s="72">
        <v>43673</v>
      </c>
      <c r="K1422" s="72">
        <v>14376.21</v>
      </c>
      <c r="L1422" s="72">
        <v>43673</v>
      </c>
      <c r="M1422" s="82">
        <v>53015.089883662113</v>
      </c>
      <c r="O1422" s="81" t="s">
        <v>3538</v>
      </c>
      <c r="P1422" s="64">
        <v>2000</v>
      </c>
      <c r="Q1422" s="63" t="s">
        <v>1318</v>
      </c>
      <c r="R1422" s="63" t="s">
        <v>27</v>
      </c>
      <c r="S1422" s="65" t="s">
        <v>3539</v>
      </c>
      <c r="T1422" s="63" t="s">
        <v>3540</v>
      </c>
      <c r="U1422" s="63" t="s">
        <v>27</v>
      </c>
      <c r="V1422" s="66">
        <v>423800</v>
      </c>
      <c r="W1422" s="67">
        <v>423800</v>
      </c>
      <c r="X1422" s="67">
        <v>420296</v>
      </c>
      <c r="Y1422" s="68">
        <v>844096</v>
      </c>
      <c r="Z1422" s="82">
        <v>587227.26327944582</v>
      </c>
    </row>
    <row r="1423" spans="2:26" x14ac:dyDescent="0.25">
      <c r="B1423" s="83" t="s">
        <v>4777</v>
      </c>
      <c r="C1423" s="71">
        <v>2006</v>
      </c>
      <c r="D1423" s="70" t="s">
        <v>1318</v>
      </c>
      <c r="E1423" s="70" t="s">
        <v>677</v>
      </c>
      <c r="F1423" s="70" t="s">
        <v>4778</v>
      </c>
      <c r="G1423" s="70" t="s">
        <v>3946</v>
      </c>
      <c r="H1423" s="70" t="s">
        <v>679</v>
      </c>
      <c r="I1423" s="72">
        <v>30000</v>
      </c>
      <c r="J1423" s="72">
        <v>30000</v>
      </c>
      <c r="K1423" s="72">
        <v>8020</v>
      </c>
      <c r="L1423" s="72">
        <v>0</v>
      </c>
      <c r="M1423" s="82">
        <v>36417.298937784522</v>
      </c>
      <c r="O1423" s="81" t="s">
        <v>3623</v>
      </c>
      <c r="P1423" s="64">
        <v>2000</v>
      </c>
      <c r="Q1423" s="63" t="s">
        <v>1318</v>
      </c>
      <c r="R1423" s="63" t="s">
        <v>27</v>
      </c>
      <c r="S1423" s="65" t="s">
        <v>3624</v>
      </c>
      <c r="T1423" s="63" t="s">
        <v>3625</v>
      </c>
      <c r="U1423" s="63" t="s">
        <v>27</v>
      </c>
      <c r="V1423" s="66">
        <v>457335</v>
      </c>
      <c r="W1423" s="67">
        <v>355335</v>
      </c>
      <c r="X1423" s="67">
        <v>152445</v>
      </c>
      <c r="Y1423" s="68">
        <v>507780</v>
      </c>
      <c r="Z1423" s="82">
        <v>492360.54647806013</v>
      </c>
    </row>
    <row r="1424" spans="2:26" ht="22.5" x14ac:dyDescent="0.25">
      <c r="B1424" s="83" t="s">
        <v>4885</v>
      </c>
      <c r="C1424" s="71">
        <v>2006</v>
      </c>
      <c r="D1424" s="70" t="s">
        <v>1318</v>
      </c>
      <c r="E1424" s="70" t="s">
        <v>677</v>
      </c>
      <c r="F1424" s="70" t="s">
        <v>3888</v>
      </c>
      <c r="G1424" s="70" t="s">
        <v>3687</v>
      </c>
      <c r="H1424" s="70" t="s">
        <v>4233</v>
      </c>
      <c r="I1424" s="72">
        <v>25000</v>
      </c>
      <c r="J1424" s="72">
        <v>25000</v>
      </c>
      <c r="K1424" s="72">
        <v>2.88</v>
      </c>
      <c r="L1424" s="72">
        <v>0</v>
      </c>
      <c r="M1424" s="82">
        <v>30347.749114820435</v>
      </c>
      <c r="O1424" s="81" t="s">
        <v>3541</v>
      </c>
      <c r="P1424" s="64">
        <v>2000</v>
      </c>
      <c r="Q1424" s="63" t="s">
        <v>1318</v>
      </c>
      <c r="R1424" s="63" t="s">
        <v>27</v>
      </c>
      <c r="S1424" s="65" t="s">
        <v>3542</v>
      </c>
      <c r="T1424" s="63" t="s">
        <v>3543</v>
      </c>
      <c r="U1424" s="63" t="s">
        <v>27</v>
      </c>
      <c r="V1424" s="66">
        <v>241097</v>
      </c>
      <c r="W1424" s="67">
        <v>241097</v>
      </c>
      <c r="X1424" s="67">
        <v>451581</v>
      </c>
      <c r="Y1424" s="68">
        <v>0</v>
      </c>
      <c r="Z1424" s="82">
        <v>334069.68262124714</v>
      </c>
    </row>
    <row r="1425" spans="2:26" x14ac:dyDescent="0.25">
      <c r="B1425" s="83" t="s">
        <v>4868</v>
      </c>
      <c r="C1425" s="71">
        <v>2006</v>
      </c>
      <c r="D1425" s="70" t="s">
        <v>1318</v>
      </c>
      <c r="E1425" s="70" t="s">
        <v>40</v>
      </c>
      <c r="F1425" s="70" t="s">
        <v>4869</v>
      </c>
      <c r="G1425" s="70" t="s">
        <v>3815</v>
      </c>
      <c r="H1425" s="70" t="s">
        <v>4870</v>
      </c>
      <c r="I1425" s="72">
        <v>247000</v>
      </c>
      <c r="J1425" s="72">
        <v>247000</v>
      </c>
      <c r="K1425" s="72">
        <v>3162</v>
      </c>
      <c r="L1425" s="72">
        <v>0</v>
      </c>
      <c r="M1425" s="82">
        <v>299835.76125442592</v>
      </c>
      <c r="O1425" s="81" t="s">
        <v>3546</v>
      </c>
      <c r="P1425" s="64">
        <v>2000</v>
      </c>
      <c r="Q1425" s="63" t="s">
        <v>1318</v>
      </c>
      <c r="R1425" s="63" t="s">
        <v>27</v>
      </c>
      <c r="S1425" s="65" t="s">
        <v>1754</v>
      </c>
      <c r="T1425" s="63" t="s">
        <v>3549</v>
      </c>
      <c r="U1425" s="63" t="s">
        <v>27</v>
      </c>
      <c r="V1425" s="66">
        <v>191499</v>
      </c>
      <c r="W1425" s="67">
        <v>191499</v>
      </c>
      <c r="X1425" s="67">
        <v>65167</v>
      </c>
      <c r="Y1425" s="68">
        <v>256666</v>
      </c>
      <c r="Z1425" s="82">
        <v>265345.52546189382</v>
      </c>
    </row>
    <row r="1426" spans="2:26" x14ac:dyDescent="0.25">
      <c r="B1426" s="83" t="s">
        <v>4871</v>
      </c>
      <c r="C1426" s="71">
        <v>2006</v>
      </c>
      <c r="D1426" s="70" t="s">
        <v>1318</v>
      </c>
      <c r="E1426" s="70" t="s">
        <v>40</v>
      </c>
      <c r="F1426" s="70" t="s">
        <v>4869</v>
      </c>
      <c r="G1426" s="70" t="s">
        <v>4731</v>
      </c>
      <c r="H1426" s="70" t="s">
        <v>4870</v>
      </c>
      <c r="I1426" s="72">
        <v>8000</v>
      </c>
      <c r="J1426" s="72">
        <v>8000</v>
      </c>
      <c r="K1426" s="72">
        <v>0</v>
      </c>
      <c r="L1426" s="72">
        <v>0</v>
      </c>
      <c r="M1426" s="82">
        <v>9711.2797167425397</v>
      </c>
      <c r="O1426" s="81" t="s">
        <v>3346</v>
      </c>
      <c r="P1426" s="64">
        <v>2000</v>
      </c>
      <c r="Q1426" s="63" t="s">
        <v>1318</v>
      </c>
      <c r="R1426" s="63" t="s">
        <v>27</v>
      </c>
      <c r="S1426" s="65" t="s">
        <v>3347</v>
      </c>
      <c r="T1426" s="63" t="s">
        <v>3348</v>
      </c>
      <c r="U1426" s="63" t="s">
        <v>27</v>
      </c>
      <c r="V1426" s="66">
        <v>177000</v>
      </c>
      <c r="W1426" s="67">
        <v>177000</v>
      </c>
      <c r="X1426" s="67">
        <v>435500</v>
      </c>
      <c r="Y1426" s="68">
        <v>612500</v>
      </c>
      <c r="Z1426" s="82">
        <v>245255.36951501155</v>
      </c>
    </row>
    <row r="1427" spans="2:26" x14ac:dyDescent="0.25">
      <c r="B1427" s="83" t="s">
        <v>4872</v>
      </c>
      <c r="C1427" s="71">
        <v>2006</v>
      </c>
      <c r="D1427" s="70" t="s">
        <v>1318</v>
      </c>
      <c r="E1427" s="70" t="s">
        <v>40</v>
      </c>
      <c r="F1427" s="70" t="s">
        <v>4869</v>
      </c>
      <c r="G1427" s="70" t="s">
        <v>4731</v>
      </c>
      <c r="H1427" s="70" t="s">
        <v>4870</v>
      </c>
      <c r="I1427" s="72">
        <v>8000</v>
      </c>
      <c r="J1427" s="72">
        <v>8000</v>
      </c>
      <c r="K1427" s="72">
        <v>0</v>
      </c>
      <c r="L1427" s="72">
        <v>0</v>
      </c>
      <c r="M1427" s="82">
        <v>9711.2797167425397</v>
      </c>
      <c r="O1427" s="81" t="s">
        <v>3294</v>
      </c>
      <c r="P1427" s="64">
        <v>2000</v>
      </c>
      <c r="Q1427" s="63" t="s">
        <v>1318</v>
      </c>
      <c r="R1427" s="63" t="s">
        <v>27</v>
      </c>
      <c r="S1427" s="65" t="s">
        <v>3295</v>
      </c>
      <c r="T1427" s="63" t="s">
        <v>3296</v>
      </c>
      <c r="U1427" s="63" t="s">
        <v>27</v>
      </c>
      <c r="V1427" s="66">
        <v>129317</v>
      </c>
      <c r="W1427" s="67">
        <v>129317</v>
      </c>
      <c r="X1427" s="67">
        <v>84848</v>
      </c>
      <c r="Y1427" s="68">
        <v>214165</v>
      </c>
      <c r="Z1427" s="82">
        <v>179184.68146651273</v>
      </c>
    </row>
    <row r="1428" spans="2:26" ht="22.5" x14ac:dyDescent="0.25">
      <c r="B1428" s="83" t="s">
        <v>4793</v>
      </c>
      <c r="C1428" s="71">
        <v>2006</v>
      </c>
      <c r="D1428" s="70" t="s">
        <v>1318</v>
      </c>
      <c r="E1428" s="70" t="s">
        <v>1163</v>
      </c>
      <c r="F1428" s="70" t="s">
        <v>4794</v>
      </c>
      <c r="G1428" s="70" t="s">
        <v>3815</v>
      </c>
      <c r="H1428" s="70" t="s">
        <v>1165</v>
      </c>
      <c r="I1428" s="72">
        <v>200000</v>
      </c>
      <c r="J1428" s="72">
        <v>200000</v>
      </c>
      <c r="K1428" s="72">
        <v>202826.99</v>
      </c>
      <c r="L1428" s="72">
        <v>0</v>
      </c>
      <c r="M1428" s="82">
        <v>242781.99291856348</v>
      </c>
      <c r="O1428" s="81" t="s">
        <v>3626</v>
      </c>
      <c r="P1428" s="64">
        <v>2000</v>
      </c>
      <c r="Q1428" s="63" t="s">
        <v>1318</v>
      </c>
      <c r="R1428" s="63" t="s">
        <v>27</v>
      </c>
      <c r="S1428" s="65" t="s">
        <v>3627</v>
      </c>
      <c r="T1428" s="63" t="s">
        <v>3616</v>
      </c>
      <c r="U1428" s="63" t="s">
        <v>27</v>
      </c>
      <c r="V1428" s="66">
        <v>109376</v>
      </c>
      <c r="W1428" s="67">
        <v>109376</v>
      </c>
      <c r="X1428" s="67">
        <v>65485.1</v>
      </c>
      <c r="Y1428" s="68">
        <v>0</v>
      </c>
      <c r="Z1428" s="82">
        <v>151553.96212471134</v>
      </c>
    </row>
    <row r="1429" spans="2:26" ht="22.5" x14ac:dyDescent="0.25">
      <c r="B1429" s="83" t="s">
        <v>4795</v>
      </c>
      <c r="C1429" s="71">
        <v>2006</v>
      </c>
      <c r="D1429" s="70" t="s">
        <v>1318</v>
      </c>
      <c r="E1429" s="70" t="s">
        <v>1163</v>
      </c>
      <c r="F1429" s="70" t="s">
        <v>4794</v>
      </c>
      <c r="G1429" s="70" t="s">
        <v>4731</v>
      </c>
      <c r="H1429" s="70" t="s">
        <v>1165</v>
      </c>
      <c r="I1429" s="72">
        <v>12400</v>
      </c>
      <c r="J1429" s="72">
        <v>12400</v>
      </c>
      <c r="K1429" s="72">
        <v>0</v>
      </c>
      <c r="L1429" s="72">
        <v>0</v>
      </c>
      <c r="M1429" s="82">
        <v>15052.483560950937</v>
      </c>
      <c r="O1429" s="81" t="s">
        <v>3583</v>
      </c>
      <c r="P1429" s="64">
        <v>2000</v>
      </c>
      <c r="Q1429" s="63" t="s">
        <v>1318</v>
      </c>
      <c r="R1429" s="63" t="s">
        <v>27</v>
      </c>
      <c r="S1429" s="65" t="s">
        <v>1726</v>
      </c>
      <c r="T1429" s="63" t="s">
        <v>3584</v>
      </c>
      <c r="U1429" s="63" t="s">
        <v>27</v>
      </c>
      <c r="V1429" s="66">
        <v>183400</v>
      </c>
      <c r="W1429" s="67">
        <v>100241</v>
      </c>
      <c r="X1429" s="67">
        <v>61131</v>
      </c>
      <c r="Y1429" s="68">
        <v>161372</v>
      </c>
      <c r="Z1429" s="82">
        <v>138896.2909353349</v>
      </c>
    </row>
    <row r="1430" spans="2:26" x14ac:dyDescent="0.25">
      <c r="B1430" s="83" t="s">
        <v>4859</v>
      </c>
      <c r="C1430" s="71">
        <v>2006</v>
      </c>
      <c r="D1430" s="70" t="s">
        <v>1318</v>
      </c>
      <c r="E1430" s="70" t="s">
        <v>1271</v>
      </c>
      <c r="F1430" s="70" t="s">
        <v>4729</v>
      </c>
      <c r="G1430" s="70" t="s">
        <v>3414</v>
      </c>
      <c r="H1430" s="70" t="s">
        <v>1547</v>
      </c>
      <c r="I1430" s="72">
        <v>255000</v>
      </c>
      <c r="J1430" s="72">
        <v>255000</v>
      </c>
      <c r="K1430" s="72">
        <v>979923.8</v>
      </c>
      <c r="L1430" s="72">
        <v>0</v>
      </c>
      <c r="M1430" s="82">
        <v>309547.04097116843</v>
      </c>
      <c r="O1430" s="81" t="s">
        <v>3428</v>
      </c>
      <c r="P1430" s="64">
        <v>2000</v>
      </c>
      <c r="Q1430" s="63" t="s">
        <v>1318</v>
      </c>
      <c r="R1430" s="63" t="s">
        <v>27</v>
      </c>
      <c r="S1430" s="65" t="s">
        <v>3429</v>
      </c>
      <c r="T1430" s="63" t="s">
        <v>3430</v>
      </c>
      <c r="U1430" s="63" t="s">
        <v>27</v>
      </c>
      <c r="V1430" s="66">
        <v>237732</v>
      </c>
      <c r="W1430" s="67">
        <v>100000</v>
      </c>
      <c r="X1430" s="67">
        <v>217140</v>
      </c>
      <c r="Y1430" s="68">
        <v>317140</v>
      </c>
      <c r="Z1430" s="82">
        <v>138562.35565819862</v>
      </c>
    </row>
    <row r="1431" spans="2:26" x14ac:dyDescent="0.25">
      <c r="B1431" s="83" t="s">
        <v>4784</v>
      </c>
      <c r="C1431" s="71">
        <v>2006</v>
      </c>
      <c r="D1431" s="70" t="s">
        <v>1318</v>
      </c>
      <c r="E1431" s="70" t="s">
        <v>85</v>
      </c>
      <c r="F1431" s="70" t="s">
        <v>4278</v>
      </c>
      <c r="G1431" s="70" t="s">
        <v>3687</v>
      </c>
      <c r="H1431" s="70" t="s">
        <v>1469</v>
      </c>
      <c r="I1431" s="72">
        <v>89412</v>
      </c>
      <c r="J1431" s="72">
        <v>89412</v>
      </c>
      <c r="K1431" s="72">
        <v>35309.839999999997</v>
      </c>
      <c r="L1431" s="72">
        <v>89412</v>
      </c>
      <c r="M1431" s="82">
        <v>108538.11775417298</v>
      </c>
      <c r="O1431" s="81" t="s">
        <v>3343</v>
      </c>
      <c r="P1431" s="64">
        <v>2000</v>
      </c>
      <c r="Q1431" s="63" t="s">
        <v>1318</v>
      </c>
      <c r="R1431" s="63" t="s">
        <v>27</v>
      </c>
      <c r="S1431" s="65" t="s">
        <v>3344</v>
      </c>
      <c r="T1431" s="63" t="s">
        <v>3345</v>
      </c>
      <c r="U1431" s="63" t="s">
        <v>27</v>
      </c>
      <c r="V1431" s="66">
        <v>93000</v>
      </c>
      <c r="W1431" s="67">
        <v>93000</v>
      </c>
      <c r="X1431" s="67">
        <v>93800</v>
      </c>
      <c r="Y1431" s="68">
        <v>186800</v>
      </c>
      <c r="Z1431" s="82">
        <v>128862.99076212473</v>
      </c>
    </row>
    <row r="1432" spans="2:26" x14ac:dyDescent="0.25">
      <c r="B1432" s="83" t="s">
        <v>4785</v>
      </c>
      <c r="C1432" s="71">
        <v>2006</v>
      </c>
      <c r="D1432" s="70" t="s">
        <v>1318</v>
      </c>
      <c r="E1432" s="70" t="s">
        <v>85</v>
      </c>
      <c r="F1432" s="70" t="s">
        <v>4507</v>
      </c>
      <c r="G1432" s="70" t="s">
        <v>3483</v>
      </c>
      <c r="H1432" s="70" t="s">
        <v>542</v>
      </c>
      <c r="I1432" s="72">
        <v>37401</v>
      </c>
      <c r="J1432" s="72">
        <v>37401</v>
      </c>
      <c r="K1432" s="72">
        <v>12217.63</v>
      </c>
      <c r="L1432" s="72">
        <v>37401</v>
      </c>
      <c r="M1432" s="82">
        <v>45401.446585735968</v>
      </c>
      <c r="O1432" s="81" t="s">
        <v>3628</v>
      </c>
      <c r="P1432" s="64">
        <v>2000</v>
      </c>
      <c r="Q1432" s="63" t="s">
        <v>1318</v>
      </c>
      <c r="R1432" s="63" t="s">
        <v>27</v>
      </c>
      <c r="S1432" s="65" t="s">
        <v>3627</v>
      </c>
      <c r="T1432" s="63" t="s">
        <v>3618</v>
      </c>
      <c r="U1432" s="63" t="s">
        <v>27</v>
      </c>
      <c r="V1432" s="66">
        <v>89121</v>
      </c>
      <c r="W1432" s="67">
        <v>89121</v>
      </c>
      <c r="X1432" s="67">
        <v>13329</v>
      </c>
      <c r="Y1432" s="68">
        <v>0</v>
      </c>
      <c r="Z1432" s="82">
        <v>123488.15698614319</v>
      </c>
    </row>
    <row r="1433" spans="2:26" x14ac:dyDescent="0.25">
      <c r="B1433" s="83" t="s">
        <v>4881</v>
      </c>
      <c r="C1433" s="71">
        <v>2006</v>
      </c>
      <c r="D1433" s="70" t="s">
        <v>1318</v>
      </c>
      <c r="E1433" s="70" t="s">
        <v>85</v>
      </c>
      <c r="F1433" s="70" t="s">
        <v>1859</v>
      </c>
      <c r="G1433" s="70" t="s">
        <v>4625</v>
      </c>
      <c r="H1433" s="70" t="s">
        <v>542</v>
      </c>
      <c r="I1433" s="72">
        <v>25000</v>
      </c>
      <c r="J1433" s="72">
        <v>25000</v>
      </c>
      <c r="K1433" s="72">
        <v>19199</v>
      </c>
      <c r="L1433" s="72">
        <v>0</v>
      </c>
      <c r="M1433" s="82">
        <v>30347.749114820435</v>
      </c>
      <c r="O1433" s="81" t="s">
        <v>3288</v>
      </c>
      <c r="P1433" s="64">
        <v>2000</v>
      </c>
      <c r="Q1433" s="63" t="s">
        <v>1318</v>
      </c>
      <c r="R1433" s="63" t="s">
        <v>27</v>
      </c>
      <c r="S1433" s="65" t="s">
        <v>3289</v>
      </c>
      <c r="T1433" s="63" t="s">
        <v>3290</v>
      </c>
      <c r="U1433" s="63" t="s">
        <v>27</v>
      </c>
      <c r="V1433" s="66">
        <v>72020</v>
      </c>
      <c r="W1433" s="67">
        <v>72020</v>
      </c>
      <c r="X1433" s="67">
        <v>50000</v>
      </c>
      <c r="Y1433" s="68">
        <v>122020</v>
      </c>
      <c r="Z1433" s="82">
        <v>99792.608545034658</v>
      </c>
    </row>
    <row r="1434" spans="2:26" ht="22.5" x14ac:dyDescent="0.25">
      <c r="B1434" s="83" t="s">
        <v>4789</v>
      </c>
      <c r="C1434" s="71">
        <v>2006</v>
      </c>
      <c r="D1434" s="70" t="s">
        <v>1318</v>
      </c>
      <c r="E1434" s="70" t="s">
        <v>55</v>
      </c>
      <c r="F1434" s="70" t="s">
        <v>4170</v>
      </c>
      <c r="G1434" s="70" t="s">
        <v>3882</v>
      </c>
      <c r="H1434" s="70" t="s">
        <v>57</v>
      </c>
      <c r="I1434" s="72">
        <v>62488</v>
      </c>
      <c r="J1434" s="72">
        <v>62488</v>
      </c>
      <c r="K1434" s="72">
        <v>56581.89</v>
      </c>
      <c r="L1434" s="72">
        <v>0</v>
      </c>
      <c r="M1434" s="82">
        <v>75854.805867475981</v>
      </c>
      <c r="O1434" s="81" t="s">
        <v>3276</v>
      </c>
      <c r="P1434" s="64">
        <v>2000</v>
      </c>
      <c r="Q1434" s="63" t="s">
        <v>1318</v>
      </c>
      <c r="R1434" s="63" t="s">
        <v>27</v>
      </c>
      <c r="S1434" s="65" t="s">
        <v>3277</v>
      </c>
      <c r="T1434" s="63" t="s">
        <v>3278</v>
      </c>
      <c r="U1434" s="63" t="s">
        <v>27</v>
      </c>
      <c r="V1434" s="66">
        <v>70125</v>
      </c>
      <c r="W1434" s="67">
        <v>70125</v>
      </c>
      <c r="X1434" s="67">
        <v>23475</v>
      </c>
      <c r="Y1434" s="68">
        <v>93600</v>
      </c>
      <c r="Z1434" s="82">
        <v>97166.851905311778</v>
      </c>
    </row>
    <row r="1435" spans="2:26" ht="22.5" x14ac:dyDescent="0.25">
      <c r="B1435" s="83" t="s">
        <v>4876</v>
      </c>
      <c r="C1435" s="71">
        <v>2006</v>
      </c>
      <c r="D1435" s="70" t="s">
        <v>1318</v>
      </c>
      <c r="E1435" s="70" t="s">
        <v>55</v>
      </c>
      <c r="F1435" s="70" t="s">
        <v>4170</v>
      </c>
      <c r="G1435" s="70" t="s">
        <v>3882</v>
      </c>
      <c r="H1435" s="70" t="s">
        <v>57</v>
      </c>
      <c r="I1435" s="72">
        <v>51565</v>
      </c>
      <c r="J1435" s="72">
        <v>51565</v>
      </c>
      <c r="K1435" s="72">
        <v>83182.490000000005</v>
      </c>
      <c r="L1435" s="72">
        <v>0</v>
      </c>
      <c r="M1435" s="82">
        <v>62595.267324228633</v>
      </c>
      <c r="O1435" s="81" t="s">
        <v>3332</v>
      </c>
      <c r="P1435" s="64">
        <v>2000</v>
      </c>
      <c r="Q1435" s="63" t="s">
        <v>1318</v>
      </c>
      <c r="R1435" s="63" t="s">
        <v>27</v>
      </c>
      <c r="S1435" s="65" t="s">
        <v>3333</v>
      </c>
      <c r="T1435" s="63" t="s">
        <v>3333</v>
      </c>
      <c r="U1435" s="63" t="s">
        <v>27</v>
      </c>
      <c r="V1435" s="66">
        <v>64690</v>
      </c>
      <c r="W1435" s="67">
        <v>64690</v>
      </c>
      <c r="X1435" s="67">
        <v>125576</v>
      </c>
      <c r="Y1435" s="68">
        <v>190266</v>
      </c>
      <c r="Z1435" s="82">
        <v>89635.987875288702</v>
      </c>
    </row>
    <row r="1436" spans="2:26" x14ac:dyDescent="0.25">
      <c r="B1436" s="83" t="s">
        <v>4775</v>
      </c>
      <c r="C1436" s="71">
        <v>2006</v>
      </c>
      <c r="D1436" s="70" t="s">
        <v>1318</v>
      </c>
      <c r="E1436" s="70" t="s">
        <v>63</v>
      </c>
      <c r="F1436" s="70" t="s">
        <v>4776</v>
      </c>
      <c r="G1436" s="70" t="s">
        <v>4059</v>
      </c>
      <c r="H1436" s="70" t="s">
        <v>684</v>
      </c>
      <c r="I1436" s="72">
        <v>99600</v>
      </c>
      <c r="J1436" s="72">
        <v>99600</v>
      </c>
      <c r="K1436" s="72">
        <v>34991</v>
      </c>
      <c r="L1436" s="72">
        <v>99600</v>
      </c>
      <c r="M1436" s="82">
        <v>120905.43247344463</v>
      </c>
      <c r="O1436" s="81" t="s">
        <v>3465</v>
      </c>
      <c r="P1436" s="64">
        <v>2000</v>
      </c>
      <c r="Q1436" s="63" t="s">
        <v>1318</v>
      </c>
      <c r="R1436" s="63" t="s">
        <v>27</v>
      </c>
      <c r="S1436" s="65" t="s">
        <v>3466</v>
      </c>
      <c r="T1436" s="63" t="s">
        <v>3467</v>
      </c>
      <c r="U1436" s="63" t="s">
        <v>27</v>
      </c>
      <c r="V1436" s="66">
        <v>50000</v>
      </c>
      <c r="W1436" s="67">
        <v>50000</v>
      </c>
      <c r="X1436" s="67">
        <v>100000</v>
      </c>
      <c r="Y1436" s="68">
        <v>150000</v>
      </c>
      <c r="Z1436" s="82">
        <v>69281.17782909931</v>
      </c>
    </row>
    <row r="1437" spans="2:26" x14ac:dyDescent="0.25">
      <c r="B1437" s="83" t="s">
        <v>4796</v>
      </c>
      <c r="C1437" s="71">
        <v>2006</v>
      </c>
      <c r="D1437" s="70" t="s">
        <v>1318</v>
      </c>
      <c r="E1437" s="70" t="s">
        <v>1078</v>
      </c>
      <c r="F1437" s="70" t="s">
        <v>4321</v>
      </c>
      <c r="G1437" s="70" t="s">
        <v>3687</v>
      </c>
      <c r="H1437" s="70" t="s">
        <v>1080</v>
      </c>
      <c r="I1437" s="72">
        <v>149247</v>
      </c>
      <c r="J1437" s="72">
        <v>149247</v>
      </c>
      <c r="K1437" s="72">
        <v>49013</v>
      </c>
      <c r="L1437" s="72">
        <v>149247</v>
      </c>
      <c r="M1437" s="82">
        <v>181172.42048558424</v>
      </c>
      <c r="O1437" s="81" t="s">
        <v>3546</v>
      </c>
      <c r="P1437" s="64">
        <v>2000</v>
      </c>
      <c r="Q1437" s="63" t="s">
        <v>1318</v>
      </c>
      <c r="R1437" s="63" t="s">
        <v>27</v>
      </c>
      <c r="S1437" s="65" t="s">
        <v>3547</v>
      </c>
      <c r="T1437" s="63" t="s">
        <v>3548</v>
      </c>
      <c r="U1437" s="63" t="s">
        <v>27</v>
      </c>
      <c r="V1437" s="66">
        <v>43481</v>
      </c>
      <c r="W1437" s="67">
        <v>43481</v>
      </c>
      <c r="X1437" s="67">
        <v>40903.4</v>
      </c>
      <c r="Y1437" s="68">
        <v>0</v>
      </c>
      <c r="Z1437" s="82">
        <v>60248.29786374134</v>
      </c>
    </row>
    <row r="1438" spans="2:26" x14ac:dyDescent="0.25">
      <c r="B1438" s="83" t="s">
        <v>4790</v>
      </c>
      <c r="C1438" s="71">
        <v>2006</v>
      </c>
      <c r="D1438" s="70" t="s">
        <v>1318</v>
      </c>
      <c r="E1438" s="70" t="s">
        <v>3182</v>
      </c>
      <c r="F1438" s="70" t="s">
        <v>4110</v>
      </c>
      <c r="G1438" s="70" t="s">
        <v>3990</v>
      </c>
      <c r="H1438" s="70" t="s">
        <v>4027</v>
      </c>
      <c r="I1438" s="72">
        <v>123480</v>
      </c>
      <c r="J1438" s="72">
        <v>123480</v>
      </c>
      <c r="K1438" s="72">
        <v>5142</v>
      </c>
      <c r="L1438" s="72">
        <v>0</v>
      </c>
      <c r="M1438" s="82">
        <v>149893.60242792111</v>
      </c>
      <c r="O1438" s="81" t="s">
        <v>7649</v>
      </c>
      <c r="P1438" s="64">
        <v>2000</v>
      </c>
      <c r="Q1438" s="63" t="s">
        <v>6084</v>
      </c>
      <c r="R1438" s="63" t="s">
        <v>27</v>
      </c>
      <c r="S1438" s="65" t="s">
        <v>7650</v>
      </c>
      <c r="T1438" s="63" t="s">
        <v>7651</v>
      </c>
      <c r="U1438" s="63" t="s">
        <v>27</v>
      </c>
      <c r="V1438" s="66">
        <v>29850</v>
      </c>
      <c r="W1438" s="67">
        <v>29850</v>
      </c>
      <c r="X1438" s="67">
        <v>33590</v>
      </c>
      <c r="Y1438" s="68">
        <v>63440</v>
      </c>
      <c r="Z1438" s="82">
        <v>41360.863163972288</v>
      </c>
    </row>
    <row r="1439" spans="2:26" ht="22.5" x14ac:dyDescent="0.25">
      <c r="B1439" s="83" t="s">
        <v>4866</v>
      </c>
      <c r="C1439" s="71">
        <v>2006</v>
      </c>
      <c r="D1439" s="70" t="s">
        <v>1318</v>
      </c>
      <c r="E1439" s="70" t="s">
        <v>977</v>
      </c>
      <c r="F1439" s="70" t="s">
        <v>4867</v>
      </c>
      <c r="G1439" s="70" t="s">
        <v>3483</v>
      </c>
      <c r="H1439" s="70" t="s">
        <v>2986</v>
      </c>
      <c r="I1439" s="72">
        <v>229189</v>
      </c>
      <c r="J1439" s="72">
        <v>229189</v>
      </c>
      <c r="K1439" s="72">
        <v>75566.259999999995</v>
      </c>
      <c r="L1439" s="72">
        <v>0</v>
      </c>
      <c r="M1439" s="82">
        <v>278214.81087506324</v>
      </c>
      <c r="O1439" s="81" t="s">
        <v>3431</v>
      </c>
      <c r="P1439" s="64">
        <v>2000</v>
      </c>
      <c r="Q1439" s="63" t="s">
        <v>1318</v>
      </c>
      <c r="R1439" s="63" t="s">
        <v>27</v>
      </c>
      <c r="S1439" s="65" t="s">
        <v>3432</v>
      </c>
      <c r="T1439" s="63" t="s">
        <v>3433</v>
      </c>
      <c r="U1439" s="63" t="s">
        <v>27</v>
      </c>
      <c r="V1439" s="66">
        <v>28000</v>
      </c>
      <c r="W1439" s="67">
        <v>28000</v>
      </c>
      <c r="X1439" s="67">
        <v>0</v>
      </c>
      <c r="Y1439" s="68">
        <v>0</v>
      </c>
      <c r="Z1439" s="82">
        <v>38797.459584295611</v>
      </c>
    </row>
    <row r="1440" spans="2:26" ht="22.5" x14ac:dyDescent="0.25">
      <c r="B1440" s="83" t="s">
        <v>4820</v>
      </c>
      <c r="C1440" s="71">
        <v>2006</v>
      </c>
      <c r="D1440" s="70" t="s">
        <v>1318</v>
      </c>
      <c r="E1440" s="70" t="s">
        <v>69</v>
      </c>
      <c r="F1440" s="70" t="s">
        <v>3845</v>
      </c>
      <c r="G1440" s="70" t="s">
        <v>4821</v>
      </c>
      <c r="H1440" s="70" t="s">
        <v>3039</v>
      </c>
      <c r="I1440" s="72">
        <v>170442</v>
      </c>
      <c r="J1440" s="72">
        <v>170442</v>
      </c>
      <c r="K1440" s="72">
        <v>67897.52</v>
      </c>
      <c r="L1440" s="72">
        <v>170442</v>
      </c>
      <c r="M1440" s="82">
        <v>206901.242185129</v>
      </c>
      <c r="O1440" s="81" t="s">
        <v>3544</v>
      </c>
      <c r="P1440" s="64">
        <v>2000</v>
      </c>
      <c r="Q1440" s="63" t="s">
        <v>1318</v>
      </c>
      <c r="R1440" s="63" t="s">
        <v>27</v>
      </c>
      <c r="S1440" s="65" t="s">
        <v>3542</v>
      </c>
      <c r="T1440" s="63" t="s">
        <v>3545</v>
      </c>
      <c r="U1440" s="63" t="s">
        <v>27</v>
      </c>
      <c r="V1440" s="66">
        <v>24110</v>
      </c>
      <c r="W1440" s="67">
        <v>24110</v>
      </c>
      <c r="X1440" s="67">
        <v>451581</v>
      </c>
      <c r="Y1440" s="68">
        <v>0</v>
      </c>
      <c r="Z1440" s="82">
        <v>33407.383949191688</v>
      </c>
    </row>
    <row r="1441" spans="2:26" x14ac:dyDescent="0.25">
      <c r="B1441" s="83" t="s">
        <v>4864</v>
      </c>
      <c r="C1441" s="71">
        <v>2006</v>
      </c>
      <c r="D1441" s="70" t="s">
        <v>1318</v>
      </c>
      <c r="E1441" s="70" t="s">
        <v>69</v>
      </c>
      <c r="F1441" s="70" t="s">
        <v>4711</v>
      </c>
      <c r="G1441" s="70" t="s">
        <v>3687</v>
      </c>
      <c r="H1441" s="70" t="s">
        <v>4712</v>
      </c>
      <c r="I1441" s="72">
        <v>59824</v>
      </c>
      <c r="J1441" s="72">
        <v>59824</v>
      </c>
      <c r="K1441" s="72">
        <v>220441.81</v>
      </c>
      <c r="L1441" s="72">
        <v>0</v>
      </c>
      <c r="M1441" s="82">
        <v>72620.949721800716</v>
      </c>
      <c r="O1441" s="81" t="s">
        <v>3267</v>
      </c>
      <c r="P1441" s="64">
        <v>2000</v>
      </c>
      <c r="Q1441" s="63" t="s">
        <v>1318</v>
      </c>
      <c r="R1441" s="63" t="s">
        <v>27</v>
      </c>
      <c r="S1441" s="65" t="s">
        <v>2975</v>
      </c>
      <c r="T1441" s="63" t="s">
        <v>3268</v>
      </c>
      <c r="U1441" s="63" t="s">
        <v>27</v>
      </c>
      <c r="V1441" s="66">
        <v>13164</v>
      </c>
      <c r="W1441" s="67">
        <v>13164</v>
      </c>
      <c r="X1441" s="67">
        <v>3291</v>
      </c>
      <c r="Y1441" s="68">
        <v>16455</v>
      </c>
      <c r="Z1441" s="82">
        <v>18240.348498845269</v>
      </c>
    </row>
    <row r="1442" spans="2:26" x14ac:dyDescent="0.25">
      <c r="B1442" s="83" t="s">
        <v>4782</v>
      </c>
      <c r="C1442" s="71">
        <v>2006</v>
      </c>
      <c r="D1442" s="70" t="s">
        <v>1318</v>
      </c>
      <c r="E1442" s="70" t="s">
        <v>514</v>
      </c>
      <c r="F1442" s="70" t="s">
        <v>4783</v>
      </c>
      <c r="G1442" s="70" t="s">
        <v>3687</v>
      </c>
      <c r="H1442" s="70" t="s">
        <v>2090</v>
      </c>
      <c r="I1442" s="72">
        <v>72858</v>
      </c>
      <c r="J1442" s="72">
        <v>72858</v>
      </c>
      <c r="K1442" s="72">
        <v>31415.98</v>
      </c>
      <c r="L1442" s="72">
        <v>0</v>
      </c>
      <c r="M1442" s="82">
        <v>88443.0522003035</v>
      </c>
      <c r="O1442" s="81" t="s">
        <v>3451</v>
      </c>
      <c r="P1442" s="64">
        <v>2000</v>
      </c>
      <c r="Q1442" s="63" t="s">
        <v>1318</v>
      </c>
      <c r="R1442" s="63" t="s">
        <v>27</v>
      </c>
      <c r="S1442" s="65" t="s">
        <v>3452</v>
      </c>
      <c r="T1442" s="63" t="s">
        <v>3453</v>
      </c>
      <c r="U1442" s="63" t="s">
        <v>27</v>
      </c>
      <c r="V1442" s="66">
        <v>10000</v>
      </c>
      <c r="W1442" s="67">
        <v>10000</v>
      </c>
      <c r="X1442" s="67">
        <v>0</v>
      </c>
      <c r="Y1442" s="68">
        <v>10000</v>
      </c>
      <c r="Z1442" s="82">
        <v>13856.235565819863</v>
      </c>
    </row>
    <row r="1443" spans="2:26" x14ac:dyDescent="0.25">
      <c r="B1443" s="83" t="s">
        <v>4880</v>
      </c>
      <c r="C1443" s="71">
        <v>2006</v>
      </c>
      <c r="D1443" s="70" t="s">
        <v>1318</v>
      </c>
      <c r="E1443" s="70" t="s">
        <v>514</v>
      </c>
      <c r="F1443" s="70" t="s">
        <v>4744</v>
      </c>
      <c r="G1443" s="70" t="s">
        <v>3687</v>
      </c>
      <c r="H1443" s="70" t="s">
        <v>85</v>
      </c>
      <c r="I1443" s="72">
        <v>16728</v>
      </c>
      <c r="J1443" s="72">
        <v>16728</v>
      </c>
      <c r="K1443" s="72">
        <v>3501</v>
      </c>
      <c r="L1443" s="72">
        <v>16728</v>
      </c>
      <c r="M1443" s="82">
        <v>20306.285887708651</v>
      </c>
      <c r="O1443" s="81" t="s">
        <v>7747</v>
      </c>
      <c r="P1443" s="64">
        <v>2000</v>
      </c>
      <c r="Q1443" s="63" t="s">
        <v>6081</v>
      </c>
      <c r="R1443" s="63" t="s">
        <v>27</v>
      </c>
      <c r="S1443" s="65" t="s">
        <v>1764</v>
      </c>
      <c r="T1443" s="63" t="s">
        <v>7748</v>
      </c>
      <c r="U1443" s="63" t="s">
        <v>27</v>
      </c>
      <c r="V1443" s="66">
        <v>10000</v>
      </c>
      <c r="W1443" s="67">
        <v>10000</v>
      </c>
      <c r="X1443" s="67">
        <v>2500</v>
      </c>
      <c r="Y1443" s="68">
        <v>12500</v>
      </c>
      <c r="Z1443" s="82">
        <v>13856.235565819863</v>
      </c>
    </row>
    <row r="1444" spans="2:26" x14ac:dyDescent="0.25">
      <c r="B1444" s="83" t="s">
        <v>4826</v>
      </c>
      <c r="C1444" s="71">
        <v>2006</v>
      </c>
      <c r="D1444" s="70" t="s">
        <v>1318</v>
      </c>
      <c r="E1444" s="70" t="s">
        <v>2250</v>
      </c>
      <c r="F1444" s="70" t="s">
        <v>4827</v>
      </c>
      <c r="G1444" s="70" t="s">
        <v>4828</v>
      </c>
      <c r="H1444" s="70" t="s">
        <v>4829</v>
      </c>
      <c r="I1444" s="72">
        <v>221816</v>
      </c>
      <c r="J1444" s="72">
        <v>221816</v>
      </c>
      <c r="K1444" s="72">
        <v>71376.78</v>
      </c>
      <c r="L1444" s="72">
        <v>0</v>
      </c>
      <c r="M1444" s="82">
        <v>269264.6527061204</v>
      </c>
      <c r="O1444" s="81" t="s">
        <v>7749</v>
      </c>
      <c r="P1444" s="64">
        <v>2000</v>
      </c>
      <c r="Q1444" s="63" t="s">
        <v>6081</v>
      </c>
      <c r="R1444" s="63" t="s">
        <v>27</v>
      </c>
      <c r="S1444" s="65" t="s">
        <v>7750</v>
      </c>
      <c r="T1444" s="63" t="s">
        <v>7751</v>
      </c>
      <c r="U1444" s="63" t="s">
        <v>27</v>
      </c>
      <c r="V1444" s="66">
        <v>10000</v>
      </c>
      <c r="W1444" s="67">
        <v>10000</v>
      </c>
      <c r="X1444" s="67">
        <v>0</v>
      </c>
      <c r="Y1444" s="68">
        <v>10000</v>
      </c>
      <c r="Z1444" s="82">
        <v>13856.235565819863</v>
      </c>
    </row>
    <row r="1445" spans="2:26" x14ac:dyDescent="0.25">
      <c r="B1445" s="83" t="s">
        <v>4850</v>
      </c>
      <c r="C1445" s="71">
        <v>2006</v>
      </c>
      <c r="D1445" s="70" t="s">
        <v>1318</v>
      </c>
      <c r="E1445" s="70" t="s">
        <v>73</v>
      </c>
      <c r="F1445" s="70" t="s">
        <v>4851</v>
      </c>
      <c r="G1445" s="70" t="s">
        <v>4456</v>
      </c>
      <c r="H1445" s="70" t="s">
        <v>73</v>
      </c>
      <c r="I1445" s="72">
        <v>182574</v>
      </c>
      <c r="J1445" s="72">
        <v>182574</v>
      </c>
      <c r="K1445" s="72">
        <v>189330.44</v>
      </c>
      <c r="L1445" s="72">
        <v>0</v>
      </c>
      <c r="M1445" s="82">
        <v>221628.39787556909</v>
      </c>
      <c r="O1445" s="81" t="s">
        <v>7791</v>
      </c>
      <c r="P1445" s="64">
        <v>2000</v>
      </c>
      <c r="Q1445" s="63" t="s">
        <v>6081</v>
      </c>
      <c r="R1445" s="63" t="s">
        <v>27</v>
      </c>
      <c r="S1445" s="65" t="s">
        <v>7792</v>
      </c>
      <c r="T1445" s="63" t="s">
        <v>7793</v>
      </c>
      <c r="U1445" s="63" t="s">
        <v>27</v>
      </c>
      <c r="V1445" s="66">
        <v>10000</v>
      </c>
      <c r="W1445" s="67">
        <v>10000</v>
      </c>
      <c r="X1445" s="67">
        <v>3250</v>
      </c>
      <c r="Y1445" s="68">
        <v>13250</v>
      </c>
      <c r="Z1445" s="82">
        <v>13856.235565819863</v>
      </c>
    </row>
    <row r="1446" spans="2:26" x14ac:dyDescent="0.25">
      <c r="B1446" s="83" t="s">
        <v>4787</v>
      </c>
      <c r="C1446" s="71">
        <v>2006</v>
      </c>
      <c r="D1446" s="70" t="s">
        <v>1318</v>
      </c>
      <c r="E1446" s="70" t="s">
        <v>544</v>
      </c>
      <c r="F1446" s="70" t="s">
        <v>3783</v>
      </c>
      <c r="G1446" s="70" t="s">
        <v>4788</v>
      </c>
      <c r="H1446" s="70" t="s">
        <v>3767</v>
      </c>
      <c r="I1446" s="72">
        <v>150000</v>
      </c>
      <c r="J1446" s="72">
        <v>150000</v>
      </c>
      <c r="K1446" s="72">
        <v>64317.93</v>
      </c>
      <c r="L1446" s="72">
        <v>0</v>
      </c>
      <c r="M1446" s="82">
        <v>182086.49468892263</v>
      </c>
      <c r="O1446" s="81" t="s">
        <v>7821</v>
      </c>
      <c r="P1446" s="64">
        <v>2000</v>
      </c>
      <c r="Q1446" s="63" t="s">
        <v>6081</v>
      </c>
      <c r="R1446" s="63" t="s">
        <v>27</v>
      </c>
      <c r="S1446" s="65" t="s">
        <v>3967</v>
      </c>
      <c r="T1446" s="63" t="s">
        <v>7822</v>
      </c>
      <c r="U1446" s="63" t="s">
        <v>27</v>
      </c>
      <c r="V1446" s="66">
        <v>10000</v>
      </c>
      <c r="W1446" s="67">
        <v>10000</v>
      </c>
      <c r="X1446" s="67">
        <v>2500</v>
      </c>
      <c r="Y1446" s="68">
        <v>12500</v>
      </c>
      <c r="Z1446" s="82">
        <v>13856.235565819863</v>
      </c>
    </row>
    <row r="1447" spans="2:26" ht="22.5" x14ac:dyDescent="0.25">
      <c r="B1447" s="83" t="s">
        <v>4798</v>
      </c>
      <c r="C1447" s="71">
        <v>2006</v>
      </c>
      <c r="D1447" s="70" t="s">
        <v>1318</v>
      </c>
      <c r="E1447" s="70" t="s">
        <v>544</v>
      </c>
      <c r="F1447" s="70" t="s">
        <v>4479</v>
      </c>
      <c r="G1447" s="70" t="s">
        <v>4799</v>
      </c>
      <c r="H1447" s="70" t="s">
        <v>886</v>
      </c>
      <c r="I1447" s="72">
        <v>150000</v>
      </c>
      <c r="J1447" s="72">
        <v>150000</v>
      </c>
      <c r="K1447" s="72">
        <v>69320.13</v>
      </c>
      <c r="L1447" s="72">
        <v>0</v>
      </c>
      <c r="M1447" s="82">
        <v>182086.49468892263</v>
      </c>
      <c r="O1447" s="81" t="s">
        <v>7823</v>
      </c>
      <c r="P1447" s="64">
        <v>2000</v>
      </c>
      <c r="Q1447" s="63" t="s">
        <v>6081</v>
      </c>
      <c r="R1447" s="63" t="s">
        <v>27</v>
      </c>
      <c r="S1447" s="65" t="s">
        <v>7824</v>
      </c>
      <c r="T1447" s="63" t="s">
        <v>7825</v>
      </c>
      <c r="U1447" s="63" t="s">
        <v>27</v>
      </c>
      <c r="V1447" s="66">
        <v>10000</v>
      </c>
      <c r="W1447" s="67">
        <v>10000</v>
      </c>
      <c r="X1447" s="67">
        <v>2500</v>
      </c>
      <c r="Y1447" s="68">
        <v>12500</v>
      </c>
      <c r="Z1447" s="82">
        <v>13856.235565819863</v>
      </c>
    </row>
    <row r="1448" spans="2:26" x14ac:dyDescent="0.25">
      <c r="B1448" s="83" t="s">
        <v>4833</v>
      </c>
      <c r="C1448" s="71">
        <v>2006</v>
      </c>
      <c r="D1448" s="70" t="s">
        <v>1318</v>
      </c>
      <c r="E1448" s="70" t="s">
        <v>544</v>
      </c>
      <c r="F1448" s="70" t="s">
        <v>4668</v>
      </c>
      <c r="G1448" s="70" t="s">
        <v>3998</v>
      </c>
      <c r="H1448" s="70" t="s">
        <v>4669</v>
      </c>
      <c r="I1448" s="72">
        <v>112281</v>
      </c>
      <c r="J1448" s="72">
        <v>112281</v>
      </c>
      <c r="K1448" s="72">
        <v>39496.42</v>
      </c>
      <c r="L1448" s="72">
        <v>0</v>
      </c>
      <c r="M1448" s="82">
        <v>136299.02473444614</v>
      </c>
      <c r="O1448" s="81" t="s">
        <v>7836</v>
      </c>
      <c r="P1448" s="64">
        <v>2000</v>
      </c>
      <c r="Q1448" s="63" t="s">
        <v>6081</v>
      </c>
      <c r="R1448" s="63" t="s">
        <v>27</v>
      </c>
      <c r="S1448" s="65" t="s">
        <v>7837</v>
      </c>
      <c r="T1448" s="63" t="s">
        <v>3695</v>
      </c>
      <c r="U1448" s="63" t="s">
        <v>27</v>
      </c>
      <c r="V1448" s="66">
        <v>10000</v>
      </c>
      <c r="W1448" s="67">
        <v>10000</v>
      </c>
      <c r="X1448" s="67">
        <v>0</v>
      </c>
      <c r="Y1448" s="68">
        <v>10000</v>
      </c>
      <c r="Z1448" s="82">
        <v>13856.235565819863</v>
      </c>
    </row>
    <row r="1449" spans="2:26" x14ac:dyDescent="0.25">
      <c r="B1449" s="83" t="s">
        <v>4848</v>
      </c>
      <c r="C1449" s="71">
        <v>2006</v>
      </c>
      <c r="D1449" s="70" t="s">
        <v>1318</v>
      </c>
      <c r="E1449" s="70" t="s">
        <v>544</v>
      </c>
      <c r="F1449" s="70" t="s">
        <v>3099</v>
      </c>
      <c r="G1449" s="70" t="s">
        <v>3483</v>
      </c>
      <c r="H1449" s="70" t="s">
        <v>886</v>
      </c>
      <c r="I1449" s="72">
        <v>43500</v>
      </c>
      <c r="J1449" s="72">
        <v>43500</v>
      </c>
      <c r="K1449" s="72">
        <v>27940.81</v>
      </c>
      <c r="L1449" s="72">
        <v>0</v>
      </c>
      <c r="M1449" s="82">
        <v>52805.083459787558</v>
      </c>
      <c r="O1449" s="81" t="s">
        <v>7848</v>
      </c>
      <c r="P1449" s="64">
        <v>2000</v>
      </c>
      <c r="Q1449" s="63" t="s">
        <v>6081</v>
      </c>
      <c r="R1449" s="63" t="s">
        <v>27</v>
      </c>
      <c r="S1449" s="65" t="s">
        <v>7849</v>
      </c>
      <c r="T1449" s="63" t="s">
        <v>3695</v>
      </c>
      <c r="U1449" s="63" t="s">
        <v>27</v>
      </c>
      <c r="V1449" s="66">
        <v>10000</v>
      </c>
      <c r="W1449" s="67">
        <v>10000</v>
      </c>
      <c r="X1449" s="67">
        <v>1000</v>
      </c>
      <c r="Y1449" s="68">
        <v>11000</v>
      </c>
      <c r="Z1449" s="82">
        <v>13856.235565819863</v>
      </c>
    </row>
    <row r="1450" spans="2:26" ht="22.5" x14ac:dyDescent="0.25">
      <c r="B1450" s="83" t="s">
        <v>4800</v>
      </c>
      <c r="C1450" s="71">
        <v>2006</v>
      </c>
      <c r="D1450" s="70" t="s">
        <v>1318</v>
      </c>
      <c r="E1450" s="70" t="s">
        <v>544</v>
      </c>
      <c r="F1450" s="70" t="s">
        <v>4479</v>
      </c>
      <c r="G1450" s="70" t="s">
        <v>4801</v>
      </c>
      <c r="H1450" s="70" t="s">
        <v>886</v>
      </c>
      <c r="I1450" s="72">
        <v>11120</v>
      </c>
      <c r="J1450" s="72">
        <v>11120</v>
      </c>
      <c r="K1450" s="72">
        <v>0</v>
      </c>
      <c r="L1450" s="72">
        <v>0</v>
      </c>
      <c r="M1450" s="82">
        <v>13498.678806272132</v>
      </c>
      <c r="O1450" s="81" t="s">
        <v>7909</v>
      </c>
      <c r="P1450" s="64">
        <v>2000</v>
      </c>
      <c r="Q1450" s="63" t="s">
        <v>6081</v>
      </c>
      <c r="R1450" s="63" t="s">
        <v>27</v>
      </c>
      <c r="S1450" s="65" t="s">
        <v>7910</v>
      </c>
      <c r="T1450" s="63" t="s">
        <v>7911</v>
      </c>
      <c r="U1450" s="63" t="s">
        <v>27</v>
      </c>
      <c r="V1450" s="66">
        <v>10000</v>
      </c>
      <c r="W1450" s="67">
        <v>10000</v>
      </c>
      <c r="X1450" s="67">
        <v>10000</v>
      </c>
      <c r="Y1450" s="68">
        <v>20000</v>
      </c>
      <c r="Z1450" s="82">
        <v>13856.235565819863</v>
      </c>
    </row>
    <row r="1451" spans="2:26" x14ac:dyDescent="0.25">
      <c r="B1451" s="83" t="s">
        <v>4860</v>
      </c>
      <c r="C1451" s="71">
        <v>2006</v>
      </c>
      <c r="D1451" s="70" t="s">
        <v>1318</v>
      </c>
      <c r="E1451" s="63" t="s">
        <v>1444</v>
      </c>
      <c r="F1451" s="70" t="s">
        <v>4861</v>
      </c>
      <c r="G1451" s="70" t="s">
        <v>3483</v>
      </c>
      <c r="H1451" s="70" t="s">
        <v>1447</v>
      </c>
      <c r="I1451" s="72">
        <v>148085</v>
      </c>
      <c r="J1451" s="72">
        <v>119775</v>
      </c>
      <c r="K1451" s="72">
        <v>117739.91</v>
      </c>
      <c r="L1451" s="72">
        <v>0</v>
      </c>
      <c r="M1451" s="82">
        <v>145396.06600910472</v>
      </c>
      <c r="O1451" s="81" t="s">
        <v>7949</v>
      </c>
      <c r="P1451" s="64">
        <v>2000</v>
      </c>
      <c r="Q1451" s="63" t="s">
        <v>6084</v>
      </c>
      <c r="R1451" s="63" t="s">
        <v>27</v>
      </c>
      <c r="S1451" s="65" t="s">
        <v>7950</v>
      </c>
      <c r="T1451" s="63" t="s">
        <v>7951</v>
      </c>
      <c r="U1451" s="63" t="s">
        <v>27</v>
      </c>
      <c r="V1451" s="66">
        <v>10000</v>
      </c>
      <c r="W1451" s="67">
        <v>10000</v>
      </c>
      <c r="X1451" s="67">
        <v>4400</v>
      </c>
      <c r="Y1451" s="68">
        <v>14400</v>
      </c>
      <c r="Z1451" s="82">
        <v>13856.235565819863</v>
      </c>
    </row>
    <row r="1452" spans="2:26" x14ac:dyDescent="0.25">
      <c r="B1452" s="83" t="s">
        <v>4797</v>
      </c>
      <c r="C1452" s="71">
        <v>2006</v>
      </c>
      <c r="D1452" s="70" t="s">
        <v>1318</v>
      </c>
      <c r="E1452" s="63" t="s">
        <v>1444</v>
      </c>
      <c r="F1452" s="70" t="s">
        <v>3788</v>
      </c>
      <c r="G1452" s="70" t="s">
        <v>3682</v>
      </c>
      <c r="H1452" s="70" t="s">
        <v>3767</v>
      </c>
      <c r="I1452" s="72">
        <v>35250</v>
      </c>
      <c r="J1452" s="72">
        <v>35250</v>
      </c>
      <c r="K1452" s="72">
        <v>9432.7199999999993</v>
      </c>
      <c r="L1452" s="72">
        <v>0</v>
      </c>
      <c r="M1452" s="82">
        <v>42790.326251896819</v>
      </c>
      <c r="O1452" s="81" t="s">
        <v>7967</v>
      </c>
      <c r="P1452" s="64">
        <v>2000</v>
      </c>
      <c r="Q1452" s="63" t="s">
        <v>6081</v>
      </c>
      <c r="R1452" s="63" t="s">
        <v>27</v>
      </c>
      <c r="S1452" s="65" t="s">
        <v>4242</v>
      </c>
      <c r="T1452" s="63" t="s">
        <v>7968</v>
      </c>
      <c r="U1452" s="63" t="s">
        <v>27</v>
      </c>
      <c r="V1452" s="66">
        <v>10000</v>
      </c>
      <c r="W1452" s="67">
        <v>10000</v>
      </c>
      <c r="X1452" s="67">
        <v>5000</v>
      </c>
      <c r="Y1452" s="68">
        <v>15000</v>
      </c>
      <c r="Z1452" s="82">
        <v>13856.235565819863</v>
      </c>
    </row>
    <row r="1453" spans="2:26" x14ac:dyDescent="0.25">
      <c r="B1453" s="83" t="s">
        <v>4862</v>
      </c>
      <c r="C1453" s="71">
        <v>2006</v>
      </c>
      <c r="D1453" s="70" t="s">
        <v>1318</v>
      </c>
      <c r="E1453" s="63" t="s">
        <v>1444</v>
      </c>
      <c r="F1453" s="70" t="s">
        <v>4861</v>
      </c>
      <c r="G1453" s="70" t="s">
        <v>4863</v>
      </c>
      <c r="H1453" s="70" t="s">
        <v>1447</v>
      </c>
      <c r="I1453" s="72">
        <v>9000</v>
      </c>
      <c r="J1453" s="72">
        <v>9000</v>
      </c>
      <c r="K1453" s="72">
        <v>0</v>
      </c>
      <c r="L1453" s="72">
        <v>0</v>
      </c>
      <c r="M1453" s="82">
        <v>10925.189681335358</v>
      </c>
      <c r="O1453" s="81" t="s">
        <v>8006</v>
      </c>
      <c r="P1453" s="64">
        <v>2000</v>
      </c>
      <c r="Q1453" s="63" t="s">
        <v>6081</v>
      </c>
      <c r="R1453" s="63" t="s">
        <v>27</v>
      </c>
      <c r="S1453" s="65" t="s">
        <v>8007</v>
      </c>
      <c r="T1453" s="63" t="s">
        <v>8008</v>
      </c>
      <c r="U1453" s="63" t="s">
        <v>27</v>
      </c>
      <c r="V1453" s="66">
        <v>10000</v>
      </c>
      <c r="W1453" s="67">
        <v>10000</v>
      </c>
      <c r="X1453" s="67">
        <v>3343</v>
      </c>
      <c r="Y1453" s="68">
        <v>13343</v>
      </c>
      <c r="Z1453" s="82">
        <v>13856.235565819863</v>
      </c>
    </row>
    <row r="1454" spans="2:26" x14ac:dyDescent="0.25">
      <c r="B1454" s="83" t="s">
        <v>4865</v>
      </c>
      <c r="C1454" s="71">
        <v>2006</v>
      </c>
      <c r="D1454" s="70" t="s">
        <v>1318</v>
      </c>
      <c r="E1454" s="70" t="s">
        <v>112</v>
      </c>
      <c r="F1454" s="70" t="s">
        <v>2668</v>
      </c>
      <c r="G1454" s="70" t="s">
        <v>3687</v>
      </c>
      <c r="H1454" s="70" t="s">
        <v>114</v>
      </c>
      <c r="I1454" s="72">
        <v>201441</v>
      </c>
      <c r="J1454" s="72">
        <v>43877</v>
      </c>
      <c r="K1454" s="72">
        <v>30593</v>
      </c>
      <c r="L1454" s="72">
        <v>0</v>
      </c>
      <c r="M1454" s="82">
        <v>53262.727516439052</v>
      </c>
      <c r="O1454" s="81" t="s">
        <v>7707</v>
      </c>
      <c r="P1454" s="64">
        <v>2000</v>
      </c>
      <c r="Q1454" s="63" t="s">
        <v>6081</v>
      </c>
      <c r="R1454" s="63" t="s">
        <v>27</v>
      </c>
      <c r="S1454" s="65" t="s">
        <v>7708</v>
      </c>
      <c r="T1454" s="63" t="s">
        <v>7709</v>
      </c>
      <c r="U1454" s="63" t="s">
        <v>27</v>
      </c>
      <c r="V1454" s="66">
        <v>9800</v>
      </c>
      <c r="W1454" s="67">
        <v>9800</v>
      </c>
      <c r="X1454" s="67">
        <v>19000</v>
      </c>
      <c r="Y1454" s="68">
        <v>28800</v>
      </c>
      <c r="Z1454" s="82">
        <v>13579.110854503466</v>
      </c>
    </row>
    <row r="1455" spans="2:26" x14ac:dyDescent="0.25">
      <c r="B1455" s="83" t="s">
        <v>4877</v>
      </c>
      <c r="C1455" s="71">
        <v>2006</v>
      </c>
      <c r="D1455" s="70" t="s">
        <v>1318</v>
      </c>
      <c r="E1455" s="70" t="s">
        <v>182</v>
      </c>
      <c r="F1455" s="70" t="s">
        <v>4878</v>
      </c>
      <c r="G1455" s="70" t="s">
        <v>3990</v>
      </c>
      <c r="H1455" s="70" t="s">
        <v>4879</v>
      </c>
      <c r="I1455" s="72">
        <v>7780</v>
      </c>
      <c r="J1455" s="72">
        <v>4893</v>
      </c>
      <c r="K1455" s="72">
        <v>7007</v>
      </c>
      <c r="L1455" s="72">
        <v>0</v>
      </c>
      <c r="M1455" s="82">
        <v>5939.6614567526558</v>
      </c>
      <c r="O1455" s="81" t="s">
        <v>7900</v>
      </c>
      <c r="P1455" s="64">
        <v>2000</v>
      </c>
      <c r="Q1455" s="63" t="s">
        <v>6081</v>
      </c>
      <c r="R1455" s="63" t="s">
        <v>27</v>
      </c>
      <c r="S1455" s="65" t="s">
        <v>7901</v>
      </c>
      <c r="T1455" s="63" t="s">
        <v>7902</v>
      </c>
      <c r="U1455" s="63"/>
      <c r="V1455" s="66">
        <v>8250</v>
      </c>
      <c r="W1455" s="67">
        <v>8250</v>
      </c>
      <c r="X1455" s="67">
        <v>2750</v>
      </c>
      <c r="Y1455" s="68">
        <v>11000</v>
      </c>
      <c r="Z1455" s="82">
        <v>11431.394341801386</v>
      </c>
    </row>
    <row r="1456" spans="2:26" x14ac:dyDescent="0.25">
      <c r="B1456" s="83" t="s">
        <v>4856</v>
      </c>
      <c r="C1456" s="71">
        <v>2006</v>
      </c>
      <c r="D1456" s="70" t="s">
        <v>1318</v>
      </c>
      <c r="E1456" s="70" t="s">
        <v>2145</v>
      </c>
      <c r="F1456" s="70" t="s">
        <v>4467</v>
      </c>
      <c r="G1456" s="70" t="s">
        <v>3483</v>
      </c>
      <c r="H1456" s="70" t="s">
        <v>3133</v>
      </c>
      <c r="I1456" s="72">
        <v>87816</v>
      </c>
      <c r="J1456" s="72">
        <v>87816</v>
      </c>
      <c r="K1456" s="72">
        <v>25808.29</v>
      </c>
      <c r="L1456" s="72">
        <v>0</v>
      </c>
      <c r="M1456" s="82">
        <v>106600.71745068286</v>
      </c>
      <c r="O1456" s="81" t="s">
        <v>7696</v>
      </c>
      <c r="P1456" s="64">
        <v>2000</v>
      </c>
      <c r="Q1456" s="63" t="s">
        <v>6081</v>
      </c>
      <c r="R1456" s="63" t="s">
        <v>27</v>
      </c>
      <c r="S1456" s="65" t="s">
        <v>2746</v>
      </c>
      <c r="T1456" s="63" t="s">
        <v>7697</v>
      </c>
      <c r="U1456" s="63" t="s">
        <v>27</v>
      </c>
      <c r="V1456" s="66">
        <v>8000</v>
      </c>
      <c r="W1456" s="67">
        <v>8000</v>
      </c>
      <c r="X1456" s="67">
        <v>2000</v>
      </c>
      <c r="Y1456" s="68">
        <v>10000</v>
      </c>
      <c r="Z1456" s="82">
        <v>11084.988452655889</v>
      </c>
    </row>
    <row r="1457" spans="2:26" x14ac:dyDescent="0.25">
      <c r="B1457" s="83" t="s">
        <v>4875</v>
      </c>
      <c r="C1457" s="71">
        <v>2006</v>
      </c>
      <c r="D1457" s="70" t="s">
        <v>1318</v>
      </c>
      <c r="E1457" s="70" t="s">
        <v>580</v>
      </c>
      <c r="F1457" s="70" t="s">
        <v>4272</v>
      </c>
      <c r="G1457" s="70" t="s">
        <v>3748</v>
      </c>
      <c r="H1457" s="70" t="s">
        <v>3721</v>
      </c>
      <c r="I1457" s="72">
        <v>227000</v>
      </c>
      <c r="J1457" s="72">
        <v>227000</v>
      </c>
      <c r="K1457" s="72">
        <v>261874.01</v>
      </c>
      <c r="L1457" s="72">
        <v>0</v>
      </c>
      <c r="M1457" s="82">
        <v>275557.56196256954</v>
      </c>
      <c r="O1457" s="81" t="s">
        <v>7722</v>
      </c>
      <c r="P1457" s="64">
        <v>2000</v>
      </c>
      <c r="Q1457" s="63" t="s">
        <v>6081</v>
      </c>
      <c r="R1457" s="63" t="s">
        <v>27</v>
      </c>
      <c r="S1457" s="65" t="s">
        <v>2170</v>
      </c>
      <c r="T1457" s="63" t="s">
        <v>7723</v>
      </c>
      <c r="U1457" s="63" t="s">
        <v>27</v>
      </c>
      <c r="V1457" s="66">
        <v>8000</v>
      </c>
      <c r="W1457" s="67">
        <v>8000</v>
      </c>
      <c r="X1457" s="67">
        <v>2000</v>
      </c>
      <c r="Y1457" s="68">
        <v>10000</v>
      </c>
      <c r="Z1457" s="82">
        <v>11084.988452655889</v>
      </c>
    </row>
    <row r="1458" spans="2:26" x14ac:dyDescent="0.25">
      <c r="B1458" s="83" t="s">
        <v>4815</v>
      </c>
      <c r="C1458" s="71">
        <v>2006</v>
      </c>
      <c r="D1458" s="70" t="s">
        <v>1318</v>
      </c>
      <c r="E1458" s="70" t="s">
        <v>580</v>
      </c>
      <c r="F1458" s="70" t="s">
        <v>4370</v>
      </c>
      <c r="G1458" s="70" t="s">
        <v>4816</v>
      </c>
      <c r="H1458" s="70" t="s">
        <v>3767</v>
      </c>
      <c r="I1458" s="72">
        <v>77251</v>
      </c>
      <c r="J1458" s="72">
        <v>77251</v>
      </c>
      <c r="K1458" s="72">
        <v>23666.29</v>
      </c>
      <c r="L1458" s="72">
        <v>0</v>
      </c>
      <c r="M1458" s="82">
        <v>93775.758674759752</v>
      </c>
      <c r="O1458" s="81" t="s">
        <v>7713</v>
      </c>
      <c r="P1458" s="64">
        <v>2000</v>
      </c>
      <c r="Q1458" s="63" t="s">
        <v>6081</v>
      </c>
      <c r="R1458" s="63" t="s">
        <v>27</v>
      </c>
      <c r="S1458" s="65" t="s">
        <v>7714</v>
      </c>
      <c r="T1458" s="63" t="s">
        <v>7715</v>
      </c>
      <c r="U1458" s="63" t="s">
        <v>27</v>
      </c>
      <c r="V1458" s="66">
        <v>7720</v>
      </c>
      <c r="W1458" s="67">
        <v>7720</v>
      </c>
      <c r="X1458" s="67">
        <v>630</v>
      </c>
      <c r="Y1458" s="68">
        <v>8350</v>
      </c>
      <c r="Z1458" s="82">
        <v>10697.013856812933</v>
      </c>
    </row>
    <row r="1459" spans="2:26" x14ac:dyDescent="0.25">
      <c r="B1459" s="83" t="s">
        <v>4952</v>
      </c>
      <c r="C1459" s="71">
        <v>2007</v>
      </c>
      <c r="D1459" s="70" t="s">
        <v>1318</v>
      </c>
      <c r="E1459" s="70" t="s">
        <v>1247</v>
      </c>
      <c r="F1459" s="70" t="s">
        <v>4953</v>
      </c>
      <c r="G1459" s="70" t="s">
        <v>3266</v>
      </c>
      <c r="H1459" s="70" t="s">
        <v>1474</v>
      </c>
      <c r="I1459" s="72">
        <v>74973</v>
      </c>
      <c r="J1459" s="72">
        <v>74973</v>
      </c>
      <c r="K1459" s="72">
        <v>148882.32999999999</v>
      </c>
      <c r="L1459" s="72">
        <v>99962</v>
      </c>
      <c r="M1459" s="82">
        <v>89060.334258943025</v>
      </c>
      <c r="O1459" s="81" t="s">
        <v>7782</v>
      </c>
      <c r="P1459" s="64">
        <v>2000</v>
      </c>
      <c r="Q1459" s="63" t="s">
        <v>6081</v>
      </c>
      <c r="R1459" s="63" t="s">
        <v>27</v>
      </c>
      <c r="S1459" s="65" t="s">
        <v>7783</v>
      </c>
      <c r="T1459" s="63" t="s">
        <v>7784</v>
      </c>
      <c r="U1459" s="63" t="s">
        <v>27</v>
      </c>
      <c r="V1459" s="66">
        <v>7500</v>
      </c>
      <c r="W1459" s="67">
        <v>7500</v>
      </c>
      <c r="X1459" s="67">
        <v>0</v>
      </c>
      <c r="Y1459" s="68">
        <v>7500</v>
      </c>
      <c r="Z1459" s="82">
        <v>10392.176674364897</v>
      </c>
    </row>
    <row r="1460" spans="2:26" x14ac:dyDescent="0.25">
      <c r="B1460" s="83" t="s">
        <v>5035</v>
      </c>
      <c r="C1460" s="71">
        <v>2007</v>
      </c>
      <c r="D1460" s="70" t="s">
        <v>1318</v>
      </c>
      <c r="E1460" s="70" t="s">
        <v>1247</v>
      </c>
      <c r="F1460" s="70" t="s">
        <v>5036</v>
      </c>
      <c r="G1460" s="70" t="s">
        <v>5037</v>
      </c>
      <c r="H1460" s="70" t="s">
        <v>4753</v>
      </c>
      <c r="I1460" s="72">
        <v>21080</v>
      </c>
      <c r="J1460" s="72">
        <v>21080</v>
      </c>
      <c r="K1460" s="72">
        <v>9920</v>
      </c>
      <c r="L1460" s="72">
        <v>31000</v>
      </c>
      <c r="M1460" s="82">
        <v>25040.90600854333</v>
      </c>
      <c r="O1460" s="81" t="s">
        <v>7934</v>
      </c>
      <c r="P1460" s="64">
        <v>2000</v>
      </c>
      <c r="Q1460" s="63" t="s">
        <v>6084</v>
      </c>
      <c r="R1460" s="63" t="s">
        <v>27</v>
      </c>
      <c r="S1460" s="65" t="s">
        <v>7935</v>
      </c>
      <c r="T1460" s="63" t="s">
        <v>7936</v>
      </c>
      <c r="U1460" s="63" t="s">
        <v>27</v>
      </c>
      <c r="V1460" s="66">
        <v>7500</v>
      </c>
      <c r="W1460" s="67">
        <v>7500</v>
      </c>
      <c r="X1460" s="67">
        <v>2500</v>
      </c>
      <c r="Y1460" s="68">
        <v>10000</v>
      </c>
      <c r="Z1460" s="82">
        <v>10392.176674364897</v>
      </c>
    </row>
    <row r="1461" spans="2:26" ht="22.5" x14ac:dyDescent="0.25">
      <c r="B1461" s="83" t="s">
        <v>4962</v>
      </c>
      <c r="C1461" s="71">
        <v>2007</v>
      </c>
      <c r="D1461" s="70" t="s">
        <v>1318</v>
      </c>
      <c r="E1461" s="70" t="s">
        <v>1345</v>
      </c>
      <c r="F1461" s="70" t="s">
        <v>3791</v>
      </c>
      <c r="G1461" s="70" t="s">
        <v>3748</v>
      </c>
      <c r="H1461" s="70" t="s">
        <v>1078</v>
      </c>
      <c r="I1461" s="72">
        <v>260000</v>
      </c>
      <c r="J1461" s="72">
        <v>260000</v>
      </c>
      <c r="K1461" s="72">
        <v>277444.78000000003</v>
      </c>
      <c r="L1461" s="72">
        <v>536528</v>
      </c>
      <c r="M1461" s="82">
        <v>308853.67942226119</v>
      </c>
      <c r="O1461" s="81" t="s">
        <v>7869</v>
      </c>
      <c r="P1461" s="64">
        <v>2000</v>
      </c>
      <c r="Q1461" s="63" t="s">
        <v>6081</v>
      </c>
      <c r="R1461" s="63" t="s">
        <v>27</v>
      </c>
      <c r="S1461" s="65" t="s">
        <v>7870</v>
      </c>
      <c r="T1461" s="63" t="s">
        <v>7871</v>
      </c>
      <c r="U1461" s="63" t="s">
        <v>27</v>
      </c>
      <c r="V1461" s="66">
        <v>6600</v>
      </c>
      <c r="W1461" s="67">
        <v>6600</v>
      </c>
      <c r="X1461" s="67">
        <v>2200</v>
      </c>
      <c r="Y1461" s="68">
        <v>8800</v>
      </c>
      <c r="Z1461" s="82">
        <v>9145.1154734411084</v>
      </c>
    </row>
    <row r="1462" spans="2:26" x14ac:dyDescent="0.25">
      <c r="B1462" s="83" t="s">
        <v>4984</v>
      </c>
      <c r="C1462" s="71">
        <v>2007</v>
      </c>
      <c r="D1462" s="70" t="s">
        <v>1318</v>
      </c>
      <c r="E1462" s="70" t="s">
        <v>76</v>
      </c>
      <c r="F1462" s="70" t="s">
        <v>4985</v>
      </c>
      <c r="G1462" s="70" t="s">
        <v>3414</v>
      </c>
      <c r="H1462" s="70" t="s">
        <v>3767</v>
      </c>
      <c r="I1462" s="72">
        <v>175888</v>
      </c>
      <c r="J1462" s="72">
        <v>175888</v>
      </c>
      <c r="K1462" s="72">
        <v>132210.56</v>
      </c>
      <c r="L1462" s="72">
        <v>0</v>
      </c>
      <c r="M1462" s="82">
        <v>208937.1383316257</v>
      </c>
      <c r="O1462" s="81" t="s">
        <v>3516</v>
      </c>
      <c r="P1462" s="64">
        <v>2000</v>
      </c>
      <c r="Q1462" s="63" t="s">
        <v>1318</v>
      </c>
      <c r="R1462" s="63" t="s">
        <v>27</v>
      </c>
      <c r="S1462" s="65" t="s">
        <v>3517</v>
      </c>
      <c r="T1462" s="63" t="s">
        <v>3518</v>
      </c>
      <c r="U1462" s="63" t="s">
        <v>27</v>
      </c>
      <c r="V1462" s="66">
        <v>5626</v>
      </c>
      <c r="W1462" s="67">
        <v>5626</v>
      </c>
      <c r="X1462" s="67">
        <v>1876</v>
      </c>
      <c r="Y1462" s="68">
        <v>7502</v>
      </c>
      <c r="Z1462" s="82">
        <v>7795.5181293302549</v>
      </c>
    </row>
    <row r="1463" spans="2:26" ht="22.5" x14ac:dyDescent="0.25">
      <c r="B1463" s="83" t="s">
        <v>5019</v>
      </c>
      <c r="C1463" s="71">
        <v>2007</v>
      </c>
      <c r="D1463" s="70" t="s">
        <v>1318</v>
      </c>
      <c r="E1463" s="70" t="s">
        <v>76</v>
      </c>
      <c r="F1463" s="70" t="s">
        <v>5020</v>
      </c>
      <c r="G1463" s="70" t="s">
        <v>3998</v>
      </c>
      <c r="H1463" s="70" t="s">
        <v>137</v>
      </c>
      <c r="I1463" s="72">
        <v>132756</v>
      </c>
      <c r="J1463" s="72">
        <v>132756</v>
      </c>
      <c r="K1463" s="72">
        <v>31710.93</v>
      </c>
      <c r="L1463" s="72">
        <v>0</v>
      </c>
      <c r="M1463" s="82">
        <v>157700.68871300656</v>
      </c>
      <c r="O1463" s="81" t="s">
        <v>3297</v>
      </c>
      <c r="P1463" s="64">
        <v>2000</v>
      </c>
      <c r="Q1463" s="63" t="s">
        <v>1318</v>
      </c>
      <c r="R1463" s="63" t="s">
        <v>27</v>
      </c>
      <c r="S1463" s="65" t="s">
        <v>3298</v>
      </c>
      <c r="T1463" s="63" t="s">
        <v>3299</v>
      </c>
      <c r="U1463" s="63" t="s">
        <v>27</v>
      </c>
      <c r="V1463" s="66">
        <v>5000</v>
      </c>
      <c r="W1463" s="67">
        <v>5000</v>
      </c>
      <c r="X1463" s="67">
        <v>0</v>
      </c>
      <c r="Y1463" s="68">
        <v>0</v>
      </c>
      <c r="Z1463" s="82">
        <v>6928.1177829099315</v>
      </c>
    </row>
    <row r="1464" spans="2:26" x14ac:dyDescent="0.25">
      <c r="B1464" s="83" t="s">
        <v>4927</v>
      </c>
      <c r="C1464" s="71">
        <v>2007</v>
      </c>
      <c r="D1464" s="70" t="s">
        <v>1318</v>
      </c>
      <c r="E1464" s="70" t="s">
        <v>76</v>
      </c>
      <c r="F1464" s="70" t="s">
        <v>4928</v>
      </c>
      <c r="G1464" s="70" t="s">
        <v>3483</v>
      </c>
      <c r="H1464" s="70" t="s">
        <v>4929</v>
      </c>
      <c r="I1464" s="72">
        <v>129018</v>
      </c>
      <c r="J1464" s="72">
        <v>129018</v>
      </c>
      <c r="K1464" s="72">
        <v>66169.929999999993</v>
      </c>
      <c r="L1464" s="72">
        <v>159018</v>
      </c>
      <c r="M1464" s="82">
        <v>153260.32312192806</v>
      </c>
      <c r="O1464" s="81" t="s">
        <v>3528</v>
      </c>
      <c r="P1464" s="64">
        <v>2000</v>
      </c>
      <c r="Q1464" s="63" t="s">
        <v>1318</v>
      </c>
      <c r="R1464" s="63" t="s">
        <v>27</v>
      </c>
      <c r="S1464" s="65" t="s">
        <v>3529</v>
      </c>
      <c r="T1464" s="63" t="s">
        <v>3530</v>
      </c>
      <c r="U1464" s="63" t="s">
        <v>27</v>
      </c>
      <c r="V1464" s="66">
        <v>2100</v>
      </c>
      <c r="W1464" s="67">
        <v>2100</v>
      </c>
      <c r="X1464" s="67">
        <v>2100</v>
      </c>
      <c r="Y1464" s="68">
        <v>4200</v>
      </c>
      <c r="Z1464" s="82">
        <v>2909.8094688221713</v>
      </c>
    </row>
    <row r="1465" spans="2:26" x14ac:dyDescent="0.25">
      <c r="B1465" s="83" t="s">
        <v>4975</v>
      </c>
      <c r="C1465" s="71">
        <v>2007</v>
      </c>
      <c r="D1465" s="70" t="s">
        <v>1318</v>
      </c>
      <c r="E1465" s="70" t="s">
        <v>76</v>
      </c>
      <c r="F1465" s="70" t="s">
        <v>4976</v>
      </c>
      <c r="G1465" s="70" t="s">
        <v>4281</v>
      </c>
      <c r="H1465" s="70" t="s">
        <v>3362</v>
      </c>
      <c r="I1465" s="72">
        <v>99000</v>
      </c>
      <c r="J1465" s="72">
        <v>99000</v>
      </c>
      <c r="K1465" s="72">
        <v>94417.38</v>
      </c>
      <c r="L1465" s="72">
        <v>234325</v>
      </c>
      <c r="M1465" s="82">
        <v>117601.97793386098</v>
      </c>
      <c r="O1465" s="81" t="s">
        <v>3440</v>
      </c>
      <c r="P1465" s="64">
        <v>2000</v>
      </c>
      <c r="Q1465" s="63" t="s">
        <v>1318</v>
      </c>
      <c r="R1465" s="63" t="s">
        <v>978</v>
      </c>
      <c r="S1465" s="65" t="s">
        <v>3441</v>
      </c>
      <c r="T1465" s="63" t="s">
        <v>3442</v>
      </c>
      <c r="U1465" s="63" t="s">
        <v>3443</v>
      </c>
      <c r="V1465" s="66">
        <v>65434</v>
      </c>
      <c r="W1465" s="67">
        <v>65434</v>
      </c>
      <c r="X1465" s="67">
        <v>39186</v>
      </c>
      <c r="Y1465" s="68">
        <v>104620</v>
      </c>
      <c r="Z1465" s="82">
        <v>90666.891801385689</v>
      </c>
    </row>
    <row r="1466" spans="2:26" x14ac:dyDescent="0.25">
      <c r="B1466" s="83" t="s">
        <v>4921</v>
      </c>
      <c r="C1466" s="71">
        <v>2007</v>
      </c>
      <c r="D1466" s="70" t="s">
        <v>1318</v>
      </c>
      <c r="E1466" s="70" t="s">
        <v>444</v>
      </c>
      <c r="F1466" s="70" t="s">
        <v>4922</v>
      </c>
      <c r="G1466" s="70" t="s">
        <v>3483</v>
      </c>
      <c r="H1466" s="70" t="s">
        <v>584</v>
      </c>
      <c r="I1466" s="72">
        <v>91393</v>
      </c>
      <c r="J1466" s="72">
        <v>91393</v>
      </c>
      <c r="K1466" s="72">
        <v>11275.84</v>
      </c>
      <c r="L1466" s="72">
        <v>121805</v>
      </c>
      <c r="M1466" s="82">
        <v>108565.63201322583</v>
      </c>
      <c r="O1466" s="81" t="s">
        <v>7794</v>
      </c>
      <c r="P1466" s="64">
        <v>2000</v>
      </c>
      <c r="Q1466" s="63" t="s">
        <v>6081</v>
      </c>
      <c r="R1466" s="63" t="s">
        <v>978</v>
      </c>
      <c r="S1466" s="65" t="s">
        <v>1411</v>
      </c>
      <c r="T1466" s="63" t="s">
        <v>7795</v>
      </c>
      <c r="U1466" s="63" t="s">
        <v>1413</v>
      </c>
      <c r="V1466" s="66">
        <v>10000</v>
      </c>
      <c r="W1466" s="67">
        <v>10000</v>
      </c>
      <c r="X1466" s="67">
        <v>0</v>
      </c>
      <c r="Y1466" s="68">
        <v>10000</v>
      </c>
      <c r="Z1466" s="82">
        <v>13856.235565819863</v>
      </c>
    </row>
    <row r="1467" spans="2:26" x14ac:dyDescent="0.25">
      <c r="B1467" s="83" t="s">
        <v>4923</v>
      </c>
      <c r="C1467" s="71">
        <v>2007</v>
      </c>
      <c r="D1467" s="70" t="s">
        <v>1318</v>
      </c>
      <c r="E1467" s="70" t="s">
        <v>444</v>
      </c>
      <c r="F1467" s="70" t="s">
        <v>4922</v>
      </c>
      <c r="G1467" s="70" t="s">
        <v>4844</v>
      </c>
      <c r="H1467" s="70" t="s">
        <v>584</v>
      </c>
      <c r="I1467" s="72">
        <v>8000</v>
      </c>
      <c r="J1467" s="72">
        <v>8000</v>
      </c>
      <c r="K1467" s="72">
        <v>0</v>
      </c>
      <c r="L1467" s="72">
        <v>0</v>
      </c>
      <c r="M1467" s="82">
        <v>9503.1901360695738</v>
      </c>
      <c r="O1467" s="81" t="s">
        <v>7922</v>
      </c>
      <c r="P1467" s="64">
        <v>2000</v>
      </c>
      <c r="Q1467" s="63" t="s">
        <v>6081</v>
      </c>
      <c r="R1467" s="63" t="s">
        <v>978</v>
      </c>
      <c r="S1467" s="65" t="s">
        <v>1859</v>
      </c>
      <c r="T1467" s="63" t="s">
        <v>7923</v>
      </c>
      <c r="U1467" s="63" t="s">
        <v>3443</v>
      </c>
      <c r="V1467" s="66">
        <v>6750</v>
      </c>
      <c r="W1467" s="67">
        <v>6750</v>
      </c>
      <c r="X1467" s="67">
        <v>2250</v>
      </c>
      <c r="Y1467" s="68">
        <v>9000</v>
      </c>
      <c r="Z1467" s="82">
        <v>9352.9590069284077</v>
      </c>
    </row>
    <row r="1468" spans="2:26" x14ac:dyDescent="0.25">
      <c r="B1468" s="83" t="s">
        <v>4901</v>
      </c>
      <c r="C1468" s="71">
        <v>2007</v>
      </c>
      <c r="D1468" s="70" t="s">
        <v>1318</v>
      </c>
      <c r="E1468" s="70" t="s">
        <v>44</v>
      </c>
      <c r="F1468" s="70" t="s">
        <v>4838</v>
      </c>
      <c r="G1468" s="70" t="s">
        <v>1876</v>
      </c>
      <c r="H1468" s="70" t="s">
        <v>49</v>
      </c>
      <c r="I1468" s="72">
        <v>124290</v>
      </c>
      <c r="J1468" s="72">
        <v>124290</v>
      </c>
      <c r="K1468" s="72">
        <v>42832.98</v>
      </c>
      <c r="L1468" s="72">
        <v>165730</v>
      </c>
      <c r="M1468" s="82">
        <v>147643.93775151094</v>
      </c>
      <c r="O1468" s="81" t="s">
        <v>7807</v>
      </c>
      <c r="P1468" s="64">
        <v>2000</v>
      </c>
      <c r="Q1468" s="63" t="s">
        <v>6081</v>
      </c>
      <c r="R1468" s="63" t="s">
        <v>472</v>
      </c>
      <c r="S1468" s="65" t="s">
        <v>7808</v>
      </c>
      <c r="T1468" s="63" t="s">
        <v>7809</v>
      </c>
      <c r="U1468" s="63" t="s">
        <v>474</v>
      </c>
      <c r="V1468" s="66">
        <v>10000</v>
      </c>
      <c r="W1468" s="67">
        <v>10000</v>
      </c>
      <c r="X1468" s="67">
        <v>500</v>
      </c>
      <c r="Y1468" s="68">
        <v>10500</v>
      </c>
      <c r="Z1468" s="82">
        <v>13856.235565819863</v>
      </c>
    </row>
    <row r="1469" spans="2:26" x14ac:dyDescent="0.25">
      <c r="B1469" s="83" t="s">
        <v>4996</v>
      </c>
      <c r="C1469" s="71">
        <v>2007</v>
      </c>
      <c r="D1469" s="70" t="s">
        <v>1318</v>
      </c>
      <c r="E1469" s="70" t="s">
        <v>44</v>
      </c>
      <c r="F1469" s="70" t="s">
        <v>4997</v>
      </c>
      <c r="G1469" s="70" t="s">
        <v>4998</v>
      </c>
      <c r="H1469" s="70" t="s">
        <v>49</v>
      </c>
      <c r="I1469" s="72">
        <v>77610</v>
      </c>
      <c r="J1469" s="72">
        <v>77610</v>
      </c>
      <c r="K1469" s="72">
        <v>17531.87</v>
      </c>
      <c r="L1469" s="72">
        <v>103480</v>
      </c>
      <c r="M1469" s="82">
        <v>92192.823307544968</v>
      </c>
      <c r="O1469" s="81" t="s">
        <v>7810</v>
      </c>
      <c r="P1469" s="64">
        <v>2000</v>
      </c>
      <c r="Q1469" s="63" t="s">
        <v>6081</v>
      </c>
      <c r="R1469" s="63" t="s">
        <v>472</v>
      </c>
      <c r="S1469" s="65" t="s">
        <v>7811</v>
      </c>
      <c r="T1469" s="63" t="s">
        <v>7812</v>
      </c>
      <c r="U1469" s="63" t="s">
        <v>474</v>
      </c>
      <c r="V1469" s="66">
        <v>10000</v>
      </c>
      <c r="W1469" s="67">
        <v>10000</v>
      </c>
      <c r="X1469" s="67">
        <v>3000</v>
      </c>
      <c r="Y1469" s="68">
        <v>13000</v>
      </c>
      <c r="Z1469" s="82">
        <v>13856.235565819863</v>
      </c>
    </row>
    <row r="1470" spans="2:26" ht="22.5" x14ac:dyDescent="0.25">
      <c r="B1470" s="83" t="s">
        <v>5039</v>
      </c>
      <c r="C1470" s="71">
        <v>2007</v>
      </c>
      <c r="D1470" s="70" t="s">
        <v>1318</v>
      </c>
      <c r="E1470" s="70" t="s">
        <v>44</v>
      </c>
      <c r="F1470" s="70" t="s">
        <v>2257</v>
      </c>
      <c r="G1470" s="70" t="s">
        <v>4992</v>
      </c>
      <c r="H1470" s="70" t="s">
        <v>49</v>
      </c>
      <c r="I1470" s="72">
        <v>28000</v>
      </c>
      <c r="J1470" s="72">
        <v>28000</v>
      </c>
      <c r="K1470" s="72">
        <v>0</v>
      </c>
      <c r="L1470" s="72">
        <v>0</v>
      </c>
      <c r="M1470" s="82">
        <v>33261.165476243514</v>
      </c>
      <c r="O1470" s="81" t="s">
        <v>7985</v>
      </c>
      <c r="P1470" s="64">
        <v>2000</v>
      </c>
      <c r="Q1470" s="63" t="s">
        <v>6081</v>
      </c>
      <c r="R1470" s="63" t="s">
        <v>472</v>
      </c>
      <c r="S1470" s="65" t="s">
        <v>7986</v>
      </c>
      <c r="T1470" s="63" t="s">
        <v>7987</v>
      </c>
      <c r="U1470" s="63"/>
      <c r="V1470" s="66">
        <v>9340</v>
      </c>
      <c r="W1470" s="67">
        <v>9340</v>
      </c>
      <c r="X1470" s="67">
        <v>4583</v>
      </c>
      <c r="Y1470" s="68">
        <v>13923</v>
      </c>
      <c r="Z1470" s="82">
        <v>12941.724018475752</v>
      </c>
    </row>
    <row r="1471" spans="2:26" x14ac:dyDescent="0.25">
      <c r="B1471" s="83" t="s">
        <v>5038</v>
      </c>
      <c r="C1471" s="71">
        <v>2007</v>
      </c>
      <c r="D1471" s="70" t="s">
        <v>1318</v>
      </c>
      <c r="E1471" s="70" t="s">
        <v>44</v>
      </c>
      <c r="F1471" s="70" t="s">
        <v>2257</v>
      </c>
      <c r="G1471" s="70" t="s">
        <v>4062</v>
      </c>
      <c r="H1471" s="70" t="s">
        <v>49</v>
      </c>
      <c r="I1471" s="72">
        <v>23694</v>
      </c>
      <c r="J1471" s="72">
        <v>23694</v>
      </c>
      <c r="K1471" s="72">
        <v>7900</v>
      </c>
      <c r="L1471" s="72">
        <v>31594</v>
      </c>
      <c r="M1471" s="82">
        <v>28146.073385504063</v>
      </c>
      <c r="O1471" s="81" t="s">
        <v>7889</v>
      </c>
      <c r="P1471" s="64">
        <v>2000</v>
      </c>
      <c r="Q1471" s="63" t="s">
        <v>6081</v>
      </c>
      <c r="R1471" s="63" t="s">
        <v>472</v>
      </c>
      <c r="S1471" s="65" t="s">
        <v>7890</v>
      </c>
      <c r="T1471" s="63" t="s">
        <v>7891</v>
      </c>
      <c r="U1471" s="63"/>
      <c r="V1471" s="66">
        <v>7500</v>
      </c>
      <c r="W1471" s="67">
        <v>7500</v>
      </c>
      <c r="X1471" s="67">
        <v>2500</v>
      </c>
      <c r="Y1471" s="68">
        <v>10000</v>
      </c>
      <c r="Z1471" s="82">
        <v>10392.176674364897</v>
      </c>
    </row>
    <row r="1472" spans="2:26" x14ac:dyDescent="0.25">
      <c r="B1472" s="83" t="s">
        <v>4902</v>
      </c>
      <c r="C1472" s="71">
        <v>2007</v>
      </c>
      <c r="D1472" s="70" t="s">
        <v>1318</v>
      </c>
      <c r="E1472" s="70" t="s">
        <v>44</v>
      </c>
      <c r="F1472" s="70" t="s">
        <v>4838</v>
      </c>
      <c r="G1472" s="70" t="s">
        <v>4903</v>
      </c>
      <c r="H1472" s="70" t="s">
        <v>49</v>
      </c>
      <c r="I1472" s="72">
        <v>2500</v>
      </c>
      <c r="J1472" s="72">
        <v>2500</v>
      </c>
      <c r="K1472" s="72">
        <v>0</v>
      </c>
      <c r="L1472" s="72">
        <v>0</v>
      </c>
      <c r="M1472" s="82">
        <v>2969.746917521742</v>
      </c>
      <c r="O1472" s="81" t="s">
        <v>7924</v>
      </c>
      <c r="P1472" s="64">
        <v>2000</v>
      </c>
      <c r="Q1472" s="63" t="s">
        <v>6084</v>
      </c>
      <c r="R1472" s="63" t="s">
        <v>472</v>
      </c>
      <c r="S1472" s="65" t="s">
        <v>1660</v>
      </c>
      <c r="T1472" s="63" t="s">
        <v>7925</v>
      </c>
      <c r="U1472" s="63" t="s">
        <v>149</v>
      </c>
      <c r="V1472" s="66">
        <v>4752</v>
      </c>
      <c r="W1472" s="67">
        <v>4752</v>
      </c>
      <c r="X1472" s="67">
        <v>2618</v>
      </c>
      <c r="Y1472" s="68">
        <v>7370</v>
      </c>
      <c r="Z1472" s="82">
        <v>6584.4831408775981</v>
      </c>
    </row>
    <row r="1473" spans="2:26" x14ac:dyDescent="0.25">
      <c r="B1473" s="83" t="s">
        <v>5023</v>
      </c>
      <c r="C1473" s="71">
        <v>2007</v>
      </c>
      <c r="D1473" s="70" t="s">
        <v>1318</v>
      </c>
      <c r="E1473" s="70" t="s">
        <v>2128</v>
      </c>
      <c r="F1473" s="70" t="s">
        <v>3448</v>
      </c>
      <c r="G1473" s="70" t="s">
        <v>3483</v>
      </c>
      <c r="H1473" s="70" t="s">
        <v>3450</v>
      </c>
      <c r="I1473" s="72">
        <v>293595</v>
      </c>
      <c r="J1473" s="72">
        <v>293595</v>
      </c>
      <c r="K1473" s="72">
        <v>412474.75</v>
      </c>
      <c r="L1473" s="72">
        <v>613397</v>
      </c>
      <c r="M1473" s="82">
        <v>348761.13849991834</v>
      </c>
      <c r="O1473" s="81" t="s">
        <v>3605</v>
      </c>
      <c r="P1473" s="64">
        <v>2000</v>
      </c>
      <c r="Q1473" s="63" t="s">
        <v>1318</v>
      </c>
      <c r="R1473" s="63" t="s">
        <v>138</v>
      </c>
      <c r="S1473" s="65" t="s">
        <v>3606</v>
      </c>
      <c r="T1473" s="63" t="s">
        <v>3607</v>
      </c>
      <c r="U1473" s="63" t="s">
        <v>1486</v>
      </c>
      <c r="V1473" s="66">
        <v>625000</v>
      </c>
      <c r="W1473" s="67">
        <v>625000</v>
      </c>
      <c r="X1473" s="67">
        <v>312162</v>
      </c>
      <c r="Y1473" s="68">
        <v>937162</v>
      </c>
      <c r="Z1473" s="82">
        <v>866014.72286374145</v>
      </c>
    </row>
    <row r="1474" spans="2:26" x14ac:dyDescent="0.25">
      <c r="B1474" s="83" t="s">
        <v>4904</v>
      </c>
      <c r="C1474" s="71">
        <v>2007</v>
      </c>
      <c r="D1474" s="70" t="s">
        <v>1318</v>
      </c>
      <c r="E1474" s="70" t="s">
        <v>2128</v>
      </c>
      <c r="F1474" s="70" t="s">
        <v>4905</v>
      </c>
      <c r="G1474" s="70" t="s">
        <v>3460</v>
      </c>
      <c r="H1474" s="70" t="s">
        <v>3450</v>
      </c>
      <c r="I1474" s="72">
        <v>150300</v>
      </c>
      <c r="J1474" s="72">
        <v>150300</v>
      </c>
      <c r="K1474" s="72">
        <v>42896.58</v>
      </c>
      <c r="L1474" s="72">
        <v>200400</v>
      </c>
      <c r="M1474" s="82">
        <v>178541.18468140712</v>
      </c>
      <c r="O1474" s="81" t="s">
        <v>3654</v>
      </c>
      <c r="P1474" s="64">
        <v>2000</v>
      </c>
      <c r="Q1474" s="63" t="s">
        <v>1318</v>
      </c>
      <c r="R1474" s="63" t="s">
        <v>138</v>
      </c>
      <c r="S1474" s="65" t="s">
        <v>3655</v>
      </c>
      <c r="T1474" s="63" t="s">
        <v>3656</v>
      </c>
      <c r="U1474" s="63" t="s">
        <v>1486</v>
      </c>
      <c r="V1474" s="66">
        <v>551442</v>
      </c>
      <c r="W1474" s="67">
        <v>551442</v>
      </c>
      <c r="X1474" s="67">
        <v>1348374</v>
      </c>
      <c r="Y1474" s="68">
        <v>1899816</v>
      </c>
      <c r="Z1474" s="82">
        <v>764091.0252886836</v>
      </c>
    </row>
    <row r="1475" spans="2:26" x14ac:dyDescent="0.25">
      <c r="B1475" s="83" t="s">
        <v>4986</v>
      </c>
      <c r="C1475" s="71">
        <v>2007</v>
      </c>
      <c r="D1475" s="70" t="s">
        <v>1318</v>
      </c>
      <c r="E1475" s="70" t="s">
        <v>2128</v>
      </c>
      <c r="F1475" s="70" t="s">
        <v>2129</v>
      </c>
      <c r="G1475" s="70" t="s">
        <v>4825</v>
      </c>
      <c r="H1475" s="70" t="s">
        <v>2129</v>
      </c>
      <c r="I1475" s="72">
        <v>32649</v>
      </c>
      <c r="J1475" s="72">
        <v>32649</v>
      </c>
      <c r="K1475" s="72">
        <v>7023.72</v>
      </c>
      <c r="L1475" s="72">
        <v>43950</v>
      </c>
      <c r="M1475" s="82">
        <v>38783.706844066946</v>
      </c>
      <c r="O1475" s="81" t="s">
        <v>3608</v>
      </c>
      <c r="P1475" s="64">
        <v>2000</v>
      </c>
      <c r="Q1475" s="63" t="s">
        <v>1318</v>
      </c>
      <c r="R1475" s="63" t="s">
        <v>138</v>
      </c>
      <c r="S1475" s="65" t="s">
        <v>3609</v>
      </c>
      <c r="T1475" s="63" t="s">
        <v>3610</v>
      </c>
      <c r="U1475" s="63" t="s">
        <v>166</v>
      </c>
      <c r="V1475" s="66">
        <v>343670</v>
      </c>
      <c r="W1475" s="67">
        <v>343670</v>
      </c>
      <c r="X1475" s="67">
        <v>312162</v>
      </c>
      <c r="Y1475" s="68">
        <v>0</v>
      </c>
      <c r="Z1475" s="82">
        <v>476197.24769053119</v>
      </c>
    </row>
    <row r="1476" spans="2:26" x14ac:dyDescent="0.25">
      <c r="B1476" s="83" t="s">
        <v>4993</v>
      </c>
      <c r="C1476" s="71">
        <v>2007</v>
      </c>
      <c r="D1476" s="70" t="s">
        <v>1318</v>
      </c>
      <c r="E1476" s="70" t="s">
        <v>1573</v>
      </c>
      <c r="F1476" s="70" t="s">
        <v>4994</v>
      </c>
      <c r="G1476" s="70" t="s">
        <v>4607</v>
      </c>
      <c r="H1476" s="70" t="s">
        <v>4995</v>
      </c>
      <c r="I1476" s="72">
        <v>233742</v>
      </c>
      <c r="J1476" s="72">
        <v>233742</v>
      </c>
      <c r="K1476" s="72">
        <v>358997.72</v>
      </c>
      <c r="L1476" s="72">
        <v>467484</v>
      </c>
      <c r="M1476" s="82">
        <v>277661.83359814686</v>
      </c>
      <c r="O1476" s="81" t="s">
        <v>3657</v>
      </c>
      <c r="P1476" s="64">
        <v>2000</v>
      </c>
      <c r="Q1476" s="63" t="s">
        <v>1318</v>
      </c>
      <c r="R1476" s="63" t="s">
        <v>138</v>
      </c>
      <c r="S1476" s="65" t="s">
        <v>3658</v>
      </c>
      <c r="T1476" s="63" t="s">
        <v>3659</v>
      </c>
      <c r="U1476" s="63" t="s">
        <v>166</v>
      </c>
      <c r="V1476" s="66">
        <v>192230</v>
      </c>
      <c r="W1476" s="67">
        <v>192230</v>
      </c>
      <c r="X1476" s="67">
        <v>441581.63</v>
      </c>
      <c r="Y1476" s="68">
        <v>0</v>
      </c>
      <c r="Z1476" s="82">
        <v>266358.41628175526</v>
      </c>
    </row>
    <row r="1477" spans="2:26" x14ac:dyDescent="0.25">
      <c r="B1477" s="83" t="s">
        <v>5040</v>
      </c>
      <c r="C1477" s="71">
        <v>2007</v>
      </c>
      <c r="D1477" s="70" t="s">
        <v>1318</v>
      </c>
      <c r="E1477" s="70" t="s">
        <v>27</v>
      </c>
      <c r="F1477" s="70" t="s">
        <v>4311</v>
      </c>
      <c r="G1477" s="70" t="s">
        <v>4312</v>
      </c>
      <c r="H1477" s="70" t="s">
        <v>27</v>
      </c>
      <c r="I1477" s="72">
        <v>4500000</v>
      </c>
      <c r="J1477" s="72">
        <v>4500000</v>
      </c>
      <c r="K1477" s="72">
        <v>136718.59</v>
      </c>
      <c r="L1477" s="72">
        <v>4635533</v>
      </c>
      <c r="M1477" s="82">
        <v>5345544.4515391355</v>
      </c>
      <c r="O1477" s="81" t="s">
        <v>3660</v>
      </c>
      <c r="P1477" s="64">
        <v>2000</v>
      </c>
      <c r="Q1477" s="63" t="s">
        <v>1318</v>
      </c>
      <c r="R1477" s="63" t="s">
        <v>138</v>
      </c>
      <c r="S1477" s="65" t="s">
        <v>3658</v>
      </c>
      <c r="T1477" s="63" t="s">
        <v>3661</v>
      </c>
      <c r="U1477" s="63" t="s">
        <v>166</v>
      </c>
      <c r="V1477" s="66">
        <v>156270</v>
      </c>
      <c r="W1477" s="67">
        <v>156270</v>
      </c>
      <c r="X1477" s="67">
        <v>462594.82</v>
      </c>
      <c r="Y1477" s="68">
        <v>170283</v>
      </c>
      <c r="Z1477" s="82">
        <v>216531.39318706701</v>
      </c>
    </row>
    <row r="1478" spans="2:26" x14ac:dyDescent="0.25">
      <c r="B1478" s="83" t="s">
        <v>4990</v>
      </c>
      <c r="C1478" s="71">
        <v>2007</v>
      </c>
      <c r="D1478" s="70" t="s">
        <v>1318</v>
      </c>
      <c r="E1478" s="70" t="s">
        <v>27</v>
      </c>
      <c r="F1478" s="70" t="s">
        <v>4707</v>
      </c>
      <c r="G1478" s="70" t="s">
        <v>4062</v>
      </c>
      <c r="H1478" s="70" t="s">
        <v>27</v>
      </c>
      <c r="I1478" s="72">
        <v>251082</v>
      </c>
      <c r="J1478" s="72">
        <v>251082</v>
      </c>
      <c r="K1478" s="72">
        <v>1000</v>
      </c>
      <c r="L1478" s="72">
        <v>252082</v>
      </c>
      <c r="M1478" s="82">
        <v>298259.99821807758</v>
      </c>
      <c r="O1478" s="81" t="s">
        <v>3418</v>
      </c>
      <c r="P1478" s="64">
        <v>2000</v>
      </c>
      <c r="Q1478" s="63" t="s">
        <v>1318</v>
      </c>
      <c r="R1478" s="63" t="s">
        <v>138</v>
      </c>
      <c r="S1478" s="65" t="s">
        <v>3419</v>
      </c>
      <c r="T1478" s="63" t="s">
        <v>3420</v>
      </c>
      <c r="U1478" s="63" t="s">
        <v>782</v>
      </c>
      <c r="V1478" s="66">
        <v>112930</v>
      </c>
      <c r="W1478" s="67">
        <v>112930</v>
      </c>
      <c r="X1478" s="67">
        <v>37273</v>
      </c>
      <c r="Y1478" s="68">
        <v>150203</v>
      </c>
      <c r="Z1478" s="82">
        <v>156478.46824480369</v>
      </c>
    </row>
    <row r="1479" spans="2:26" x14ac:dyDescent="0.25">
      <c r="B1479" s="83" t="s">
        <v>4893</v>
      </c>
      <c r="C1479" s="71">
        <v>2007</v>
      </c>
      <c r="D1479" s="70" t="s">
        <v>1318</v>
      </c>
      <c r="E1479" s="70" t="s">
        <v>27</v>
      </c>
      <c r="F1479" s="70" t="s">
        <v>4561</v>
      </c>
      <c r="G1479" s="70" t="s">
        <v>3687</v>
      </c>
      <c r="H1479" s="70" t="s">
        <v>27</v>
      </c>
      <c r="I1479" s="72">
        <v>200000</v>
      </c>
      <c r="J1479" s="72">
        <v>200000</v>
      </c>
      <c r="K1479" s="72">
        <v>994561</v>
      </c>
      <c r="L1479" s="72">
        <v>1080606</v>
      </c>
      <c r="M1479" s="82">
        <v>237579.75340173935</v>
      </c>
      <c r="O1479" s="81" t="s">
        <v>7675</v>
      </c>
      <c r="P1479" s="64">
        <v>2000</v>
      </c>
      <c r="Q1479" s="63" t="s">
        <v>6081</v>
      </c>
      <c r="R1479" s="63" t="s">
        <v>138</v>
      </c>
      <c r="S1479" s="65" t="s">
        <v>7676</v>
      </c>
      <c r="T1479" s="63" t="s">
        <v>7677</v>
      </c>
      <c r="U1479" s="63" t="s">
        <v>166</v>
      </c>
      <c r="V1479" s="66">
        <v>37500</v>
      </c>
      <c r="W1479" s="67">
        <v>37500</v>
      </c>
      <c r="X1479" s="67">
        <v>12500</v>
      </c>
      <c r="Y1479" s="68">
        <v>50000</v>
      </c>
      <c r="Z1479" s="82">
        <v>51960.883371824486</v>
      </c>
    </row>
    <row r="1480" spans="2:26" x14ac:dyDescent="0.25">
      <c r="B1480" s="83" t="s">
        <v>4896</v>
      </c>
      <c r="C1480" s="71">
        <v>2007</v>
      </c>
      <c r="D1480" s="70" t="s">
        <v>1318</v>
      </c>
      <c r="E1480" s="70" t="s">
        <v>27</v>
      </c>
      <c r="F1480" s="70" t="s">
        <v>4695</v>
      </c>
      <c r="G1480" s="70" t="s">
        <v>3687</v>
      </c>
      <c r="H1480" s="70" t="s">
        <v>27</v>
      </c>
      <c r="I1480" s="72">
        <v>210448</v>
      </c>
      <c r="J1480" s="72">
        <v>200000</v>
      </c>
      <c r="K1480" s="72">
        <v>15947</v>
      </c>
      <c r="L1480" s="72">
        <v>215948</v>
      </c>
      <c r="M1480" s="82">
        <v>237579.75340173935</v>
      </c>
      <c r="O1480" s="81" t="s">
        <v>3662</v>
      </c>
      <c r="P1480" s="64">
        <v>2000</v>
      </c>
      <c r="Q1480" s="63" t="s">
        <v>1318</v>
      </c>
      <c r="R1480" s="63" t="s">
        <v>138</v>
      </c>
      <c r="S1480" s="65" t="s">
        <v>3658</v>
      </c>
      <c r="T1480" s="63" t="s">
        <v>3663</v>
      </c>
      <c r="U1480" s="63" t="s">
        <v>166</v>
      </c>
      <c r="V1480" s="66">
        <v>14013</v>
      </c>
      <c r="W1480" s="67">
        <v>14013</v>
      </c>
      <c r="X1480" s="67">
        <v>0</v>
      </c>
      <c r="Y1480" s="68">
        <v>0</v>
      </c>
      <c r="Z1480" s="82">
        <v>19416.742898383374</v>
      </c>
    </row>
    <row r="1481" spans="2:26" x14ac:dyDescent="0.25">
      <c r="B1481" s="83" t="s">
        <v>4934</v>
      </c>
      <c r="C1481" s="71">
        <v>2007</v>
      </c>
      <c r="D1481" s="70" t="s">
        <v>1318</v>
      </c>
      <c r="E1481" s="70" t="s">
        <v>27</v>
      </c>
      <c r="F1481" s="70" t="s">
        <v>4935</v>
      </c>
      <c r="G1481" s="70" t="s">
        <v>3990</v>
      </c>
      <c r="H1481" s="70" t="s">
        <v>27</v>
      </c>
      <c r="I1481" s="72">
        <v>350000</v>
      </c>
      <c r="J1481" s="72">
        <v>200000</v>
      </c>
      <c r="K1481" s="72">
        <v>941166</v>
      </c>
      <c r="L1481" s="72">
        <v>1660000</v>
      </c>
      <c r="M1481" s="82">
        <v>237579.75340173935</v>
      </c>
      <c r="O1481" s="81" t="s">
        <v>7655</v>
      </c>
      <c r="P1481" s="64">
        <v>2000</v>
      </c>
      <c r="Q1481" s="63" t="s">
        <v>6084</v>
      </c>
      <c r="R1481" s="63" t="s">
        <v>138</v>
      </c>
      <c r="S1481" s="65" t="s">
        <v>1859</v>
      </c>
      <c r="T1481" s="63" t="s">
        <v>7656</v>
      </c>
      <c r="U1481" s="63" t="s">
        <v>166</v>
      </c>
      <c r="V1481" s="66">
        <v>12300</v>
      </c>
      <c r="W1481" s="67">
        <v>12300</v>
      </c>
      <c r="X1481" s="67">
        <v>4200</v>
      </c>
      <c r="Y1481" s="68">
        <v>16500</v>
      </c>
      <c r="Z1481" s="82">
        <v>17043.169745958432</v>
      </c>
    </row>
    <row r="1482" spans="2:26" x14ac:dyDescent="0.25">
      <c r="B1482" s="83" t="s">
        <v>4936</v>
      </c>
      <c r="C1482" s="71">
        <v>2007</v>
      </c>
      <c r="D1482" s="70" t="s">
        <v>1318</v>
      </c>
      <c r="E1482" s="70" t="s">
        <v>27</v>
      </c>
      <c r="F1482" s="70" t="s">
        <v>4937</v>
      </c>
      <c r="G1482" s="70" t="s">
        <v>4938</v>
      </c>
      <c r="H1482" s="70" t="s">
        <v>27</v>
      </c>
      <c r="I1482" s="72">
        <v>200000</v>
      </c>
      <c r="J1482" s="72">
        <v>200000</v>
      </c>
      <c r="K1482" s="72">
        <v>66743.59</v>
      </c>
      <c r="L1482" s="72">
        <v>290000</v>
      </c>
      <c r="M1482" s="82">
        <v>237579.75340173935</v>
      </c>
      <c r="O1482" s="81" t="s">
        <v>3519</v>
      </c>
      <c r="P1482" s="64">
        <v>2000</v>
      </c>
      <c r="Q1482" s="63" t="s">
        <v>1318</v>
      </c>
      <c r="R1482" s="63" t="s">
        <v>138</v>
      </c>
      <c r="S1482" s="65" t="s">
        <v>3520</v>
      </c>
      <c r="T1482" s="63" t="s">
        <v>3521</v>
      </c>
      <c r="U1482" s="63" t="s">
        <v>782</v>
      </c>
      <c r="V1482" s="66">
        <v>10000</v>
      </c>
      <c r="W1482" s="67">
        <v>10000</v>
      </c>
      <c r="X1482" s="67">
        <v>13344</v>
      </c>
      <c r="Y1482" s="68">
        <v>23344</v>
      </c>
      <c r="Z1482" s="82">
        <v>13856.235565819863</v>
      </c>
    </row>
    <row r="1483" spans="2:26" x14ac:dyDescent="0.25">
      <c r="B1483" s="83" t="s">
        <v>4959</v>
      </c>
      <c r="C1483" s="71">
        <v>2007</v>
      </c>
      <c r="D1483" s="70" t="s">
        <v>1318</v>
      </c>
      <c r="E1483" s="70" t="s">
        <v>27</v>
      </c>
      <c r="F1483" s="70" t="s">
        <v>4960</v>
      </c>
      <c r="G1483" s="70" t="s">
        <v>4961</v>
      </c>
      <c r="H1483" s="70" t="s">
        <v>27</v>
      </c>
      <c r="I1483" s="72">
        <v>200000</v>
      </c>
      <c r="J1483" s="72">
        <v>200000</v>
      </c>
      <c r="K1483" s="72">
        <v>396485.21</v>
      </c>
      <c r="L1483" s="72">
        <v>595730</v>
      </c>
      <c r="M1483" s="82">
        <v>237579.75340173935</v>
      </c>
      <c r="O1483" s="81" t="s">
        <v>7931</v>
      </c>
      <c r="P1483" s="64">
        <v>2000</v>
      </c>
      <c r="Q1483" s="63" t="s">
        <v>6081</v>
      </c>
      <c r="R1483" s="63" t="s">
        <v>138</v>
      </c>
      <c r="S1483" s="65" t="s">
        <v>7932</v>
      </c>
      <c r="T1483" s="63" t="s">
        <v>7933</v>
      </c>
      <c r="U1483" s="63"/>
      <c r="V1483" s="66">
        <v>9000</v>
      </c>
      <c r="W1483" s="67">
        <v>9000</v>
      </c>
      <c r="X1483" s="67">
        <v>3000</v>
      </c>
      <c r="Y1483" s="68">
        <v>12000</v>
      </c>
      <c r="Z1483" s="82">
        <v>12470.612009237877</v>
      </c>
    </row>
    <row r="1484" spans="2:26" x14ac:dyDescent="0.25">
      <c r="B1484" s="83" t="s">
        <v>4987</v>
      </c>
      <c r="C1484" s="71">
        <v>2007</v>
      </c>
      <c r="D1484" s="70" t="s">
        <v>1318</v>
      </c>
      <c r="E1484" s="70" t="s">
        <v>27</v>
      </c>
      <c r="F1484" s="70" t="s">
        <v>4937</v>
      </c>
      <c r="G1484" s="70" t="s">
        <v>4607</v>
      </c>
      <c r="H1484" s="70" t="s">
        <v>27</v>
      </c>
      <c r="I1484" s="72">
        <v>200000</v>
      </c>
      <c r="J1484" s="72">
        <v>200000</v>
      </c>
      <c r="K1484" s="72">
        <v>128253.85</v>
      </c>
      <c r="L1484" s="72">
        <v>0</v>
      </c>
      <c r="M1484" s="82">
        <v>237579.75340173935</v>
      </c>
      <c r="O1484" s="81" t="s">
        <v>7702</v>
      </c>
      <c r="P1484" s="64">
        <v>2000</v>
      </c>
      <c r="Q1484" s="63" t="s">
        <v>6081</v>
      </c>
      <c r="R1484" s="63" t="s">
        <v>138</v>
      </c>
      <c r="S1484" s="65" t="s">
        <v>7703</v>
      </c>
      <c r="T1484" s="63" t="s">
        <v>7704</v>
      </c>
      <c r="U1484" s="63" t="s">
        <v>166</v>
      </c>
      <c r="V1484" s="66">
        <v>7000</v>
      </c>
      <c r="W1484" s="67">
        <v>7000</v>
      </c>
      <c r="X1484" s="67">
        <v>2500</v>
      </c>
      <c r="Y1484" s="68">
        <v>9500</v>
      </c>
      <c r="Z1484" s="82">
        <v>9699.3648960739029</v>
      </c>
    </row>
    <row r="1485" spans="2:26" x14ac:dyDescent="0.25">
      <c r="B1485" s="83" t="s">
        <v>4911</v>
      </c>
      <c r="C1485" s="71">
        <v>2007</v>
      </c>
      <c r="D1485" s="70" t="s">
        <v>1318</v>
      </c>
      <c r="E1485" s="70" t="s">
        <v>27</v>
      </c>
      <c r="F1485" s="70" t="s">
        <v>4912</v>
      </c>
      <c r="G1485" s="70" t="s">
        <v>3687</v>
      </c>
      <c r="H1485" s="70" t="s">
        <v>27</v>
      </c>
      <c r="I1485" s="72">
        <v>188540</v>
      </c>
      <c r="J1485" s="72">
        <v>188540</v>
      </c>
      <c r="K1485" s="72">
        <v>45084.2</v>
      </c>
      <c r="L1485" s="72">
        <v>251387</v>
      </c>
      <c r="M1485" s="82">
        <v>223966.4335318197</v>
      </c>
      <c r="O1485" s="81" t="s">
        <v>3478</v>
      </c>
      <c r="P1485" s="64">
        <v>2000</v>
      </c>
      <c r="Q1485" s="63" t="s">
        <v>1318</v>
      </c>
      <c r="R1485" s="63" t="s">
        <v>2243</v>
      </c>
      <c r="S1485" s="65" t="s">
        <v>3479</v>
      </c>
      <c r="T1485" s="63" t="s">
        <v>3480</v>
      </c>
      <c r="U1485" s="63" t="s">
        <v>1269</v>
      </c>
      <c r="V1485" s="66">
        <v>90000</v>
      </c>
      <c r="W1485" s="67">
        <v>90000</v>
      </c>
      <c r="X1485" s="67">
        <v>30000</v>
      </c>
      <c r="Y1485" s="68">
        <v>120000</v>
      </c>
      <c r="Z1485" s="82">
        <v>124706.12009237875</v>
      </c>
    </row>
    <row r="1486" spans="2:26" x14ac:dyDescent="0.25">
      <c r="B1486" s="83" t="s">
        <v>5016</v>
      </c>
      <c r="C1486" s="71">
        <v>2007</v>
      </c>
      <c r="D1486" s="70" t="s">
        <v>1318</v>
      </c>
      <c r="E1486" s="70" t="s">
        <v>27</v>
      </c>
      <c r="F1486" s="70" t="s">
        <v>5017</v>
      </c>
      <c r="G1486" s="70" t="s">
        <v>5018</v>
      </c>
      <c r="H1486" s="70" t="s">
        <v>27</v>
      </c>
      <c r="I1486" s="72">
        <v>187417</v>
      </c>
      <c r="J1486" s="72">
        <v>187417</v>
      </c>
      <c r="K1486" s="72">
        <v>62472</v>
      </c>
      <c r="L1486" s="72">
        <v>249889</v>
      </c>
      <c r="M1486" s="82">
        <v>222632.42321646892</v>
      </c>
      <c r="O1486" s="81" t="s">
        <v>7929</v>
      </c>
      <c r="P1486" s="64">
        <v>2000</v>
      </c>
      <c r="Q1486" s="63" t="s">
        <v>6081</v>
      </c>
      <c r="R1486" s="63" t="s">
        <v>2243</v>
      </c>
      <c r="S1486" s="65" t="s">
        <v>3479</v>
      </c>
      <c r="T1486" s="63" t="s">
        <v>7930</v>
      </c>
      <c r="U1486" s="63" t="s">
        <v>1269</v>
      </c>
      <c r="V1486" s="66">
        <v>7500</v>
      </c>
      <c r="W1486" s="67">
        <v>7500</v>
      </c>
      <c r="X1486" s="67">
        <v>2500</v>
      </c>
      <c r="Y1486" s="68">
        <v>10000</v>
      </c>
      <c r="Z1486" s="82">
        <v>10392.176674364897</v>
      </c>
    </row>
    <row r="1487" spans="2:26" x14ac:dyDescent="0.25">
      <c r="B1487" s="83" t="s">
        <v>4917</v>
      </c>
      <c r="C1487" s="71">
        <v>2007</v>
      </c>
      <c r="D1487" s="70" t="s">
        <v>1318</v>
      </c>
      <c r="E1487" s="70" t="s">
        <v>27</v>
      </c>
      <c r="F1487" s="70" t="s">
        <v>4918</v>
      </c>
      <c r="G1487" s="70" t="s">
        <v>3687</v>
      </c>
      <c r="H1487" s="70" t="s">
        <v>27</v>
      </c>
      <c r="I1487" s="72">
        <v>169774</v>
      </c>
      <c r="J1487" s="72">
        <v>169774</v>
      </c>
      <c r="K1487" s="72">
        <v>87867.01</v>
      </c>
      <c r="L1487" s="72">
        <v>0</v>
      </c>
      <c r="M1487" s="82">
        <v>201674.32527013449</v>
      </c>
      <c r="O1487" s="81" t="s">
        <v>3585</v>
      </c>
      <c r="P1487" s="64">
        <v>2000</v>
      </c>
      <c r="Q1487" s="63" t="s">
        <v>1318</v>
      </c>
      <c r="R1487" s="63" t="s">
        <v>677</v>
      </c>
      <c r="S1487" s="65" t="s">
        <v>3586</v>
      </c>
      <c r="T1487" s="63" t="s">
        <v>3587</v>
      </c>
      <c r="U1487" s="63" t="s">
        <v>679</v>
      </c>
      <c r="V1487" s="66">
        <v>450000</v>
      </c>
      <c r="W1487" s="67">
        <v>450000</v>
      </c>
      <c r="X1487" s="67">
        <v>1061834</v>
      </c>
      <c r="Y1487" s="68">
        <v>1511834</v>
      </c>
      <c r="Z1487" s="82">
        <v>623530.60046189383</v>
      </c>
    </row>
    <row r="1488" spans="2:26" x14ac:dyDescent="0.25">
      <c r="B1488" s="83" t="s">
        <v>4963</v>
      </c>
      <c r="C1488" s="71">
        <v>2007</v>
      </c>
      <c r="D1488" s="70" t="s">
        <v>1318</v>
      </c>
      <c r="E1488" s="70" t="s">
        <v>27</v>
      </c>
      <c r="F1488" s="70" t="s">
        <v>4964</v>
      </c>
      <c r="G1488" s="70" t="s">
        <v>3687</v>
      </c>
      <c r="H1488" s="70" t="s">
        <v>27</v>
      </c>
      <c r="I1488" s="72">
        <v>154852</v>
      </c>
      <c r="J1488" s="72">
        <v>154852</v>
      </c>
      <c r="K1488" s="72">
        <v>41094.21</v>
      </c>
      <c r="L1488" s="72">
        <v>206476</v>
      </c>
      <c r="M1488" s="82">
        <v>183948.49986883072</v>
      </c>
      <c r="O1488" s="81" t="s">
        <v>7736</v>
      </c>
      <c r="P1488" s="64">
        <v>2000</v>
      </c>
      <c r="Q1488" s="63" t="s">
        <v>6081</v>
      </c>
      <c r="R1488" s="63" t="s">
        <v>677</v>
      </c>
      <c r="S1488" s="65" t="s">
        <v>7737</v>
      </c>
      <c r="T1488" s="63" t="s">
        <v>7738</v>
      </c>
      <c r="U1488" s="63" t="s">
        <v>679</v>
      </c>
      <c r="V1488" s="66">
        <v>10000</v>
      </c>
      <c r="W1488" s="67">
        <v>10000</v>
      </c>
      <c r="X1488" s="67">
        <v>2500</v>
      </c>
      <c r="Y1488" s="68">
        <v>12500</v>
      </c>
      <c r="Z1488" s="82">
        <v>13856.235565819863</v>
      </c>
    </row>
    <row r="1489" spans="2:26" x14ac:dyDescent="0.25">
      <c r="B1489" s="83" t="s">
        <v>4999</v>
      </c>
      <c r="C1489" s="71">
        <v>2007</v>
      </c>
      <c r="D1489" s="70" t="s">
        <v>1318</v>
      </c>
      <c r="E1489" s="70" t="s">
        <v>27</v>
      </c>
      <c r="F1489" s="70" t="s">
        <v>4647</v>
      </c>
      <c r="G1489" s="70" t="s">
        <v>3483</v>
      </c>
      <c r="H1489" s="70" t="s">
        <v>27</v>
      </c>
      <c r="I1489" s="72">
        <v>152530</v>
      </c>
      <c r="J1489" s="72">
        <v>152530</v>
      </c>
      <c r="K1489" s="72">
        <v>68943.48</v>
      </c>
      <c r="L1489" s="72">
        <v>208945</v>
      </c>
      <c r="M1489" s="82">
        <v>181190.19893183652</v>
      </c>
      <c r="O1489" s="81" t="s">
        <v>7710</v>
      </c>
      <c r="P1489" s="64">
        <v>2000</v>
      </c>
      <c r="Q1489" s="63" t="s">
        <v>6081</v>
      </c>
      <c r="R1489" s="63" t="s">
        <v>677</v>
      </c>
      <c r="S1489" s="65" t="s">
        <v>7711</v>
      </c>
      <c r="T1489" s="63" t="s">
        <v>7712</v>
      </c>
      <c r="U1489" s="63" t="s">
        <v>679</v>
      </c>
      <c r="V1489" s="66">
        <v>3000</v>
      </c>
      <c r="W1489" s="67">
        <v>3000</v>
      </c>
      <c r="X1489" s="67">
        <v>1000</v>
      </c>
      <c r="Y1489" s="68">
        <v>4000</v>
      </c>
      <c r="Z1489" s="82">
        <v>4156.8706697459584</v>
      </c>
    </row>
    <row r="1490" spans="2:26" ht="22.5" x14ac:dyDescent="0.25">
      <c r="B1490" s="83" t="s">
        <v>4954</v>
      </c>
      <c r="C1490" s="71">
        <v>2007</v>
      </c>
      <c r="D1490" s="70" t="s">
        <v>1318</v>
      </c>
      <c r="E1490" s="70" t="s">
        <v>27</v>
      </c>
      <c r="F1490" s="70" t="s">
        <v>4955</v>
      </c>
      <c r="G1490" s="70" t="s">
        <v>3687</v>
      </c>
      <c r="H1490" s="70" t="s">
        <v>27</v>
      </c>
      <c r="I1490" s="72">
        <v>161232</v>
      </c>
      <c r="J1490" s="72">
        <v>129796</v>
      </c>
      <c r="K1490" s="72">
        <v>38530.089999999997</v>
      </c>
      <c r="L1490" s="72">
        <v>214975</v>
      </c>
      <c r="M1490" s="82">
        <v>154184.50836266082</v>
      </c>
      <c r="O1490" s="81" t="s">
        <v>7838</v>
      </c>
      <c r="P1490" s="64">
        <v>2000</v>
      </c>
      <c r="Q1490" s="63" t="s">
        <v>6081</v>
      </c>
      <c r="R1490" s="63" t="s">
        <v>677</v>
      </c>
      <c r="S1490" s="65" t="s">
        <v>7839</v>
      </c>
      <c r="T1490" s="63" t="s">
        <v>3695</v>
      </c>
      <c r="U1490" s="63" t="s">
        <v>679</v>
      </c>
      <c r="V1490" s="66">
        <v>3000</v>
      </c>
      <c r="W1490" s="67">
        <v>3000</v>
      </c>
      <c r="X1490" s="67">
        <v>1000</v>
      </c>
      <c r="Y1490" s="68">
        <v>4000</v>
      </c>
      <c r="Z1490" s="82">
        <v>4156.8706697459584</v>
      </c>
    </row>
    <row r="1491" spans="2:26" x14ac:dyDescent="0.25">
      <c r="B1491" s="83" t="s">
        <v>4930</v>
      </c>
      <c r="C1491" s="71">
        <v>2007</v>
      </c>
      <c r="D1491" s="70" t="s">
        <v>1318</v>
      </c>
      <c r="E1491" s="70" t="s">
        <v>27</v>
      </c>
      <c r="F1491" s="70" t="s">
        <v>3803</v>
      </c>
      <c r="G1491" s="70" t="s">
        <v>3687</v>
      </c>
      <c r="H1491" s="70" t="s">
        <v>27</v>
      </c>
      <c r="I1491" s="72">
        <v>106126</v>
      </c>
      <c r="J1491" s="72">
        <v>106126</v>
      </c>
      <c r="K1491" s="72">
        <v>34730.25</v>
      </c>
      <c r="L1491" s="72">
        <v>141501</v>
      </c>
      <c r="M1491" s="82">
        <v>126066.94454756497</v>
      </c>
      <c r="O1491" s="81" t="s">
        <v>3444</v>
      </c>
      <c r="P1491" s="64">
        <v>2000</v>
      </c>
      <c r="Q1491" s="63" t="s">
        <v>1318</v>
      </c>
      <c r="R1491" s="63" t="s">
        <v>177</v>
      </c>
      <c r="S1491" s="65" t="s">
        <v>3445</v>
      </c>
      <c r="T1491" s="63" t="s">
        <v>3446</v>
      </c>
      <c r="U1491" s="63" t="s">
        <v>179</v>
      </c>
      <c r="V1491" s="66">
        <v>34815</v>
      </c>
      <c r="W1491" s="67">
        <v>34815</v>
      </c>
      <c r="X1491" s="67">
        <v>14921</v>
      </c>
      <c r="Y1491" s="68">
        <v>49736</v>
      </c>
      <c r="Z1491" s="82">
        <v>48240.484122401853</v>
      </c>
    </row>
    <row r="1492" spans="2:26" x14ac:dyDescent="0.25">
      <c r="B1492" s="83" t="s">
        <v>4946</v>
      </c>
      <c r="C1492" s="71">
        <v>2007</v>
      </c>
      <c r="D1492" s="70" t="s">
        <v>1318</v>
      </c>
      <c r="E1492" s="70" t="s">
        <v>27</v>
      </c>
      <c r="F1492" s="70" t="s">
        <v>2975</v>
      </c>
      <c r="G1492" s="70" t="s">
        <v>3414</v>
      </c>
      <c r="H1492" s="70" t="s">
        <v>27</v>
      </c>
      <c r="I1492" s="72">
        <v>151231</v>
      </c>
      <c r="J1492" s="72">
        <v>100000</v>
      </c>
      <c r="K1492" s="72">
        <v>99889.4</v>
      </c>
      <c r="L1492" s="72">
        <v>201641</v>
      </c>
      <c r="M1492" s="82">
        <v>118789.87670086967</v>
      </c>
      <c r="O1492" s="81" t="s">
        <v>7639</v>
      </c>
      <c r="P1492" s="64">
        <v>2000</v>
      </c>
      <c r="Q1492" s="63" t="s">
        <v>6081</v>
      </c>
      <c r="R1492" s="63" t="s">
        <v>177</v>
      </c>
      <c r="S1492" s="65" t="s">
        <v>1859</v>
      </c>
      <c r="T1492" s="63" t="s">
        <v>7640</v>
      </c>
      <c r="U1492" s="63" t="s">
        <v>179</v>
      </c>
      <c r="V1492" s="66">
        <v>30000</v>
      </c>
      <c r="W1492" s="67">
        <v>30000</v>
      </c>
      <c r="X1492" s="67">
        <v>10000</v>
      </c>
      <c r="Y1492" s="68">
        <v>40000</v>
      </c>
      <c r="Z1492" s="82">
        <v>41568.706697459587</v>
      </c>
    </row>
    <row r="1493" spans="2:26" x14ac:dyDescent="0.25">
      <c r="B1493" s="83" t="s">
        <v>4982</v>
      </c>
      <c r="C1493" s="71">
        <v>2007</v>
      </c>
      <c r="D1493" s="70" t="s">
        <v>1318</v>
      </c>
      <c r="E1493" s="70" t="s">
        <v>27</v>
      </c>
      <c r="F1493" s="70" t="s">
        <v>4983</v>
      </c>
      <c r="G1493" s="70" t="s">
        <v>3483</v>
      </c>
      <c r="H1493" s="70" t="s">
        <v>27</v>
      </c>
      <c r="I1493" s="72">
        <v>84752</v>
      </c>
      <c r="J1493" s="72">
        <v>84752</v>
      </c>
      <c r="K1493" s="72">
        <v>480265</v>
      </c>
      <c r="L1493" s="72">
        <v>0</v>
      </c>
      <c r="M1493" s="82">
        <v>100676.79630152107</v>
      </c>
      <c r="O1493" s="81" t="s">
        <v>3320</v>
      </c>
      <c r="P1493" s="64">
        <v>2000</v>
      </c>
      <c r="Q1493" s="63" t="s">
        <v>1318</v>
      </c>
      <c r="R1493" s="63" t="s">
        <v>40</v>
      </c>
      <c r="S1493" s="65" t="s">
        <v>3321</v>
      </c>
      <c r="T1493" s="63" t="s">
        <v>3322</v>
      </c>
      <c r="U1493" s="63" t="s">
        <v>42</v>
      </c>
      <c r="V1493" s="66">
        <v>90000</v>
      </c>
      <c r="W1493" s="67">
        <v>90000</v>
      </c>
      <c r="X1493" s="67">
        <v>45000</v>
      </c>
      <c r="Y1493" s="68">
        <v>135000</v>
      </c>
      <c r="Z1493" s="82">
        <v>124706.12009237875</v>
      </c>
    </row>
    <row r="1494" spans="2:26" x14ac:dyDescent="0.25">
      <c r="B1494" s="83" t="s">
        <v>4981</v>
      </c>
      <c r="C1494" s="71">
        <v>2007</v>
      </c>
      <c r="D1494" s="70" t="s">
        <v>1318</v>
      </c>
      <c r="E1494" s="70" t="s">
        <v>27</v>
      </c>
      <c r="F1494" s="70" t="s">
        <v>4142</v>
      </c>
      <c r="G1494" s="70" t="s">
        <v>3687</v>
      </c>
      <c r="H1494" s="70" t="s">
        <v>27</v>
      </c>
      <c r="I1494" s="72">
        <v>60000</v>
      </c>
      <c r="J1494" s="72">
        <v>60000</v>
      </c>
      <c r="K1494" s="72">
        <v>23943.96</v>
      </c>
      <c r="L1494" s="72">
        <v>0</v>
      </c>
      <c r="M1494" s="82">
        <v>71273.926020521802</v>
      </c>
      <c r="O1494" s="81" t="s">
        <v>7627</v>
      </c>
      <c r="P1494" s="64">
        <v>2000</v>
      </c>
      <c r="Q1494" s="63" t="s">
        <v>6081</v>
      </c>
      <c r="R1494" s="63" t="s">
        <v>40</v>
      </c>
      <c r="S1494" s="65" t="s">
        <v>7628</v>
      </c>
      <c r="T1494" s="63" t="s">
        <v>3695</v>
      </c>
      <c r="U1494" s="63" t="s">
        <v>2051</v>
      </c>
      <c r="V1494" s="66">
        <v>16875</v>
      </c>
      <c r="W1494" s="67">
        <v>16875</v>
      </c>
      <c r="X1494" s="67">
        <v>5625</v>
      </c>
      <c r="Y1494" s="68">
        <v>22500</v>
      </c>
      <c r="Z1494" s="82">
        <v>23382.397517321016</v>
      </c>
    </row>
    <row r="1495" spans="2:26" x14ac:dyDescent="0.25">
      <c r="B1495" s="83" t="s">
        <v>4919</v>
      </c>
      <c r="C1495" s="71">
        <v>2007</v>
      </c>
      <c r="D1495" s="70" t="s">
        <v>1318</v>
      </c>
      <c r="E1495" s="70" t="s">
        <v>27</v>
      </c>
      <c r="F1495" s="70" t="s">
        <v>4918</v>
      </c>
      <c r="G1495" s="70" t="s">
        <v>4898</v>
      </c>
      <c r="H1495" s="70" t="s">
        <v>27</v>
      </c>
      <c r="I1495" s="72">
        <v>31000</v>
      </c>
      <c r="J1495" s="72">
        <v>31000</v>
      </c>
      <c r="K1495" s="72">
        <v>0</v>
      </c>
      <c r="L1495" s="72">
        <v>0</v>
      </c>
      <c r="M1495" s="82">
        <v>36824.861777269602</v>
      </c>
      <c r="O1495" s="81" t="s">
        <v>7850</v>
      </c>
      <c r="P1495" s="64">
        <v>2000</v>
      </c>
      <c r="Q1495" s="63" t="s">
        <v>6081</v>
      </c>
      <c r="R1495" s="63" t="s">
        <v>40</v>
      </c>
      <c r="S1495" s="65" t="s">
        <v>7851</v>
      </c>
      <c r="T1495" s="63" t="s">
        <v>3695</v>
      </c>
      <c r="U1495" s="63"/>
      <c r="V1495" s="66">
        <v>9750</v>
      </c>
      <c r="W1495" s="67">
        <v>9750</v>
      </c>
      <c r="X1495" s="67">
        <v>0</v>
      </c>
      <c r="Y1495" s="68">
        <v>9750</v>
      </c>
      <c r="Z1495" s="82">
        <v>13509.829676674366</v>
      </c>
    </row>
    <row r="1496" spans="2:26" ht="22.5" x14ac:dyDescent="0.25">
      <c r="B1496" s="83" t="s">
        <v>4939</v>
      </c>
      <c r="C1496" s="71">
        <v>2007</v>
      </c>
      <c r="D1496" s="70" t="s">
        <v>1318</v>
      </c>
      <c r="E1496" s="70" t="s">
        <v>27</v>
      </c>
      <c r="F1496" s="70" t="s">
        <v>4937</v>
      </c>
      <c r="G1496" s="70" t="s">
        <v>4940</v>
      </c>
      <c r="H1496" s="70" t="s">
        <v>27</v>
      </c>
      <c r="I1496" s="72">
        <v>21000</v>
      </c>
      <c r="J1496" s="72">
        <v>21000</v>
      </c>
      <c r="K1496" s="72">
        <v>0</v>
      </c>
      <c r="L1496" s="72">
        <v>0</v>
      </c>
      <c r="M1496" s="82">
        <v>24945.874107182633</v>
      </c>
      <c r="O1496" s="81" t="s">
        <v>3513</v>
      </c>
      <c r="P1496" s="64">
        <v>2000</v>
      </c>
      <c r="Q1496" s="63" t="s">
        <v>1318</v>
      </c>
      <c r="R1496" s="63" t="s">
        <v>1605</v>
      </c>
      <c r="S1496" s="65" t="s">
        <v>3514</v>
      </c>
      <c r="T1496" s="63" t="s">
        <v>3515</v>
      </c>
      <c r="U1496" s="63" t="s">
        <v>1608</v>
      </c>
      <c r="V1496" s="66">
        <v>8844</v>
      </c>
      <c r="W1496" s="67">
        <v>10000</v>
      </c>
      <c r="X1496" s="67">
        <v>2949</v>
      </c>
      <c r="Y1496" s="68">
        <v>12949</v>
      </c>
      <c r="Z1496" s="82">
        <v>13856.235565819863</v>
      </c>
    </row>
    <row r="1497" spans="2:26" x14ac:dyDescent="0.25">
      <c r="B1497" s="83" t="s">
        <v>4991</v>
      </c>
      <c r="C1497" s="71">
        <v>2007</v>
      </c>
      <c r="D1497" s="70" t="s">
        <v>1318</v>
      </c>
      <c r="E1497" s="70" t="s">
        <v>27</v>
      </c>
      <c r="F1497" s="70" t="s">
        <v>4707</v>
      </c>
      <c r="G1497" s="70" t="s">
        <v>4992</v>
      </c>
      <c r="H1497" s="70" t="s">
        <v>27</v>
      </c>
      <c r="I1497" s="72">
        <v>9451</v>
      </c>
      <c r="J1497" s="72">
        <v>9451</v>
      </c>
      <c r="K1497" s="72">
        <v>0</v>
      </c>
      <c r="L1497" s="72">
        <v>0</v>
      </c>
      <c r="M1497" s="82">
        <v>11226.831246999194</v>
      </c>
      <c r="O1497" s="81" t="s">
        <v>3392</v>
      </c>
      <c r="P1497" s="64">
        <v>2000</v>
      </c>
      <c r="Q1497" s="63" t="s">
        <v>1318</v>
      </c>
      <c r="R1497" s="63" t="s">
        <v>81</v>
      </c>
      <c r="S1497" s="65" t="s">
        <v>1855</v>
      </c>
      <c r="T1497" s="63" t="s">
        <v>3393</v>
      </c>
      <c r="U1497" s="63" t="s">
        <v>81</v>
      </c>
      <c r="V1497" s="66">
        <v>75000</v>
      </c>
      <c r="W1497" s="67">
        <v>75000</v>
      </c>
      <c r="X1497" s="67">
        <v>26399</v>
      </c>
      <c r="Y1497" s="68">
        <v>101399</v>
      </c>
      <c r="Z1497" s="82">
        <v>103921.76674364897</v>
      </c>
    </row>
    <row r="1498" spans="2:26" x14ac:dyDescent="0.25">
      <c r="B1498" s="83" t="s">
        <v>4897</v>
      </c>
      <c r="C1498" s="71">
        <v>2007</v>
      </c>
      <c r="D1498" s="70" t="s">
        <v>1318</v>
      </c>
      <c r="E1498" s="70" t="s">
        <v>27</v>
      </c>
      <c r="F1498" s="70" t="s">
        <v>4695</v>
      </c>
      <c r="G1498" s="70" t="s">
        <v>4898</v>
      </c>
      <c r="H1498" s="70" t="s">
        <v>27</v>
      </c>
      <c r="I1498" s="72">
        <v>8477</v>
      </c>
      <c r="J1498" s="72">
        <v>8477</v>
      </c>
      <c r="K1498" s="72">
        <v>0</v>
      </c>
      <c r="L1498" s="72">
        <v>0</v>
      </c>
      <c r="M1498" s="82">
        <v>10069.817847932723</v>
      </c>
      <c r="O1498" s="81" t="s">
        <v>3353</v>
      </c>
      <c r="P1498" s="64">
        <v>2000</v>
      </c>
      <c r="Q1498" s="63" t="s">
        <v>1318</v>
      </c>
      <c r="R1498" s="63" t="s">
        <v>81</v>
      </c>
      <c r="S1498" s="65" t="s">
        <v>3354</v>
      </c>
      <c r="T1498" s="63" t="s">
        <v>3355</v>
      </c>
      <c r="U1498" s="63" t="s">
        <v>81</v>
      </c>
      <c r="V1498" s="66">
        <v>68237</v>
      </c>
      <c r="W1498" s="67">
        <v>68237</v>
      </c>
      <c r="X1498" s="67">
        <v>71839</v>
      </c>
      <c r="Y1498" s="68">
        <v>140076</v>
      </c>
      <c r="Z1498" s="82">
        <v>94550.794630485005</v>
      </c>
    </row>
    <row r="1499" spans="2:26" x14ac:dyDescent="0.25">
      <c r="B1499" s="83" t="s">
        <v>4988</v>
      </c>
      <c r="C1499" s="71">
        <v>2007</v>
      </c>
      <c r="D1499" s="70" t="s">
        <v>1318</v>
      </c>
      <c r="E1499" s="70" t="s">
        <v>27</v>
      </c>
      <c r="F1499" s="70" t="s">
        <v>4937</v>
      </c>
      <c r="G1499" s="70" t="s">
        <v>4989</v>
      </c>
      <c r="H1499" s="70" t="s">
        <v>27</v>
      </c>
      <c r="I1499" s="72">
        <v>2300</v>
      </c>
      <c r="J1499" s="72">
        <v>2300</v>
      </c>
      <c r="K1499" s="72">
        <v>0</v>
      </c>
      <c r="L1499" s="72">
        <v>0</v>
      </c>
      <c r="M1499" s="82">
        <v>2732.1671641200028</v>
      </c>
      <c r="O1499" s="81" t="s">
        <v>7859</v>
      </c>
      <c r="P1499" s="64">
        <v>2000</v>
      </c>
      <c r="Q1499" s="63" t="s">
        <v>6081</v>
      </c>
      <c r="R1499" s="63" t="s">
        <v>81</v>
      </c>
      <c r="S1499" s="65" t="s">
        <v>7860</v>
      </c>
      <c r="T1499" s="63" t="s">
        <v>3695</v>
      </c>
      <c r="U1499" s="63" t="s">
        <v>83</v>
      </c>
      <c r="V1499" s="66">
        <v>10000</v>
      </c>
      <c r="W1499" s="67">
        <v>10000</v>
      </c>
      <c r="X1499" s="67">
        <v>1121</v>
      </c>
      <c r="Y1499" s="68">
        <v>11121</v>
      </c>
      <c r="Z1499" s="82">
        <v>13856.235565819863</v>
      </c>
    </row>
    <row r="1500" spans="2:26" x14ac:dyDescent="0.25">
      <c r="B1500" s="83" t="s">
        <v>4894</v>
      </c>
      <c r="C1500" s="71">
        <v>2007</v>
      </c>
      <c r="D1500" s="70" t="s">
        <v>1318</v>
      </c>
      <c r="E1500" s="70" t="s">
        <v>27</v>
      </c>
      <c r="F1500" s="70" t="s">
        <v>4561</v>
      </c>
      <c r="G1500" s="70" t="s">
        <v>4895</v>
      </c>
      <c r="H1500" s="70" t="s">
        <v>27</v>
      </c>
      <c r="I1500" s="72">
        <v>2000</v>
      </c>
      <c r="J1500" s="72">
        <v>2000</v>
      </c>
      <c r="K1500" s="72">
        <v>0</v>
      </c>
      <c r="L1500" s="72">
        <v>0</v>
      </c>
      <c r="M1500" s="82">
        <v>2375.7975340173934</v>
      </c>
      <c r="O1500" s="81" t="s">
        <v>7764</v>
      </c>
      <c r="P1500" s="64">
        <v>2000</v>
      </c>
      <c r="Q1500" s="63" t="s">
        <v>6081</v>
      </c>
      <c r="R1500" s="63" t="s">
        <v>81</v>
      </c>
      <c r="S1500" s="65" t="s">
        <v>7765</v>
      </c>
      <c r="T1500" s="63" t="s">
        <v>7766</v>
      </c>
      <c r="U1500" s="63" t="s">
        <v>2271</v>
      </c>
      <c r="V1500" s="66">
        <v>7880</v>
      </c>
      <c r="W1500" s="67">
        <v>7880</v>
      </c>
      <c r="X1500" s="67">
        <v>875</v>
      </c>
      <c r="Y1500" s="68">
        <v>8755</v>
      </c>
      <c r="Z1500" s="82">
        <v>10918.713625866052</v>
      </c>
    </row>
    <row r="1501" spans="2:26" x14ac:dyDescent="0.25">
      <c r="B1501" s="83" t="s">
        <v>4931</v>
      </c>
      <c r="C1501" s="71">
        <v>2007</v>
      </c>
      <c r="D1501" s="70" t="s">
        <v>1318</v>
      </c>
      <c r="E1501" s="70" t="s">
        <v>27</v>
      </c>
      <c r="F1501" s="70" t="s">
        <v>3803</v>
      </c>
      <c r="G1501" s="70" t="s">
        <v>4898</v>
      </c>
      <c r="H1501" s="70" t="s">
        <v>27</v>
      </c>
      <c r="I1501" s="72">
        <v>1300</v>
      </c>
      <c r="J1501" s="72">
        <v>1300</v>
      </c>
      <c r="K1501" s="72">
        <v>0</v>
      </c>
      <c r="L1501" s="72">
        <v>0</v>
      </c>
      <c r="M1501" s="82">
        <v>1544.2683971113058</v>
      </c>
      <c r="O1501" s="81" t="s">
        <v>7971</v>
      </c>
      <c r="P1501" s="64">
        <v>2000</v>
      </c>
      <c r="Q1501" s="63" t="s">
        <v>6084</v>
      </c>
      <c r="R1501" s="63" t="s">
        <v>81</v>
      </c>
      <c r="S1501" s="65" t="s">
        <v>1859</v>
      </c>
      <c r="T1501" s="63" t="s">
        <v>7972</v>
      </c>
      <c r="U1501" s="63" t="s">
        <v>81</v>
      </c>
      <c r="V1501" s="66">
        <v>2271</v>
      </c>
      <c r="W1501" s="67">
        <v>2271</v>
      </c>
      <c r="X1501" s="67">
        <v>758</v>
      </c>
      <c r="Y1501" s="68">
        <v>3029</v>
      </c>
      <c r="Z1501" s="82">
        <v>3146.7510969976911</v>
      </c>
    </row>
    <row r="1502" spans="2:26" x14ac:dyDescent="0.25">
      <c r="B1502" s="83" t="s">
        <v>5012</v>
      </c>
      <c r="C1502" s="71">
        <v>2007</v>
      </c>
      <c r="D1502" s="70" t="s">
        <v>1318</v>
      </c>
      <c r="E1502" s="70" t="s">
        <v>472</v>
      </c>
      <c r="F1502" s="70" t="s">
        <v>5013</v>
      </c>
      <c r="G1502" s="70" t="s">
        <v>3414</v>
      </c>
      <c r="H1502" s="70" t="s">
        <v>5014</v>
      </c>
      <c r="I1502" s="72">
        <v>40822</v>
      </c>
      <c r="J1502" s="72">
        <v>40822</v>
      </c>
      <c r="K1502" s="72">
        <v>3817.78</v>
      </c>
      <c r="L1502" s="72">
        <v>45023</v>
      </c>
      <c r="M1502" s="82">
        <v>48492.403466829026</v>
      </c>
      <c r="O1502" s="81" t="s">
        <v>3437</v>
      </c>
      <c r="P1502" s="64">
        <v>2000</v>
      </c>
      <c r="Q1502" s="63" t="s">
        <v>1318</v>
      </c>
      <c r="R1502" s="63" t="s">
        <v>1163</v>
      </c>
      <c r="S1502" s="65" t="s">
        <v>3438</v>
      </c>
      <c r="T1502" s="63" t="s">
        <v>3439</v>
      </c>
      <c r="U1502" s="63" t="s">
        <v>1165</v>
      </c>
      <c r="V1502" s="66">
        <v>105473</v>
      </c>
      <c r="W1502" s="67">
        <v>105473</v>
      </c>
      <c r="X1502" s="67">
        <v>95988</v>
      </c>
      <c r="Y1502" s="68">
        <v>201461</v>
      </c>
      <c r="Z1502" s="82">
        <v>146145.87338337183</v>
      </c>
    </row>
    <row r="1503" spans="2:26" x14ac:dyDescent="0.25">
      <c r="B1503" s="83" t="s">
        <v>4947</v>
      </c>
      <c r="C1503" s="71">
        <v>2007</v>
      </c>
      <c r="D1503" s="70" t="s">
        <v>1318</v>
      </c>
      <c r="E1503" s="70" t="s">
        <v>138</v>
      </c>
      <c r="F1503" s="70" t="s">
        <v>4435</v>
      </c>
      <c r="G1503" s="70" t="s">
        <v>4828</v>
      </c>
      <c r="H1503" s="70" t="s">
        <v>166</v>
      </c>
      <c r="I1503" s="72">
        <v>250000</v>
      </c>
      <c r="J1503" s="72">
        <v>250000</v>
      </c>
      <c r="K1503" s="72">
        <v>639546.84</v>
      </c>
      <c r="L1503" s="72">
        <v>782292</v>
      </c>
      <c r="M1503" s="82">
        <v>296974.69175217417</v>
      </c>
      <c r="O1503" s="81" t="s">
        <v>3381</v>
      </c>
      <c r="P1503" s="64">
        <v>2000</v>
      </c>
      <c r="Q1503" s="63" t="s">
        <v>1318</v>
      </c>
      <c r="R1503" s="63" t="s">
        <v>1163</v>
      </c>
      <c r="S1503" s="65" t="s">
        <v>2839</v>
      </c>
      <c r="T1503" s="63" t="s">
        <v>3382</v>
      </c>
      <c r="U1503" s="63" t="s">
        <v>1165</v>
      </c>
      <c r="V1503" s="66">
        <v>29550</v>
      </c>
      <c r="W1503" s="67">
        <v>29550</v>
      </c>
      <c r="X1503" s="67">
        <v>9850</v>
      </c>
      <c r="Y1503" s="68">
        <v>39400</v>
      </c>
      <c r="Z1503" s="82">
        <v>40945.176096997697</v>
      </c>
    </row>
    <row r="1504" spans="2:26" x14ac:dyDescent="0.25">
      <c r="B1504" s="83" t="s">
        <v>5000</v>
      </c>
      <c r="C1504" s="71">
        <v>2007</v>
      </c>
      <c r="D1504" s="70" t="s">
        <v>1318</v>
      </c>
      <c r="E1504" s="70" t="s">
        <v>138</v>
      </c>
      <c r="F1504" s="70" t="s">
        <v>5001</v>
      </c>
      <c r="G1504" s="70" t="s">
        <v>4153</v>
      </c>
      <c r="H1504" s="70" t="s">
        <v>166</v>
      </c>
      <c r="I1504" s="72">
        <v>162980</v>
      </c>
      <c r="J1504" s="72">
        <v>162980</v>
      </c>
      <c r="K1504" s="72">
        <v>90443</v>
      </c>
      <c r="L1504" s="72">
        <v>240980</v>
      </c>
      <c r="M1504" s="82">
        <v>193603.7410470774</v>
      </c>
      <c r="O1504" s="81" t="s">
        <v>3454</v>
      </c>
      <c r="P1504" s="64">
        <v>2000</v>
      </c>
      <c r="Q1504" s="63" t="s">
        <v>1318</v>
      </c>
      <c r="R1504" s="63" t="s">
        <v>1271</v>
      </c>
      <c r="S1504" s="65" t="s">
        <v>3081</v>
      </c>
      <c r="T1504" s="63" t="s">
        <v>3455</v>
      </c>
      <c r="U1504" s="63" t="s">
        <v>1547</v>
      </c>
      <c r="V1504" s="66">
        <v>268750</v>
      </c>
      <c r="W1504" s="67">
        <v>268750</v>
      </c>
      <c r="X1504" s="67">
        <v>300000</v>
      </c>
      <c r="Y1504" s="68">
        <v>568750</v>
      </c>
      <c r="Z1504" s="82">
        <v>372386.33083140879</v>
      </c>
    </row>
    <row r="1505" spans="2:26" x14ac:dyDescent="0.25">
      <c r="B1505" s="83" t="s">
        <v>4970</v>
      </c>
      <c r="C1505" s="71">
        <v>2007</v>
      </c>
      <c r="D1505" s="70" t="s">
        <v>1318</v>
      </c>
      <c r="E1505" s="70" t="s">
        <v>138</v>
      </c>
      <c r="F1505" s="70" t="s">
        <v>2356</v>
      </c>
      <c r="G1505" s="70" t="s">
        <v>4202</v>
      </c>
      <c r="H1505" s="70" t="s">
        <v>166</v>
      </c>
      <c r="I1505" s="72">
        <v>113620</v>
      </c>
      <c r="J1505" s="72">
        <v>113620</v>
      </c>
      <c r="K1505" s="72">
        <v>248698.53</v>
      </c>
      <c r="L1505" s="72">
        <v>386232</v>
      </c>
      <c r="M1505" s="82">
        <v>134969.05790752813</v>
      </c>
      <c r="O1505" s="81" t="s">
        <v>3456</v>
      </c>
      <c r="P1505" s="64">
        <v>2000</v>
      </c>
      <c r="Q1505" s="63" t="s">
        <v>1318</v>
      </c>
      <c r="R1505" s="63" t="s">
        <v>361</v>
      </c>
      <c r="S1505" s="65" t="s">
        <v>3457</v>
      </c>
      <c r="T1505" s="63" t="s">
        <v>3458</v>
      </c>
      <c r="U1505" s="63" t="s">
        <v>363</v>
      </c>
      <c r="V1505" s="66">
        <v>239273</v>
      </c>
      <c r="W1505" s="67">
        <v>239273</v>
      </c>
      <c r="X1505" s="67">
        <v>35000</v>
      </c>
      <c r="Y1505" s="68">
        <v>274273</v>
      </c>
      <c r="Z1505" s="82">
        <v>331542.30525404162</v>
      </c>
    </row>
    <row r="1506" spans="2:26" x14ac:dyDescent="0.25">
      <c r="B1506" s="83" t="s">
        <v>4941</v>
      </c>
      <c r="C1506" s="71">
        <v>2007</v>
      </c>
      <c r="D1506" s="70" t="s">
        <v>1318</v>
      </c>
      <c r="E1506" s="70" t="s">
        <v>138</v>
      </c>
      <c r="F1506" s="70" t="s">
        <v>4297</v>
      </c>
      <c r="G1506" s="70" t="s">
        <v>3748</v>
      </c>
      <c r="H1506" s="70" t="s">
        <v>166</v>
      </c>
      <c r="I1506" s="72">
        <v>80220</v>
      </c>
      <c r="J1506" s="72">
        <v>80220</v>
      </c>
      <c r="K1506" s="72">
        <v>60761.59</v>
      </c>
      <c r="L1506" s="72">
        <v>133795</v>
      </c>
      <c r="M1506" s="82">
        <v>95293.239089437659</v>
      </c>
      <c r="O1506" s="81" t="s">
        <v>7898</v>
      </c>
      <c r="P1506" s="64">
        <v>2000</v>
      </c>
      <c r="Q1506" s="63" t="s">
        <v>6084</v>
      </c>
      <c r="R1506" s="63" t="s">
        <v>361</v>
      </c>
      <c r="S1506" s="65" t="s">
        <v>1859</v>
      </c>
      <c r="T1506" s="63" t="s">
        <v>7899</v>
      </c>
      <c r="U1506" s="63" t="s">
        <v>363</v>
      </c>
      <c r="V1506" s="66">
        <v>4500</v>
      </c>
      <c r="W1506" s="67">
        <v>4500</v>
      </c>
      <c r="X1506" s="67">
        <v>1500</v>
      </c>
      <c r="Y1506" s="68">
        <v>6000</v>
      </c>
      <c r="Z1506" s="82">
        <v>6235.3060046189385</v>
      </c>
    </row>
    <row r="1507" spans="2:26" x14ac:dyDescent="0.25">
      <c r="B1507" s="83" t="s">
        <v>4971</v>
      </c>
      <c r="C1507" s="71">
        <v>2007</v>
      </c>
      <c r="D1507" s="70" t="s">
        <v>1318</v>
      </c>
      <c r="E1507" s="70" t="s">
        <v>138</v>
      </c>
      <c r="F1507" s="70" t="s">
        <v>2356</v>
      </c>
      <c r="G1507" s="70" t="s">
        <v>4972</v>
      </c>
      <c r="H1507" s="70" t="s">
        <v>166</v>
      </c>
      <c r="I1507" s="72">
        <v>33000</v>
      </c>
      <c r="J1507" s="72">
        <v>33000</v>
      </c>
      <c r="K1507" s="72">
        <v>248698.53</v>
      </c>
      <c r="L1507" s="72">
        <v>0</v>
      </c>
      <c r="M1507" s="82">
        <v>39200.659311286996</v>
      </c>
      <c r="O1507" s="81" t="s">
        <v>7915</v>
      </c>
      <c r="P1507" s="64">
        <v>2000</v>
      </c>
      <c r="Q1507" s="63" t="s">
        <v>6081</v>
      </c>
      <c r="R1507" s="63" t="s">
        <v>361</v>
      </c>
      <c r="S1507" s="65" t="s">
        <v>1859</v>
      </c>
      <c r="T1507" s="63" t="s">
        <v>7916</v>
      </c>
      <c r="U1507" s="63" t="s">
        <v>363</v>
      </c>
      <c r="V1507" s="66">
        <v>4200</v>
      </c>
      <c r="W1507" s="67">
        <v>4200</v>
      </c>
      <c r="X1507" s="67">
        <v>1400</v>
      </c>
      <c r="Y1507" s="68">
        <v>5600</v>
      </c>
      <c r="Z1507" s="82">
        <v>5819.6189376443426</v>
      </c>
    </row>
    <row r="1508" spans="2:26" x14ac:dyDescent="0.25">
      <c r="B1508" s="83" t="s">
        <v>4965</v>
      </c>
      <c r="C1508" s="71">
        <v>2007</v>
      </c>
      <c r="D1508" s="70" t="s">
        <v>1318</v>
      </c>
      <c r="E1508" s="70" t="s">
        <v>677</v>
      </c>
      <c r="F1508" s="70" t="s">
        <v>3888</v>
      </c>
      <c r="G1508" s="70" t="s">
        <v>3687</v>
      </c>
      <c r="H1508" s="70" t="s">
        <v>4233</v>
      </c>
      <c r="I1508" s="72">
        <v>50614</v>
      </c>
      <c r="J1508" s="72">
        <v>50614</v>
      </c>
      <c r="K1508" s="72">
        <v>17298.3</v>
      </c>
      <c r="L1508" s="72">
        <v>70614</v>
      </c>
      <c r="M1508" s="82">
        <v>60124.308193378187</v>
      </c>
      <c r="O1508" s="81" t="s">
        <v>3611</v>
      </c>
      <c r="P1508" s="64">
        <v>2000</v>
      </c>
      <c r="Q1508" s="63" t="s">
        <v>1318</v>
      </c>
      <c r="R1508" s="63" t="s">
        <v>85</v>
      </c>
      <c r="S1508" s="65" t="s">
        <v>3612</v>
      </c>
      <c r="T1508" s="63" t="s">
        <v>3613</v>
      </c>
      <c r="U1508" s="63" t="s">
        <v>1469</v>
      </c>
      <c r="V1508" s="66">
        <v>345700</v>
      </c>
      <c r="W1508" s="67">
        <v>351700</v>
      </c>
      <c r="X1508" s="67">
        <v>131500</v>
      </c>
      <c r="Y1508" s="68">
        <v>483200</v>
      </c>
      <c r="Z1508" s="82">
        <v>487323.80484988453</v>
      </c>
    </row>
    <row r="1509" spans="2:26" x14ac:dyDescent="0.25">
      <c r="B1509" s="83" t="s">
        <v>4968</v>
      </c>
      <c r="C1509" s="71">
        <v>2007</v>
      </c>
      <c r="D1509" s="70" t="s">
        <v>1318</v>
      </c>
      <c r="E1509" s="70" t="s">
        <v>81</v>
      </c>
      <c r="F1509" s="70" t="s">
        <v>3890</v>
      </c>
      <c r="G1509" s="70" t="s">
        <v>4502</v>
      </c>
      <c r="H1509" s="70" t="s">
        <v>3767</v>
      </c>
      <c r="I1509" s="72">
        <v>72700</v>
      </c>
      <c r="J1509" s="72">
        <v>72700</v>
      </c>
      <c r="K1509" s="72">
        <v>50899.6</v>
      </c>
      <c r="L1509" s="72">
        <v>116901</v>
      </c>
      <c r="M1509" s="82">
        <v>86360.240361532255</v>
      </c>
      <c r="O1509" s="81" t="s">
        <v>3617</v>
      </c>
      <c r="P1509" s="64">
        <v>2000</v>
      </c>
      <c r="Q1509" s="63" t="s">
        <v>1318</v>
      </c>
      <c r="R1509" s="63" t="s">
        <v>85</v>
      </c>
      <c r="S1509" s="65" t="s">
        <v>3615</v>
      </c>
      <c r="T1509" s="63" t="s">
        <v>3618</v>
      </c>
      <c r="U1509" s="63" t="s">
        <v>1469</v>
      </c>
      <c r="V1509" s="66">
        <v>116925</v>
      </c>
      <c r="W1509" s="67">
        <v>116925</v>
      </c>
      <c r="X1509" s="67">
        <v>66475.399999999994</v>
      </c>
      <c r="Y1509" s="68">
        <v>0</v>
      </c>
      <c r="Z1509" s="82">
        <v>162014.03435334875</v>
      </c>
    </row>
    <row r="1510" spans="2:26" x14ac:dyDescent="0.25">
      <c r="B1510" s="83" t="s">
        <v>5008</v>
      </c>
      <c r="C1510" s="71">
        <v>2007</v>
      </c>
      <c r="D1510" s="70" t="s">
        <v>1318</v>
      </c>
      <c r="E1510" s="70" t="s">
        <v>1271</v>
      </c>
      <c r="F1510" s="70" t="s">
        <v>4729</v>
      </c>
      <c r="G1510" s="70" t="s">
        <v>5009</v>
      </c>
      <c r="H1510" s="70" t="s">
        <v>1547</v>
      </c>
      <c r="I1510" s="72">
        <v>298950</v>
      </c>
      <c r="J1510" s="72">
        <v>298950</v>
      </c>
      <c r="K1510" s="72">
        <v>108712.62</v>
      </c>
      <c r="L1510" s="72">
        <v>398600</v>
      </c>
      <c r="M1510" s="82">
        <v>355122.33639724989</v>
      </c>
      <c r="O1510" s="81" t="s">
        <v>3632</v>
      </c>
      <c r="P1510" s="64">
        <v>2000</v>
      </c>
      <c r="Q1510" s="63" t="s">
        <v>1318</v>
      </c>
      <c r="R1510" s="63" t="s">
        <v>85</v>
      </c>
      <c r="S1510" s="65" t="s">
        <v>3633</v>
      </c>
      <c r="T1510" s="63" t="s">
        <v>3634</v>
      </c>
      <c r="U1510" s="63" t="s">
        <v>3635</v>
      </c>
      <c r="V1510" s="66">
        <v>116250</v>
      </c>
      <c r="W1510" s="67">
        <v>116250</v>
      </c>
      <c r="X1510" s="67">
        <v>38750</v>
      </c>
      <c r="Y1510" s="68">
        <v>155000</v>
      </c>
      <c r="Z1510" s="82">
        <v>161078.7384526559</v>
      </c>
    </row>
    <row r="1511" spans="2:26" x14ac:dyDescent="0.25">
      <c r="B1511" s="83" t="s">
        <v>5010</v>
      </c>
      <c r="C1511" s="71">
        <v>2007</v>
      </c>
      <c r="D1511" s="70" t="s">
        <v>1318</v>
      </c>
      <c r="E1511" s="70" t="s">
        <v>1271</v>
      </c>
      <c r="F1511" s="70" t="s">
        <v>4729</v>
      </c>
      <c r="G1511" s="70" t="s">
        <v>5011</v>
      </c>
      <c r="H1511" s="70" t="s">
        <v>1547</v>
      </c>
      <c r="I1511" s="72">
        <v>3000</v>
      </c>
      <c r="J1511" s="72">
        <v>3000</v>
      </c>
      <c r="K1511" s="72">
        <v>0</v>
      </c>
      <c r="L1511" s="72">
        <v>0</v>
      </c>
      <c r="M1511" s="82">
        <v>3563.6963010260902</v>
      </c>
      <c r="O1511" s="81" t="s">
        <v>3614</v>
      </c>
      <c r="P1511" s="64">
        <v>2000</v>
      </c>
      <c r="Q1511" s="63" t="s">
        <v>1318</v>
      </c>
      <c r="R1511" s="63" t="s">
        <v>85</v>
      </c>
      <c r="S1511" s="65" t="s">
        <v>3615</v>
      </c>
      <c r="T1511" s="63" t="s">
        <v>3616</v>
      </c>
      <c r="U1511" s="63" t="s">
        <v>1469</v>
      </c>
      <c r="V1511" s="66">
        <v>112650</v>
      </c>
      <c r="W1511" s="67">
        <v>112650</v>
      </c>
      <c r="X1511" s="67">
        <v>49402.400000000001</v>
      </c>
      <c r="Y1511" s="68">
        <v>112650</v>
      </c>
      <c r="Z1511" s="82">
        <v>156090.49364896075</v>
      </c>
    </row>
    <row r="1512" spans="2:26" x14ac:dyDescent="0.25">
      <c r="B1512" s="83" t="s">
        <v>4944</v>
      </c>
      <c r="C1512" s="71">
        <v>2007</v>
      </c>
      <c r="D1512" s="70" t="s">
        <v>1318</v>
      </c>
      <c r="E1512" s="70" t="s">
        <v>85</v>
      </c>
      <c r="F1512" s="70" t="s">
        <v>4945</v>
      </c>
      <c r="G1512" s="70" t="s">
        <v>3687</v>
      </c>
      <c r="H1512" s="70" t="s">
        <v>511</v>
      </c>
      <c r="I1512" s="72">
        <v>156792</v>
      </c>
      <c r="J1512" s="72">
        <v>156792</v>
      </c>
      <c r="K1512" s="72">
        <v>233198.66</v>
      </c>
      <c r="L1512" s="72">
        <v>446602</v>
      </c>
      <c r="M1512" s="82">
        <v>186253.02347682757</v>
      </c>
      <c r="O1512" s="81" t="s">
        <v>3641</v>
      </c>
      <c r="P1512" s="64">
        <v>2000</v>
      </c>
      <c r="Q1512" s="63" t="s">
        <v>1318</v>
      </c>
      <c r="R1512" s="63" t="s">
        <v>85</v>
      </c>
      <c r="S1512" s="65" t="s">
        <v>3642</v>
      </c>
      <c r="T1512" s="63" t="s">
        <v>3643</v>
      </c>
      <c r="U1512" s="63" t="s">
        <v>1469</v>
      </c>
      <c r="V1512" s="66">
        <v>48000</v>
      </c>
      <c r="W1512" s="67">
        <v>55000</v>
      </c>
      <c r="X1512" s="67">
        <v>16000</v>
      </c>
      <c r="Y1512" s="68">
        <v>71000</v>
      </c>
      <c r="Z1512" s="82">
        <v>76209.295612009242</v>
      </c>
    </row>
    <row r="1513" spans="2:26" x14ac:dyDescent="0.25">
      <c r="B1513" s="83" t="s">
        <v>5006</v>
      </c>
      <c r="C1513" s="71">
        <v>2007</v>
      </c>
      <c r="D1513" s="70" t="s">
        <v>1318</v>
      </c>
      <c r="E1513" s="70" t="s">
        <v>85</v>
      </c>
      <c r="F1513" s="70" t="s">
        <v>5007</v>
      </c>
      <c r="G1513" s="70" t="s">
        <v>3687</v>
      </c>
      <c r="H1513" s="70" t="s">
        <v>542</v>
      </c>
      <c r="I1513" s="72">
        <v>149491</v>
      </c>
      <c r="J1513" s="72">
        <v>149491</v>
      </c>
      <c r="K1513" s="72">
        <v>50162.38</v>
      </c>
      <c r="L1513" s="72">
        <v>199491</v>
      </c>
      <c r="M1513" s="82">
        <v>177580.1745788971</v>
      </c>
      <c r="O1513" s="81" t="s">
        <v>7644</v>
      </c>
      <c r="P1513" s="64">
        <v>2000</v>
      </c>
      <c r="Q1513" s="63" t="s">
        <v>6081</v>
      </c>
      <c r="R1513" s="63" t="s">
        <v>85</v>
      </c>
      <c r="S1513" s="65" t="s">
        <v>1859</v>
      </c>
      <c r="T1513" s="63" t="s">
        <v>7645</v>
      </c>
      <c r="U1513" s="63" t="s">
        <v>542</v>
      </c>
      <c r="V1513" s="66">
        <v>42000</v>
      </c>
      <c r="W1513" s="67">
        <v>42000</v>
      </c>
      <c r="X1513" s="67">
        <v>14000</v>
      </c>
      <c r="Y1513" s="68">
        <v>56000</v>
      </c>
      <c r="Z1513" s="82">
        <v>58196.189376443421</v>
      </c>
    </row>
    <row r="1514" spans="2:26" x14ac:dyDescent="0.25">
      <c r="B1514" s="83" t="s">
        <v>4977</v>
      </c>
      <c r="C1514" s="71">
        <v>2007</v>
      </c>
      <c r="D1514" s="70" t="s">
        <v>1318</v>
      </c>
      <c r="E1514" s="70" t="s">
        <v>85</v>
      </c>
      <c r="F1514" s="70" t="s">
        <v>4978</v>
      </c>
      <c r="G1514" s="70" t="s">
        <v>4153</v>
      </c>
      <c r="H1514" s="70" t="s">
        <v>542</v>
      </c>
      <c r="I1514" s="72">
        <v>120000</v>
      </c>
      <c r="J1514" s="72">
        <v>120000</v>
      </c>
      <c r="K1514" s="72">
        <v>39969.5</v>
      </c>
      <c r="L1514" s="72">
        <v>160000</v>
      </c>
      <c r="M1514" s="82">
        <v>142547.8520410436</v>
      </c>
      <c r="O1514" s="81" t="s">
        <v>7641</v>
      </c>
      <c r="P1514" s="64">
        <v>2000</v>
      </c>
      <c r="Q1514" s="63" t="s">
        <v>6081</v>
      </c>
      <c r="R1514" s="63" t="s">
        <v>85</v>
      </c>
      <c r="S1514" s="65" t="s">
        <v>7642</v>
      </c>
      <c r="T1514" s="63" t="s">
        <v>7643</v>
      </c>
      <c r="U1514" s="63" t="s">
        <v>511</v>
      </c>
      <c r="V1514" s="66">
        <v>40000</v>
      </c>
      <c r="W1514" s="67">
        <v>40000</v>
      </c>
      <c r="X1514" s="67">
        <v>30000</v>
      </c>
      <c r="Y1514" s="68">
        <v>70000</v>
      </c>
      <c r="Z1514" s="82">
        <v>55424.942263279452</v>
      </c>
    </row>
    <row r="1515" spans="2:26" x14ac:dyDescent="0.25">
      <c r="B1515" s="83" t="s">
        <v>4892</v>
      </c>
      <c r="C1515" s="71">
        <v>2007</v>
      </c>
      <c r="D1515" s="70" t="s">
        <v>1318</v>
      </c>
      <c r="E1515" s="70" t="s">
        <v>85</v>
      </c>
      <c r="F1515" s="70" t="s">
        <v>4505</v>
      </c>
      <c r="G1515" s="70" t="s">
        <v>3483</v>
      </c>
      <c r="H1515" s="70" t="s">
        <v>1167</v>
      </c>
      <c r="I1515" s="72">
        <v>41920</v>
      </c>
      <c r="J1515" s="72">
        <v>41920</v>
      </c>
      <c r="K1515" s="72">
        <v>43858.21</v>
      </c>
      <c r="L1515" s="72">
        <v>80000</v>
      </c>
      <c r="M1515" s="82">
        <v>49796.716313004574</v>
      </c>
      <c r="O1515" s="81" t="s">
        <v>3636</v>
      </c>
      <c r="P1515" s="64">
        <v>2000</v>
      </c>
      <c r="Q1515" s="63" t="s">
        <v>1318</v>
      </c>
      <c r="R1515" s="63" t="s">
        <v>85</v>
      </c>
      <c r="S1515" s="65" t="s">
        <v>3637</v>
      </c>
      <c r="T1515" s="63" t="s">
        <v>3638</v>
      </c>
      <c r="U1515" s="63" t="s">
        <v>1496</v>
      </c>
      <c r="V1515" s="66">
        <v>36000</v>
      </c>
      <c r="W1515" s="67">
        <v>36000</v>
      </c>
      <c r="X1515" s="67">
        <v>16543.419999999998</v>
      </c>
      <c r="Y1515" s="68">
        <v>0</v>
      </c>
      <c r="Z1515" s="82">
        <v>49882.448036951508</v>
      </c>
    </row>
    <row r="1516" spans="2:26" x14ac:dyDescent="0.25">
      <c r="B1516" s="83" t="s">
        <v>5028</v>
      </c>
      <c r="C1516" s="71">
        <v>2007</v>
      </c>
      <c r="D1516" s="70" t="s">
        <v>1318</v>
      </c>
      <c r="E1516" s="70" t="s">
        <v>85</v>
      </c>
      <c r="F1516" s="70" t="s">
        <v>1859</v>
      </c>
      <c r="G1516" s="70" t="s">
        <v>5029</v>
      </c>
      <c r="H1516" s="70" t="s">
        <v>542</v>
      </c>
      <c r="I1516" s="72">
        <v>25000</v>
      </c>
      <c r="J1516" s="72">
        <v>20000</v>
      </c>
      <c r="K1516" s="72">
        <v>17894.14</v>
      </c>
      <c r="L1516" s="72">
        <v>41000</v>
      </c>
      <c r="M1516" s="82">
        <v>23757.975340173936</v>
      </c>
      <c r="O1516" s="81" t="s">
        <v>3639</v>
      </c>
      <c r="P1516" s="64">
        <v>2000</v>
      </c>
      <c r="Q1516" s="63" t="s">
        <v>1318</v>
      </c>
      <c r="R1516" s="63" t="s">
        <v>85</v>
      </c>
      <c r="S1516" s="65" t="s">
        <v>3637</v>
      </c>
      <c r="T1516" s="63" t="s">
        <v>3640</v>
      </c>
      <c r="U1516" s="63" t="s">
        <v>1496</v>
      </c>
      <c r="V1516" s="66">
        <v>36000</v>
      </c>
      <c r="W1516" s="67">
        <v>36000</v>
      </c>
      <c r="X1516" s="67">
        <v>0</v>
      </c>
      <c r="Y1516" s="68">
        <v>0</v>
      </c>
      <c r="Z1516" s="82">
        <v>49882.448036951508</v>
      </c>
    </row>
    <row r="1517" spans="2:26" x14ac:dyDescent="0.25">
      <c r="B1517" s="83" t="s">
        <v>5026</v>
      </c>
      <c r="C1517" s="71">
        <v>2007</v>
      </c>
      <c r="D1517" s="70" t="s">
        <v>1318</v>
      </c>
      <c r="E1517" s="70" t="s">
        <v>1269</v>
      </c>
      <c r="F1517" s="70" t="s">
        <v>5027</v>
      </c>
      <c r="G1517" s="70" t="s">
        <v>4385</v>
      </c>
      <c r="H1517" s="70" t="s">
        <v>2904</v>
      </c>
      <c r="I1517" s="72">
        <v>88246</v>
      </c>
      <c r="J1517" s="72">
        <v>88246</v>
      </c>
      <c r="K1517" s="72">
        <v>113426.09</v>
      </c>
      <c r="L1517" s="72">
        <v>186492</v>
      </c>
      <c r="M1517" s="82">
        <v>104827.31459344945</v>
      </c>
      <c r="O1517" s="81" t="s">
        <v>3647</v>
      </c>
      <c r="P1517" s="64">
        <v>2000</v>
      </c>
      <c r="Q1517" s="63" t="s">
        <v>1318</v>
      </c>
      <c r="R1517" s="63" t="s">
        <v>85</v>
      </c>
      <c r="S1517" s="65" t="s">
        <v>3645</v>
      </c>
      <c r="T1517" s="63" t="s">
        <v>3648</v>
      </c>
      <c r="U1517" s="63" t="s">
        <v>1469</v>
      </c>
      <c r="V1517" s="66">
        <v>18000</v>
      </c>
      <c r="W1517" s="67">
        <v>18000</v>
      </c>
      <c r="X1517" s="67">
        <v>0</v>
      </c>
      <c r="Y1517" s="68">
        <v>0</v>
      </c>
      <c r="Z1517" s="82">
        <v>24941.224018475754</v>
      </c>
    </row>
    <row r="1518" spans="2:26" x14ac:dyDescent="0.25">
      <c r="B1518" s="83" t="s">
        <v>5015</v>
      </c>
      <c r="C1518" s="71">
        <v>2007</v>
      </c>
      <c r="D1518" s="70" t="s">
        <v>1318</v>
      </c>
      <c r="E1518" s="70" t="s">
        <v>59</v>
      </c>
      <c r="F1518" s="70" t="s">
        <v>3837</v>
      </c>
      <c r="G1518" s="70" t="s">
        <v>3414</v>
      </c>
      <c r="H1518" s="70" t="s">
        <v>61</v>
      </c>
      <c r="I1518" s="72">
        <v>147340</v>
      </c>
      <c r="J1518" s="72">
        <v>147340</v>
      </c>
      <c r="K1518" s="72">
        <v>48259.68</v>
      </c>
      <c r="L1518" s="72">
        <v>196452</v>
      </c>
      <c r="M1518" s="82">
        <v>175025.00433106138</v>
      </c>
      <c r="O1518" s="81" t="s">
        <v>7646</v>
      </c>
      <c r="P1518" s="64">
        <v>2000</v>
      </c>
      <c r="Q1518" s="63" t="s">
        <v>6081</v>
      </c>
      <c r="R1518" s="63" t="s">
        <v>85</v>
      </c>
      <c r="S1518" s="65" t="s">
        <v>7647</v>
      </c>
      <c r="T1518" s="63" t="s">
        <v>7648</v>
      </c>
      <c r="U1518" s="63" t="s">
        <v>542</v>
      </c>
      <c r="V1518" s="66">
        <v>15000</v>
      </c>
      <c r="W1518" s="67">
        <v>15000</v>
      </c>
      <c r="X1518" s="67">
        <v>15000</v>
      </c>
      <c r="Y1518" s="68">
        <v>30000</v>
      </c>
      <c r="Z1518" s="82">
        <v>20784.353348729794</v>
      </c>
    </row>
    <row r="1519" spans="2:26" ht="22.5" x14ac:dyDescent="0.25">
      <c r="B1519" s="83" t="s">
        <v>5004</v>
      </c>
      <c r="C1519" s="71">
        <v>2007</v>
      </c>
      <c r="D1519" s="70" t="s">
        <v>1318</v>
      </c>
      <c r="E1519" s="70" t="s">
        <v>59</v>
      </c>
      <c r="F1519" s="70" t="s">
        <v>5005</v>
      </c>
      <c r="G1519" s="70" t="s">
        <v>3990</v>
      </c>
      <c r="H1519" s="70" t="s">
        <v>61</v>
      </c>
      <c r="I1519" s="72">
        <v>58051</v>
      </c>
      <c r="J1519" s="72">
        <v>58051</v>
      </c>
      <c r="K1519" s="72">
        <v>19654</v>
      </c>
      <c r="L1519" s="72">
        <v>77400</v>
      </c>
      <c r="M1519" s="82">
        <v>68958.711323621857</v>
      </c>
      <c r="O1519" s="81" t="s">
        <v>3644</v>
      </c>
      <c r="P1519" s="64">
        <v>2000</v>
      </c>
      <c r="Q1519" s="63" t="s">
        <v>1318</v>
      </c>
      <c r="R1519" s="63" t="s">
        <v>85</v>
      </c>
      <c r="S1519" s="65" t="s">
        <v>3645</v>
      </c>
      <c r="T1519" s="63" t="s">
        <v>3646</v>
      </c>
      <c r="U1519" s="63" t="s">
        <v>1469</v>
      </c>
      <c r="V1519" s="66">
        <v>15000</v>
      </c>
      <c r="W1519" s="67">
        <v>15000</v>
      </c>
      <c r="X1519" s="67">
        <v>4021.46</v>
      </c>
      <c r="Y1519" s="68">
        <v>0</v>
      </c>
      <c r="Z1519" s="82">
        <v>20784.353348729794</v>
      </c>
    </row>
    <row r="1520" spans="2:26" ht="22.5" x14ac:dyDescent="0.25">
      <c r="B1520" s="83" t="s">
        <v>4950</v>
      </c>
      <c r="C1520" s="71">
        <v>2007</v>
      </c>
      <c r="D1520" s="70" t="s">
        <v>1318</v>
      </c>
      <c r="E1520" s="70" t="s">
        <v>63</v>
      </c>
      <c r="F1520" s="70" t="s">
        <v>4951</v>
      </c>
      <c r="G1520" s="70" t="s">
        <v>3998</v>
      </c>
      <c r="H1520" s="70" t="s">
        <v>684</v>
      </c>
      <c r="I1520" s="72">
        <v>165530</v>
      </c>
      <c r="J1520" s="72">
        <v>165530</v>
      </c>
      <c r="K1520" s="72">
        <v>54730.17</v>
      </c>
      <c r="L1520" s="72">
        <v>222272</v>
      </c>
      <c r="M1520" s="82">
        <v>196632.88290294958</v>
      </c>
      <c r="O1520" s="81" t="s">
        <v>7937</v>
      </c>
      <c r="P1520" s="64">
        <v>2000</v>
      </c>
      <c r="Q1520" s="63" t="s">
        <v>6081</v>
      </c>
      <c r="R1520" s="63" t="s">
        <v>85</v>
      </c>
      <c r="S1520" s="65" t="s">
        <v>1859</v>
      </c>
      <c r="T1520" s="63" t="s">
        <v>7938</v>
      </c>
      <c r="U1520" s="63" t="s">
        <v>542</v>
      </c>
      <c r="V1520" s="66">
        <v>10000</v>
      </c>
      <c r="W1520" s="67">
        <v>10000</v>
      </c>
      <c r="X1520" s="67">
        <v>5000</v>
      </c>
      <c r="Y1520" s="68">
        <v>15000</v>
      </c>
      <c r="Z1520" s="82">
        <v>13856.235565819863</v>
      </c>
    </row>
    <row r="1521" spans="2:26" x14ac:dyDescent="0.25">
      <c r="B1521" s="83" t="s">
        <v>5030</v>
      </c>
      <c r="C1521" s="71">
        <v>2007</v>
      </c>
      <c r="D1521" s="70" t="s">
        <v>1318</v>
      </c>
      <c r="E1521" s="70" t="s">
        <v>63</v>
      </c>
      <c r="F1521" s="70" t="s">
        <v>5031</v>
      </c>
      <c r="G1521" s="70" t="s">
        <v>5032</v>
      </c>
      <c r="H1521" s="70" t="s">
        <v>65</v>
      </c>
      <c r="I1521" s="72">
        <v>9973</v>
      </c>
      <c r="J1521" s="72">
        <v>9973</v>
      </c>
      <c r="K1521" s="72">
        <v>3513.65</v>
      </c>
      <c r="L1521" s="72">
        <v>13473</v>
      </c>
      <c r="M1521" s="82">
        <v>11846.914403377734</v>
      </c>
      <c r="O1521" s="81" t="s">
        <v>3508</v>
      </c>
      <c r="P1521" s="64">
        <v>2000</v>
      </c>
      <c r="Q1521" s="63" t="s">
        <v>1318</v>
      </c>
      <c r="R1521" s="63" t="s">
        <v>85</v>
      </c>
      <c r="S1521" s="65" t="s">
        <v>2372</v>
      </c>
      <c r="T1521" s="63" t="s">
        <v>3509</v>
      </c>
      <c r="U1521" s="63" t="s">
        <v>1469</v>
      </c>
      <c r="V1521" s="66">
        <v>5019</v>
      </c>
      <c r="W1521" s="67">
        <v>10000</v>
      </c>
      <c r="X1521" s="67">
        <v>891</v>
      </c>
      <c r="Y1521" s="68">
        <v>10891</v>
      </c>
      <c r="Z1521" s="82">
        <v>13856.235565819863</v>
      </c>
    </row>
    <row r="1522" spans="2:26" x14ac:dyDescent="0.25">
      <c r="B1522" s="83" t="s">
        <v>4969</v>
      </c>
      <c r="C1522" s="71">
        <v>2007</v>
      </c>
      <c r="D1522" s="70" t="s">
        <v>1318</v>
      </c>
      <c r="E1522" s="70" t="s">
        <v>1078</v>
      </c>
      <c r="F1522" s="70" t="s">
        <v>4321</v>
      </c>
      <c r="G1522" s="70" t="s">
        <v>3687</v>
      </c>
      <c r="H1522" s="70" t="s">
        <v>1080</v>
      </c>
      <c r="I1522" s="72">
        <v>100606</v>
      </c>
      <c r="J1522" s="72">
        <v>100606</v>
      </c>
      <c r="K1522" s="72">
        <v>9310</v>
      </c>
      <c r="L1522" s="72">
        <v>110606</v>
      </c>
      <c r="M1522" s="82">
        <v>119509.74335367695</v>
      </c>
      <c r="O1522" s="81" t="s">
        <v>8002</v>
      </c>
      <c r="P1522" s="64">
        <v>2000</v>
      </c>
      <c r="Q1522" s="63" t="s">
        <v>6081</v>
      </c>
      <c r="R1522" s="63" t="s">
        <v>85</v>
      </c>
      <c r="S1522" s="65" t="s">
        <v>1859</v>
      </c>
      <c r="T1522" s="63" t="s">
        <v>8003</v>
      </c>
      <c r="U1522" s="63" t="s">
        <v>511</v>
      </c>
      <c r="V1522" s="66">
        <v>10000</v>
      </c>
      <c r="W1522" s="67">
        <v>10000</v>
      </c>
      <c r="X1522" s="67">
        <v>10000</v>
      </c>
      <c r="Y1522" s="68">
        <v>20000</v>
      </c>
      <c r="Z1522" s="82">
        <v>13856.235565819863</v>
      </c>
    </row>
    <row r="1523" spans="2:26" x14ac:dyDescent="0.25">
      <c r="B1523" s="83" t="s">
        <v>4920</v>
      </c>
      <c r="C1523" s="71">
        <v>2007</v>
      </c>
      <c r="D1523" s="70" t="s">
        <v>1318</v>
      </c>
      <c r="E1523" s="70" t="s">
        <v>1684</v>
      </c>
      <c r="F1523" s="70" t="s">
        <v>4068</v>
      </c>
      <c r="G1523" s="70" t="s">
        <v>4799</v>
      </c>
      <c r="H1523" s="70" t="s">
        <v>1687</v>
      </c>
      <c r="I1523" s="72">
        <v>242870</v>
      </c>
      <c r="J1523" s="72">
        <v>242870</v>
      </c>
      <c r="K1523" s="72">
        <v>291523.34000000003</v>
      </c>
      <c r="L1523" s="72">
        <v>373650</v>
      </c>
      <c r="M1523" s="82">
        <v>288504.97354340222</v>
      </c>
      <c r="O1523" s="81" t="s">
        <v>7733</v>
      </c>
      <c r="P1523" s="64">
        <v>2000</v>
      </c>
      <c r="Q1523" s="63" t="s">
        <v>6081</v>
      </c>
      <c r="R1523" s="63" t="s">
        <v>85</v>
      </c>
      <c r="S1523" s="65" t="s">
        <v>7734</v>
      </c>
      <c r="T1523" s="63" t="s">
        <v>7735</v>
      </c>
      <c r="U1523" s="63" t="s">
        <v>511</v>
      </c>
      <c r="V1523" s="66">
        <v>8500</v>
      </c>
      <c r="W1523" s="67">
        <v>8500</v>
      </c>
      <c r="X1523" s="67">
        <v>8540</v>
      </c>
      <c r="Y1523" s="68">
        <v>17040</v>
      </c>
      <c r="Z1523" s="82">
        <v>11777.800230946883</v>
      </c>
    </row>
    <row r="1524" spans="2:26" x14ac:dyDescent="0.25">
      <c r="B1524" s="83" t="s">
        <v>4948</v>
      </c>
      <c r="C1524" s="71">
        <v>2007</v>
      </c>
      <c r="D1524" s="70" t="s">
        <v>1318</v>
      </c>
      <c r="E1524" s="70" t="s">
        <v>1684</v>
      </c>
      <c r="F1524" s="70" t="s">
        <v>4949</v>
      </c>
      <c r="G1524" s="70" t="s">
        <v>4828</v>
      </c>
      <c r="H1524" s="70" t="s">
        <v>1687</v>
      </c>
      <c r="I1524" s="72">
        <v>111207</v>
      </c>
      <c r="J1524" s="72">
        <v>111142</v>
      </c>
      <c r="K1524" s="72">
        <v>53979.82</v>
      </c>
      <c r="L1524" s="72">
        <v>166810</v>
      </c>
      <c r="M1524" s="82">
        <v>132025.44476288059</v>
      </c>
      <c r="O1524" s="81" t="s">
        <v>7944</v>
      </c>
      <c r="P1524" s="64">
        <v>2000</v>
      </c>
      <c r="Q1524" s="63" t="s">
        <v>6081</v>
      </c>
      <c r="R1524" s="63" t="s">
        <v>85</v>
      </c>
      <c r="S1524" s="65" t="s">
        <v>7945</v>
      </c>
      <c r="T1524" s="63" t="s">
        <v>7946</v>
      </c>
      <c r="U1524" s="63" t="s">
        <v>1496</v>
      </c>
      <c r="V1524" s="66">
        <v>7500</v>
      </c>
      <c r="W1524" s="67">
        <v>7500</v>
      </c>
      <c r="X1524" s="67">
        <v>2500</v>
      </c>
      <c r="Y1524" s="68">
        <v>10000</v>
      </c>
      <c r="Z1524" s="82">
        <v>10392.176674364897</v>
      </c>
    </row>
    <row r="1525" spans="2:26" x14ac:dyDescent="0.25">
      <c r="B1525" s="83" t="s">
        <v>4899</v>
      </c>
      <c r="C1525" s="71">
        <v>2007</v>
      </c>
      <c r="D1525" s="70" t="s">
        <v>1318</v>
      </c>
      <c r="E1525" s="70" t="s">
        <v>1420</v>
      </c>
      <c r="F1525" s="70" t="s">
        <v>4537</v>
      </c>
      <c r="G1525" s="70" t="s">
        <v>4900</v>
      </c>
      <c r="H1525" s="70" t="s">
        <v>1423</v>
      </c>
      <c r="I1525" s="72">
        <v>197947</v>
      </c>
      <c r="J1525" s="72">
        <v>197947</v>
      </c>
      <c r="K1525" s="72">
        <v>409525</v>
      </c>
      <c r="L1525" s="72">
        <v>263929</v>
      </c>
      <c r="M1525" s="82">
        <v>235140.99723307052</v>
      </c>
      <c r="O1525" s="81" t="s">
        <v>7992</v>
      </c>
      <c r="P1525" s="64">
        <v>2000</v>
      </c>
      <c r="Q1525" s="63" t="s">
        <v>6084</v>
      </c>
      <c r="R1525" s="63" t="s">
        <v>85</v>
      </c>
      <c r="S1525" s="65" t="s">
        <v>1859</v>
      </c>
      <c r="T1525" s="63" t="s">
        <v>7993</v>
      </c>
      <c r="U1525" s="63" t="s">
        <v>1469</v>
      </c>
      <c r="V1525" s="66">
        <v>7313</v>
      </c>
      <c r="W1525" s="67">
        <v>7313</v>
      </c>
      <c r="X1525" s="67">
        <v>2547</v>
      </c>
      <c r="Y1525" s="68">
        <v>9860</v>
      </c>
      <c r="Z1525" s="82">
        <v>10133.065069284066</v>
      </c>
    </row>
    <row r="1526" spans="2:26" x14ac:dyDescent="0.25">
      <c r="B1526" s="83" t="s">
        <v>4979</v>
      </c>
      <c r="C1526" s="71">
        <v>2007</v>
      </c>
      <c r="D1526" s="70" t="s">
        <v>1318</v>
      </c>
      <c r="E1526" s="70" t="s">
        <v>977</v>
      </c>
      <c r="F1526" s="70" t="s">
        <v>4672</v>
      </c>
      <c r="G1526" s="70" t="s">
        <v>4980</v>
      </c>
      <c r="H1526" s="70" t="s">
        <v>3767</v>
      </c>
      <c r="I1526" s="72">
        <v>125100</v>
      </c>
      <c r="J1526" s="72">
        <v>125100</v>
      </c>
      <c r="K1526" s="72">
        <v>183113.25</v>
      </c>
      <c r="L1526" s="72">
        <v>234200</v>
      </c>
      <c r="M1526" s="82">
        <v>148606.13575278796</v>
      </c>
      <c r="O1526" s="81" t="s">
        <v>7973</v>
      </c>
      <c r="P1526" s="64">
        <v>2000</v>
      </c>
      <c r="Q1526" s="63" t="s">
        <v>6081</v>
      </c>
      <c r="R1526" s="63" t="s">
        <v>85</v>
      </c>
      <c r="S1526" s="65" t="s">
        <v>7974</v>
      </c>
      <c r="T1526" s="63" t="s">
        <v>7975</v>
      </c>
      <c r="U1526" s="63" t="s">
        <v>27</v>
      </c>
      <c r="V1526" s="66">
        <v>7200</v>
      </c>
      <c r="W1526" s="67">
        <v>7200</v>
      </c>
      <c r="X1526" s="67">
        <v>720</v>
      </c>
      <c r="Y1526" s="68">
        <v>7920</v>
      </c>
      <c r="Z1526" s="82">
        <v>9976.4896073903001</v>
      </c>
    </row>
    <row r="1527" spans="2:26" x14ac:dyDescent="0.25">
      <c r="B1527" s="83" t="s">
        <v>4913</v>
      </c>
      <c r="C1527" s="71">
        <v>2007</v>
      </c>
      <c r="D1527" s="70" t="s">
        <v>1318</v>
      </c>
      <c r="E1527" s="70" t="s">
        <v>977</v>
      </c>
      <c r="F1527" s="70" t="s">
        <v>4914</v>
      </c>
      <c r="G1527" s="70" t="s">
        <v>3815</v>
      </c>
      <c r="H1527" s="70" t="s">
        <v>3767</v>
      </c>
      <c r="I1527" s="72">
        <v>92430</v>
      </c>
      <c r="J1527" s="72">
        <v>85280</v>
      </c>
      <c r="K1527" s="72">
        <v>35563.980000000003</v>
      </c>
      <c r="L1527" s="72">
        <v>129274</v>
      </c>
      <c r="M1527" s="82">
        <v>101304.00685050165</v>
      </c>
      <c r="O1527" s="81" t="s">
        <v>3505</v>
      </c>
      <c r="P1527" s="64">
        <v>2000</v>
      </c>
      <c r="Q1527" s="63" t="s">
        <v>1318</v>
      </c>
      <c r="R1527" s="63" t="s">
        <v>85</v>
      </c>
      <c r="S1527" s="65" t="s">
        <v>3506</v>
      </c>
      <c r="T1527" s="63" t="s">
        <v>3507</v>
      </c>
      <c r="U1527" s="63" t="s">
        <v>542</v>
      </c>
      <c r="V1527" s="66">
        <v>6000</v>
      </c>
      <c r="W1527" s="67">
        <v>6000</v>
      </c>
      <c r="X1527" s="67">
        <v>6105</v>
      </c>
      <c r="Y1527" s="68">
        <v>12105</v>
      </c>
      <c r="Z1527" s="82">
        <v>8313.7413394919167</v>
      </c>
    </row>
    <row r="1528" spans="2:26" ht="22.5" x14ac:dyDescent="0.25">
      <c r="B1528" s="83" t="s">
        <v>5021</v>
      </c>
      <c r="C1528" s="71">
        <v>2007</v>
      </c>
      <c r="D1528" s="70" t="s">
        <v>1318</v>
      </c>
      <c r="E1528" s="70" t="s">
        <v>977</v>
      </c>
      <c r="F1528" s="70" t="s">
        <v>5022</v>
      </c>
      <c r="G1528" s="70" t="s">
        <v>4385</v>
      </c>
      <c r="H1528" s="70" t="s">
        <v>3800</v>
      </c>
      <c r="I1528" s="72">
        <v>66065</v>
      </c>
      <c r="J1528" s="72">
        <v>66065</v>
      </c>
      <c r="K1528" s="72">
        <v>10113.01</v>
      </c>
      <c r="L1528" s="72">
        <v>88700</v>
      </c>
      <c r="M1528" s="82">
        <v>78478.532042429564</v>
      </c>
      <c r="O1528" s="81" t="s">
        <v>7994</v>
      </c>
      <c r="P1528" s="64">
        <v>2000</v>
      </c>
      <c r="Q1528" s="63" t="s">
        <v>6081</v>
      </c>
      <c r="R1528" s="63" t="s">
        <v>85</v>
      </c>
      <c r="S1528" s="65" t="s">
        <v>1859</v>
      </c>
      <c r="T1528" s="63" t="s">
        <v>7995</v>
      </c>
      <c r="U1528" s="63" t="s">
        <v>1809</v>
      </c>
      <c r="V1528" s="66">
        <v>4500</v>
      </c>
      <c r="W1528" s="67">
        <v>4500</v>
      </c>
      <c r="X1528" s="67">
        <v>1500</v>
      </c>
      <c r="Y1528" s="68">
        <v>6000</v>
      </c>
      <c r="Z1528" s="82">
        <v>6235.3060046189385</v>
      </c>
    </row>
    <row r="1529" spans="2:26" x14ac:dyDescent="0.25">
      <c r="B1529" s="83" t="s">
        <v>4966</v>
      </c>
      <c r="C1529" s="71">
        <v>2007</v>
      </c>
      <c r="D1529" s="70" t="s">
        <v>1318</v>
      </c>
      <c r="E1529" s="70" t="s">
        <v>977</v>
      </c>
      <c r="F1529" s="70" t="s">
        <v>4967</v>
      </c>
      <c r="G1529" s="70" t="s">
        <v>4502</v>
      </c>
      <c r="H1529" s="70" t="s">
        <v>3767</v>
      </c>
      <c r="I1529" s="72">
        <v>42585</v>
      </c>
      <c r="J1529" s="72">
        <v>42585</v>
      </c>
      <c r="K1529" s="72">
        <v>11368.44</v>
      </c>
      <c r="L1529" s="72">
        <v>56730</v>
      </c>
      <c r="M1529" s="82">
        <v>50586.668993065352</v>
      </c>
      <c r="O1529" s="81" t="s">
        <v>7919</v>
      </c>
      <c r="P1529" s="64">
        <v>2000</v>
      </c>
      <c r="Q1529" s="63" t="s">
        <v>6084</v>
      </c>
      <c r="R1529" s="63" t="s">
        <v>85</v>
      </c>
      <c r="S1529" s="65" t="s">
        <v>7920</v>
      </c>
      <c r="T1529" s="63" t="s">
        <v>7921</v>
      </c>
      <c r="U1529" s="63" t="s">
        <v>542</v>
      </c>
      <c r="V1529" s="66">
        <v>2700</v>
      </c>
      <c r="W1529" s="67">
        <v>2700</v>
      </c>
      <c r="X1529" s="67">
        <v>900</v>
      </c>
      <c r="Y1529" s="68">
        <v>3600</v>
      </c>
      <c r="Z1529" s="82">
        <v>3741.183602771363</v>
      </c>
    </row>
    <row r="1530" spans="2:26" x14ac:dyDescent="0.25">
      <c r="B1530" s="83" t="s">
        <v>4915</v>
      </c>
      <c r="C1530" s="71">
        <v>2007</v>
      </c>
      <c r="D1530" s="70" t="s">
        <v>1318</v>
      </c>
      <c r="E1530" s="70" t="s">
        <v>977</v>
      </c>
      <c r="F1530" s="70" t="s">
        <v>4914</v>
      </c>
      <c r="G1530" s="70" t="s">
        <v>4916</v>
      </c>
      <c r="H1530" s="70" t="s">
        <v>3767</v>
      </c>
      <c r="I1530" s="72">
        <v>10135</v>
      </c>
      <c r="J1530" s="72">
        <v>10135</v>
      </c>
      <c r="K1530" s="72">
        <v>0</v>
      </c>
      <c r="L1530" s="72">
        <v>0</v>
      </c>
      <c r="M1530" s="82">
        <v>12039.354003633141</v>
      </c>
      <c r="O1530" s="81" t="s">
        <v>3271</v>
      </c>
      <c r="P1530" s="64">
        <v>2000</v>
      </c>
      <c r="Q1530" s="63" t="s">
        <v>1318</v>
      </c>
      <c r="R1530" s="63" t="s">
        <v>1367</v>
      </c>
      <c r="S1530" s="65" t="s">
        <v>3272</v>
      </c>
      <c r="T1530" s="63" t="s">
        <v>3273</v>
      </c>
      <c r="U1530" s="63" t="s">
        <v>1619</v>
      </c>
      <c r="V1530" s="66">
        <v>183792</v>
      </c>
      <c r="W1530" s="67">
        <v>183792</v>
      </c>
      <c r="X1530" s="67">
        <v>61264</v>
      </c>
      <c r="Y1530" s="68">
        <v>245056</v>
      </c>
      <c r="Z1530" s="82">
        <v>254666.52471131639</v>
      </c>
    </row>
    <row r="1531" spans="2:26" x14ac:dyDescent="0.25">
      <c r="B1531" s="83" t="s">
        <v>4909</v>
      </c>
      <c r="C1531" s="71">
        <v>2007</v>
      </c>
      <c r="D1531" s="70" t="s">
        <v>1318</v>
      </c>
      <c r="E1531" s="70" t="s">
        <v>1868</v>
      </c>
      <c r="F1531" s="70" t="s">
        <v>4910</v>
      </c>
      <c r="G1531" s="70" t="s">
        <v>3687</v>
      </c>
      <c r="H1531" s="70" t="s">
        <v>2134</v>
      </c>
      <c r="I1531" s="72">
        <v>88462</v>
      </c>
      <c r="J1531" s="72">
        <v>88462</v>
      </c>
      <c r="K1531" s="72">
        <v>1318.28</v>
      </c>
      <c r="L1531" s="72">
        <v>89810</v>
      </c>
      <c r="M1531" s="82">
        <v>105083.90072712333</v>
      </c>
      <c r="O1531" s="81" t="s">
        <v>3300</v>
      </c>
      <c r="P1531" s="64">
        <v>2000</v>
      </c>
      <c r="Q1531" s="63" t="s">
        <v>1318</v>
      </c>
      <c r="R1531" s="63" t="s">
        <v>55</v>
      </c>
      <c r="S1531" s="65" t="s">
        <v>3301</v>
      </c>
      <c r="T1531" s="63" t="s">
        <v>3302</v>
      </c>
      <c r="U1531" s="63" t="s">
        <v>57</v>
      </c>
      <c r="V1531" s="66">
        <v>129889</v>
      </c>
      <c r="W1531" s="67">
        <v>129889</v>
      </c>
      <c r="X1531" s="67">
        <v>55666</v>
      </c>
      <c r="Y1531" s="68">
        <v>185555</v>
      </c>
      <c r="Z1531" s="82">
        <v>179977.25814087762</v>
      </c>
    </row>
    <row r="1532" spans="2:26" x14ac:dyDescent="0.25">
      <c r="B1532" s="83" t="s">
        <v>4973</v>
      </c>
      <c r="C1532" s="71">
        <v>2007</v>
      </c>
      <c r="D1532" s="70" t="s">
        <v>1318</v>
      </c>
      <c r="E1532" s="70" t="s">
        <v>1868</v>
      </c>
      <c r="F1532" s="70" t="s">
        <v>4974</v>
      </c>
      <c r="G1532" s="70" t="s">
        <v>3483</v>
      </c>
      <c r="H1532" s="70" t="s">
        <v>2134</v>
      </c>
      <c r="I1532" s="72">
        <v>60426</v>
      </c>
      <c r="J1532" s="72">
        <v>60426</v>
      </c>
      <c r="K1532" s="72">
        <v>1500</v>
      </c>
      <c r="L1532" s="72">
        <v>61926</v>
      </c>
      <c r="M1532" s="82">
        <v>71779.970895267514</v>
      </c>
      <c r="O1532" s="81" t="s">
        <v>3269</v>
      </c>
      <c r="P1532" s="64">
        <v>2000</v>
      </c>
      <c r="Q1532" s="63" t="s">
        <v>1318</v>
      </c>
      <c r="R1532" s="63" t="s">
        <v>55</v>
      </c>
      <c r="S1532" s="65" t="s">
        <v>1352</v>
      </c>
      <c r="T1532" s="63" t="s">
        <v>3270</v>
      </c>
      <c r="U1532" s="63" t="s">
        <v>57</v>
      </c>
      <c r="V1532" s="66">
        <v>14308</v>
      </c>
      <c r="W1532" s="67">
        <v>14308</v>
      </c>
      <c r="X1532" s="67">
        <v>4769</v>
      </c>
      <c r="Y1532" s="68">
        <v>19077</v>
      </c>
      <c r="Z1532" s="82">
        <v>19825.501847575058</v>
      </c>
    </row>
    <row r="1533" spans="2:26" x14ac:dyDescent="0.25">
      <c r="B1533" s="83" t="s">
        <v>5024</v>
      </c>
      <c r="C1533" s="71">
        <v>2007</v>
      </c>
      <c r="D1533" s="70" t="s">
        <v>1318</v>
      </c>
      <c r="E1533" s="70" t="s">
        <v>228</v>
      </c>
      <c r="F1533" s="70" t="s">
        <v>5025</v>
      </c>
      <c r="G1533" s="70" t="s">
        <v>1876</v>
      </c>
      <c r="H1533" s="70" t="s">
        <v>3767</v>
      </c>
      <c r="I1533" s="72">
        <v>14800</v>
      </c>
      <c r="J1533" s="72">
        <v>14800</v>
      </c>
      <c r="K1533" s="72">
        <v>8001.94</v>
      </c>
      <c r="L1533" s="72">
        <v>24800</v>
      </c>
      <c r="M1533" s="82">
        <v>17580.901751728714</v>
      </c>
      <c r="O1533" s="81" t="s">
        <v>7758</v>
      </c>
      <c r="P1533" s="64">
        <v>2000</v>
      </c>
      <c r="Q1533" s="63" t="s">
        <v>6081</v>
      </c>
      <c r="R1533" s="63" t="s">
        <v>55</v>
      </c>
      <c r="S1533" s="65" t="s">
        <v>7759</v>
      </c>
      <c r="T1533" s="63" t="s">
        <v>7760</v>
      </c>
      <c r="U1533" s="63" t="s">
        <v>57</v>
      </c>
      <c r="V1533" s="66">
        <v>9250</v>
      </c>
      <c r="W1533" s="67">
        <v>9250</v>
      </c>
      <c r="X1533" s="67">
        <v>0</v>
      </c>
      <c r="Y1533" s="68">
        <v>9250</v>
      </c>
      <c r="Z1533" s="82">
        <v>12817.017898383372</v>
      </c>
    </row>
    <row r="1534" spans="2:26" x14ac:dyDescent="0.25">
      <c r="B1534" s="83" t="s">
        <v>4956</v>
      </c>
      <c r="C1534" s="71">
        <v>2007</v>
      </c>
      <c r="D1534" s="70" t="s">
        <v>1318</v>
      </c>
      <c r="E1534" s="70" t="s">
        <v>514</v>
      </c>
      <c r="F1534" s="70" t="s">
        <v>4957</v>
      </c>
      <c r="G1534" s="70" t="s">
        <v>4958</v>
      </c>
      <c r="H1534" s="70" t="s">
        <v>1433</v>
      </c>
      <c r="I1534" s="72">
        <v>42766</v>
      </c>
      <c r="J1534" s="72">
        <v>42766</v>
      </c>
      <c r="K1534" s="72">
        <v>12667.87</v>
      </c>
      <c r="L1534" s="72">
        <v>57047</v>
      </c>
      <c r="M1534" s="82">
        <v>50801.678669893925</v>
      </c>
      <c r="O1534" s="81" t="s">
        <v>7957</v>
      </c>
      <c r="P1534" s="64">
        <v>2000</v>
      </c>
      <c r="Q1534" s="63" t="s">
        <v>6081</v>
      </c>
      <c r="R1534" s="63" t="s">
        <v>55</v>
      </c>
      <c r="S1534" s="65" t="s">
        <v>1400</v>
      </c>
      <c r="T1534" s="63" t="s">
        <v>7958</v>
      </c>
      <c r="U1534" s="63" t="s">
        <v>57</v>
      </c>
      <c r="V1534" s="66">
        <v>7500</v>
      </c>
      <c r="W1534" s="67">
        <v>7500</v>
      </c>
      <c r="X1534" s="67">
        <v>3206</v>
      </c>
      <c r="Y1534" s="68">
        <v>10706</v>
      </c>
      <c r="Z1534" s="82">
        <v>10392.176674364897</v>
      </c>
    </row>
    <row r="1535" spans="2:26" x14ac:dyDescent="0.25">
      <c r="B1535" s="83" t="s">
        <v>5033</v>
      </c>
      <c r="C1535" s="71">
        <v>2007</v>
      </c>
      <c r="D1535" s="70" t="s">
        <v>1318</v>
      </c>
      <c r="E1535" s="70" t="s">
        <v>514</v>
      </c>
      <c r="F1535" s="70" t="s">
        <v>5034</v>
      </c>
      <c r="G1535" s="70" t="s">
        <v>3687</v>
      </c>
      <c r="H1535" s="70" t="s">
        <v>3942</v>
      </c>
      <c r="I1535" s="72">
        <v>24999</v>
      </c>
      <c r="J1535" s="72">
        <v>24999</v>
      </c>
      <c r="K1535" s="72">
        <v>38557.01</v>
      </c>
      <c r="L1535" s="72">
        <v>69555</v>
      </c>
      <c r="M1535" s="82">
        <v>29696.281276450409</v>
      </c>
      <c r="O1535" s="81" t="s">
        <v>3531</v>
      </c>
      <c r="P1535" s="64">
        <v>2000</v>
      </c>
      <c r="Q1535" s="63" t="s">
        <v>1318</v>
      </c>
      <c r="R1535" s="63" t="s">
        <v>55</v>
      </c>
      <c r="S1535" s="65" t="s">
        <v>1400</v>
      </c>
      <c r="T1535" s="63" t="s">
        <v>3532</v>
      </c>
      <c r="U1535" s="63" t="s">
        <v>57</v>
      </c>
      <c r="V1535" s="66">
        <v>7468</v>
      </c>
      <c r="W1535" s="67">
        <v>7468</v>
      </c>
      <c r="X1535" s="67">
        <v>3475</v>
      </c>
      <c r="Y1535" s="68">
        <v>10943</v>
      </c>
      <c r="Z1535" s="82">
        <v>10347.836720554273</v>
      </c>
    </row>
    <row r="1536" spans="2:26" x14ac:dyDescent="0.25">
      <c r="B1536" s="83" t="s">
        <v>4943</v>
      </c>
      <c r="C1536" s="71">
        <v>2007</v>
      </c>
      <c r="D1536" s="70" t="s">
        <v>1318</v>
      </c>
      <c r="E1536" s="70" t="s">
        <v>2250</v>
      </c>
      <c r="F1536" s="70" t="s">
        <v>3144</v>
      </c>
      <c r="G1536" s="70" t="s">
        <v>3483</v>
      </c>
      <c r="H1536" s="70" t="s">
        <v>3146</v>
      </c>
      <c r="I1536" s="72">
        <v>200000</v>
      </c>
      <c r="J1536" s="72">
        <v>200000</v>
      </c>
      <c r="K1536" s="72">
        <v>22220</v>
      </c>
      <c r="L1536" s="72">
        <v>222220</v>
      </c>
      <c r="M1536" s="82">
        <v>237579.75340173935</v>
      </c>
      <c r="O1536" s="81" t="s">
        <v>7719</v>
      </c>
      <c r="P1536" s="64">
        <v>2000</v>
      </c>
      <c r="Q1536" s="63" t="s">
        <v>6081</v>
      </c>
      <c r="R1536" s="63" t="s">
        <v>55</v>
      </c>
      <c r="S1536" s="65" t="s">
        <v>7720</v>
      </c>
      <c r="T1536" s="63" t="s">
        <v>7721</v>
      </c>
      <c r="U1536" s="63" t="s">
        <v>57</v>
      </c>
      <c r="V1536" s="66">
        <v>2372</v>
      </c>
      <c r="W1536" s="67">
        <v>2372</v>
      </c>
      <c r="X1536" s="67">
        <v>2150</v>
      </c>
      <c r="Y1536" s="68">
        <v>4522</v>
      </c>
      <c r="Z1536" s="82">
        <v>3286.6990762124715</v>
      </c>
    </row>
    <row r="1537" spans="2:26" x14ac:dyDescent="0.25">
      <c r="B1537" s="83" t="s">
        <v>4932</v>
      </c>
      <c r="C1537" s="71">
        <v>2007</v>
      </c>
      <c r="D1537" s="70" t="s">
        <v>1318</v>
      </c>
      <c r="E1537" s="70" t="s">
        <v>495</v>
      </c>
      <c r="F1537" s="70" t="s">
        <v>4933</v>
      </c>
      <c r="G1537" s="70" t="s">
        <v>4828</v>
      </c>
      <c r="H1537" s="70" t="s">
        <v>3767</v>
      </c>
      <c r="I1537" s="72">
        <v>198657</v>
      </c>
      <c r="J1537" s="72">
        <v>198657</v>
      </c>
      <c r="K1537" s="72">
        <v>119486.6</v>
      </c>
      <c r="L1537" s="72">
        <v>318258</v>
      </c>
      <c r="M1537" s="82">
        <v>235984.40535764667</v>
      </c>
      <c r="O1537" s="81" t="s">
        <v>3629</v>
      </c>
      <c r="P1537" s="64">
        <v>2000</v>
      </c>
      <c r="Q1537" s="63" t="s">
        <v>1318</v>
      </c>
      <c r="R1537" s="63" t="s">
        <v>59</v>
      </c>
      <c r="S1537" s="65" t="s">
        <v>1588</v>
      </c>
      <c r="T1537" s="63" t="s">
        <v>3414</v>
      </c>
      <c r="U1537" s="63" t="s">
        <v>61</v>
      </c>
      <c r="V1537" s="66">
        <v>264000</v>
      </c>
      <c r="W1537" s="67">
        <v>264000</v>
      </c>
      <c r="X1537" s="67">
        <v>490560</v>
      </c>
      <c r="Y1537" s="68">
        <v>754560</v>
      </c>
      <c r="Z1537" s="82">
        <v>365804.61893764435</v>
      </c>
    </row>
    <row r="1538" spans="2:26" x14ac:dyDescent="0.25">
      <c r="B1538" s="83" t="s">
        <v>4942</v>
      </c>
      <c r="C1538" s="71">
        <v>2007</v>
      </c>
      <c r="D1538" s="70" t="s">
        <v>1318</v>
      </c>
      <c r="E1538" s="70" t="s">
        <v>1828</v>
      </c>
      <c r="F1538" s="70" t="s">
        <v>1833</v>
      </c>
      <c r="G1538" s="70" t="s">
        <v>3687</v>
      </c>
      <c r="H1538" s="70" t="s">
        <v>1835</v>
      </c>
      <c r="I1538" s="72">
        <v>48648</v>
      </c>
      <c r="J1538" s="72">
        <v>48648</v>
      </c>
      <c r="K1538" s="72">
        <v>2450.4699999999998</v>
      </c>
      <c r="L1538" s="72">
        <v>48648</v>
      </c>
      <c r="M1538" s="82">
        <v>57788.899217439081</v>
      </c>
      <c r="O1538" s="81" t="s">
        <v>3403</v>
      </c>
      <c r="P1538" s="64">
        <v>2000</v>
      </c>
      <c r="Q1538" s="63" t="s">
        <v>1318</v>
      </c>
      <c r="R1538" s="63" t="s">
        <v>59</v>
      </c>
      <c r="S1538" s="65" t="s">
        <v>3404</v>
      </c>
      <c r="T1538" s="63" t="s">
        <v>3405</v>
      </c>
      <c r="U1538" s="63" t="s">
        <v>61</v>
      </c>
      <c r="V1538" s="66">
        <v>124700</v>
      </c>
      <c r="W1538" s="67">
        <v>124700</v>
      </c>
      <c r="X1538" s="67">
        <v>53400</v>
      </c>
      <c r="Y1538" s="68">
        <v>178100</v>
      </c>
      <c r="Z1538" s="82">
        <v>172787.25750577368</v>
      </c>
    </row>
    <row r="1539" spans="2:26" x14ac:dyDescent="0.25">
      <c r="B1539" s="83" t="s">
        <v>5002</v>
      </c>
      <c r="C1539" s="71">
        <v>2007</v>
      </c>
      <c r="D1539" s="70" t="s">
        <v>1318</v>
      </c>
      <c r="E1539" s="70" t="s">
        <v>544</v>
      </c>
      <c r="F1539" s="70" t="s">
        <v>5003</v>
      </c>
      <c r="G1539" s="70" t="s">
        <v>4059</v>
      </c>
      <c r="H1539" s="70" t="s">
        <v>886</v>
      </c>
      <c r="I1539" s="72">
        <v>150000</v>
      </c>
      <c r="J1539" s="72">
        <v>150000</v>
      </c>
      <c r="K1539" s="72">
        <v>189583.68</v>
      </c>
      <c r="L1539" s="72">
        <v>221920</v>
      </c>
      <c r="M1539" s="82">
        <v>178184.81505130453</v>
      </c>
      <c r="O1539" s="81" t="s">
        <v>3630</v>
      </c>
      <c r="P1539" s="64">
        <v>2000</v>
      </c>
      <c r="Q1539" s="63" t="s">
        <v>1318</v>
      </c>
      <c r="R1539" s="63" t="s">
        <v>59</v>
      </c>
      <c r="S1539" s="65" t="s">
        <v>3631</v>
      </c>
      <c r="T1539" s="63" t="s">
        <v>3599</v>
      </c>
      <c r="U1539" s="63" t="s">
        <v>61</v>
      </c>
      <c r="V1539" s="66">
        <v>71500</v>
      </c>
      <c r="W1539" s="67">
        <v>71500</v>
      </c>
      <c r="X1539" s="67">
        <v>47204.67</v>
      </c>
      <c r="Y1539" s="68">
        <v>0</v>
      </c>
      <c r="Z1539" s="82">
        <v>99072.084295612018</v>
      </c>
    </row>
    <row r="1540" spans="2:26" x14ac:dyDescent="0.25">
      <c r="B1540" s="83" t="s">
        <v>4924</v>
      </c>
      <c r="C1540" s="71">
        <v>2007</v>
      </c>
      <c r="D1540" s="70" t="s">
        <v>1318</v>
      </c>
      <c r="E1540" s="70" t="s">
        <v>580</v>
      </c>
      <c r="F1540" s="70" t="s">
        <v>4925</v>
      </c>
      <c r="G1540" s="70" t="s">
        <v>4926</v>
      </c>
      <c r="H1540" s="70" t="s">
        <v>3249</v>
      </c>
      <c r="I1540" s="72">
        <v>164359</v>
      </c>
      <c r="J1540" s="72">
        <v>164359</v>
      </c>
      <c r="K1540" s="72">
        <v>103179.47</v>
      </c>
      <c r="L1540" s="72">
        <v>248872</v>
      </c>
      <c r="M1540" s="82">
        <v>195241.85344678242</v>
      </c>
      <c r="O1540" s="81" t="s">
        <v>3329</v>
      </c>
      <c r="P1540" s="64">
        <v>2000</v>
      </c>
      <c r="Q1540" s="63" t="s">
        <v>1318</v>
      </c>
      <c r="R1540" s="63" t="s">
        <v>59</v>
      </c>
      <c r="S1540" s="65" t="s">
        <v>3330</v>
      </c>
      <c r="T1540" s="63" t="s">
        <v>3331</v>
      </c>
      <c r="U1540" s="63" t="s">
        <v>61</v>
      </c>
      <c r="V1540" s="66">
        <v>42255</v>
      </c>
      <c r="W1540" s="67">
        <v>42255</v>
      </c>
      <c r="X1540" s="67">
        <v>42255</v>
      </c>
      <c r="Y1540" s="68">
        <v>84510</v>
      </c>
      <c r="Z1540" s="82">
        <v>58549.523383371838</v>
      </c>
    </row>
    <row r="1541" spans="2:26" x14ac:dyDescent="0.25">
      <c r="B1541" s="83" t="s">
        <v>4906</v>
      </c>
      <c r="C1541" s="71">
        <v>2007</v>
      </c>
      <c r="D1541" s="70" t="s">
        <v>1318</v>
      </c>
      <c r="E1541" s="70" t="s">
        <v>580</v>
      </c>
      <c r="F1541" s="70" t="s">
        <v>4907</v>
      </c>
      <c r="G1541" s="70" t="s">
        <v>4908</v>
      </c>
      <c r="H1541" s="70" t="s">
        <v>582</v>
      </c>
      <c r="I1541" s="72">
        <v>89179</v>
      </c>
      <c r="J1541" s="72">
        <v>89179</v>
      </c>
      <c r="K1541" s="72">
        <v>25811.55</v>
      </c>
      <c r="L1541" s="72">
        <v>118906</v>
      </c>
      <c r="M1541" s="82">
        <v>105935.62414306858</v>
      </c>
      <c r="O1541" s="81" t="s">
        <v>3406</v>
      </c>
      <c r="P1541" s="64">
        <v>2000</v>
      </c>
      <c r="Q1541" s="63" t="s">
        <v>1318</v>
      </c>
      <c r="R1541" s="63" t="s">
        <v>59</v>
      </c>
      <c r="S1541" s="65" t="s">
        <v>3407</v>
      </c>
      <c r="T1541" s="63" t="s">
        <v>3408</v>
      </c>
      <c r="U1541" s="63" t="s">
        <v>61</v>
      </c>
      <c r="V1541" s="66">
        <v>9805</v>
      </c>
      <c r="W1541" s="67">
        <v>9805</v>
      </c>
      <c r="X1541" s="67">
        <v>53395</v>
      </c>
      <c r="Y1541" s="68">
        <v>0</v>
      </c>
      <c r="Z1541" s="82">
        <v>13586.038972286377</v>
      </c>
    </row>
    <row r="1542" spans="2:26" x14ac:dyDescent="0.25">
      <c r="B1542" s="83" t="s">
        <v>5119</v>
      </c>
      <c r="C1542" s="71">
        <v>2008</v>
      </c>
      <c r="D1542" s="70" t="s">
        <v>1318</v>
      </c>
      <c r="E1542" s="70" t="s">
        <v>1247</v>
      </c>
      <c r="F1542" s="70" t="s">
        <v>5120</v>
      </c>
      <c r="G1542" s="70" t="s">
        <v>3687</v>
      </c>
      <c r="H1542" s="70" t="s">
        <v>4422</v>
      </c>
      <c r="I1542" s="72">
        <v>79165</v>
      </c>
      <c r="J1542" s="72">
        <v>79165</v>
      </c>
      <c r="K1542" s="72">
        <v>21609.439999999999</v>
      </c>
      <c r="L1542" s="72">
        <v>107165</v>
      </c>
      <c r="M1542" s="82">
        <v>90512.324025859576</v>
      </c>
      <c r="O1542" s="81" t="s">
        <v>7877</v>
      </c>
      <c r="P1542" s="64">
        <v>2000</v>
      </c>
      <c r="Q1542" s="63" t="s">
        <v>6081</v>
      </c>
      <c r="R1542" s="63" t="s">
        <v>59</v>
      </c>
      <c r="S1542" s="65" t="s">
        <v>7878</v>
      </c>
      <c r="T1542" s="63" t="s">
        <v>7879</v>
      </c>
      <c r="U1542" s="63" t="s">
        <v>61</v>
      </c>
      <c r="V1542" s="66">
        <v>8940</v>
      </c>
      <c r="W1542" s="67">
        <v>8940</v>
      </c>
      <c r="X1542" s="67">
        <v>5498</v>
      </c>
      <c r="Y1542" s="68">
        <v>14438</v>
      </c>
      <c r="Z1542" s="82">
        <v>12387.474595842958</v>
      </c>
    </row>
    <row r="1543" spans="2:26" x14ac:dyDescent="0.25">
      <c r="B1543" s="83" t="s">
        <v>5121</v>
      </c>
      <c r="C1543" s="71">
        <v>2008</v>
      </c>
      <c r="D1543" s="70" t="s">
        <v>1318</v>
      </c>
      <c r="E1543" s="70" t="s">
        <v>1239</v>
      </c>
      <c r="F1543" s="70" t="s">
        <v>4477</v>
      </c>
      <c r="G1543" s="70" t="s">
        <v>3687</v>
      </c>
      <c r="H1543" s="70" t="s">
        <v>1239</v>
      </c>
      <c r="I1543" s="72">
        <v>85613</v>
      </c>
      <c r="J1543" s="72">
        <v>85613</v>
      </c>
      <c r="K1543" s="72">
        <v>5038.18</v>
      </c>
      <c r="L1543" s="72">
        <v>95613</v>
      </c>
      <c r="M1543" s="82">
        <v>97884.565108645431</v>
      </c>
      <c r="O1543" s="81" t="s">
        <v>7874</v>
      </c>
      <c r="P1543" s="64">
        <v>2000</v>
      </c>
      <c r="Q1543" s="63" t="s">
        <v>6081</v>
      </c>
      <c r="R1543" s="63" t="s">
        <v>59</v>
      </c>
      <c r="S1543" s="65" t="s">
        <v>7875</v>
      </c>
      <c r="T1543" s="63" t="s">
        <v>7876</v>
      </c>
      <c r="U1543" s="63" t="s">
        <v>61</v>
      </c>
      <c r="V1543" s="66">
        <v>7200</v>
      </c>
      <c r="W1543" s="67">
        <v>7200</v>
      </c>
      <c r="X1543" s="67">
        <v>4144</v>
      </c>
      <c r="Y1543" s="68">
        <v>11344</v>
      </c>
      <c r="Z1543" s="82">
        <v>9976.4896073903001</v>
      </c>
    </row>
    <row r="1544" spans="2:26" x14ac:dyDescent="0.25">
      <c r="B1544" s="83" t="s">
        <v>5167</v>
      </c>
      <c r="C1544" s="71">
        <v>2008</v>
      </c>
      <c r="D1544" s="70" t="s">
        <v>1318</v>
      </c>
      <c r="E1544" s="70" t="s">
        <v>147</v>
      </c>
      <c r="F1544" s="70" t="s">
        <v>5168</v>
      </c>
      <c r="G1544" s="70" t="s">
        <v>3687</v>
      </c>
      <c r="H1544" s="70" t="s">
        <v>149</v>
      </c>
      <c r="I1544" s="72">
        <v>198483</v>
      </c>
      <c r="J1544" s="72">
        <v>198483</v>
      </c>
      <c r="K1544" s="72">
        <v>85512.09</v>
      </c>
      <c r="L1544" s="72">
        <v>293483</v>
      </c>
      <c r="M1544" s="82">
        <v>226933.08418650521</v>
      </c>
      <c r="O1544" s="81" t="s">
        <v>7866</v>
      </c>
      <c r="P1544" s="64">
        <v>2000</v>
      </c>
      <c r="Q1544" s="63" t="s">
        <v>6081</v>
      </c>
      <c r="R1544" s="63" t="s">
        <v>59</v>
      </c>
      <c r="S1544" s="65" t="s">
        <v>7867</v>
      </c>
      <c r="T1544" s="63" t="s">
        <v>7868</v>
      </c>
      <c r="U1544" s="63" t="s">
        <v>61</v>
      </c>
      <c r="V1544" s="66">
        <v>5850</v>
      </c>
      <c r="W1544" s="67">
        <v>5850</v>
      </c>
      <c r="X1544" s="67">
        <v>5850</v>
      </c>
      <c r="Y1544" s="68">
        <v>11700</v>
      </c>
      <c r="Z1544" s="82">
        <v>8105.8978060046193</v>
      </c>
    </row>
    <row r="1545" spans="2:26" x14ac:dyDescent="0.25">
      <c r="B1545" s="83" t="s">
        <v>5113</v>
      </c>
      <c r="C1545" s="71">
        <v>2008</v>
      </c>
      <c r="D1545" s="70" t="s">
        <v>1318</v>
      </c>
      <c r="E1545" s="70" t="s">
        <v>147</v>
      </c>
      <c r="F1545" s="70" t="s">
        <v>5114</v>
      </c>
      <c r="G1545" s="70" t="s">
        <v>3687</v>
      </c>
      <c r="H1545" s="70" t="s">
        <v>1474</v>
      </c>
      <c r="I1545" s="72">
        <v>82072</v>
      </c>
      <c r="J1545" s="72">
        <v>82072</v>
      </c>
      <c r="K1545" s="72">
        <v>66376.5</v>
      </c>
      <c r="L1545" s="72">
        <v>109430</v>
      </c>
      <c r="M1545" s="82">
        <v>93836.006536352521</v>
      </c>
      <c r="O1545" s="81" t="s">
        <v>7880</v>
      </c>
      <c r="P1545" s="64">
        <v>2000</v>
      </c>
      <c r="Q1545" s="63" t="s">
        <v>6081</v>
      </c>
      <c r="R1545" s="63" t="s">
        <v>59</v>
      </c>
      <c r="S1545" s="65" t="s">
        <v>7881</v>
      </c>
      <c r="T1545" s="63" t="s">
        <v>7882</v>
      </c>
      <c r="U1545" s="63" t="s">
        <v>61</v>
      </c>
      <c r="V1545" s="66">
        <v>3340</v>
      </c>
      <c r="W1545" s="67">
        <v>3340</v>
      </c>
      <c r="X1545" s="67">
        <v>3504</v>
      </c>
      <c r="Y1545" s="68">
        <v>6844</v>
      </c>
      <c r="Z1545" s="82">
        <v>4627.9826789838335</v>
      </c>
    </row>
    <row r="1546" spans="2:26" x14ac:dyDescent="0.25">
      <c r="B1546" s="83" t="s">
        <v>5136</v>
      </c>
      <c r="C1546" s="71">
        <v>2008</v>
      </c>
      <c r="D1546" s="70" t="s">
        <v>1318</v>
      </c>
      <c r="E1546" s="70" t="s">
        <v>4649</v>
      </c>
      <c r="F1546" s="70" t="s">
        <v>4650</v>
      </c>
      <c r="G1546" s="70" t="s">
        <v>5137</v>
      </c>
      <c r="H1546" s="70" t="s">
        <v>4652</v>
      </c>
      <c r="I1546" s="72">
        <v>350000</v>
      </c>
      <c r="J1546" s="72">
        <v>350000</v>
      </c>
      <c r="K1546" s="72">
        <v>594627.19999999995</v>
      </c>
      <c r="L1546" s="72">
        <v>870913</v>
      </c>
      <c r="M1546" s="82">
        <v>400168.17291796691</v>
      </c>
      <c r="O1546" s="81" t="s">
        <v>3485</v>
      </c>
      <c r="P1546" s="64">
        <v>2000</v>
      </c>
      <c r="Q1546" s="63" t="s">
        <v>1318</v>
      </c>
      <c r="R1546" s="63" t="s">
        <v>59</v>
      </c>
      <c r="S1546" s="65" t="s">
        <v>365</v>
      </c>
      <c r="T1546" s="63" t="s">
        <v>3486</v>
      </c>
      <c r="U1546" s="63" t="s">
        <v>743</v>
      </c>
      <c r="V1546" s="66">
        <v>10000</v>
      </c>
      <c r="W1546" s="67">
        <v>1100</v>
      </c>
      <c r="X1546" s="67">
        <v>10000</v>
      </c>
      <c r="Y1546" s="68">
        <v>11100</v>
      </c>
      <c r="Z1546" s="82">
        <v>1524.185912240185</v>
      </c>
    </row>
    <row r="1547" spans="2:26" x14ac:dyDescent="0.25">
      <c r="B1547" s="83" t="s">
        <v>5080</v>
      </c>
      <c r="C1547" s="71">
        <v>2008</v>
      </c>
      <c r="D1547" s="70" t="s">
        <v>1318</v>
      </c>
      <c r="E1547" s="70" t="s">
        <v>1345</v>
      </c>
      <c r="F1547" s="70" t="s">
        <v>4835</v>
      </c>
      <c r="G1547" s="70" t="s">
        <v>1356</v>
      </c>
      <c r="H1547" s="70" t="s">
        <v>1078</v>
      </c>
      <c r="I1547" s="72">
        <v>226128</v>
      </c>
      <c r="J1547" s="72">
        <v>226128</v>
      </c>
      <c r="K1547" s="72">
        <v>235357</v>
      </c>
      <c r="L1547" s="72">
        <v>461485</v>
      </c>
      <c r="M1547" s="82">
        <v>258540.65315884005</v>
      </c>
      <c r="O1547" s="81" t="s">
        <v>3664</v>
      </c>
      <c r="P1547" s="64">
        <v>2000</v>
      </c>
      <c r="Q1547" s="63" t="s">
        <v>1318</v>
      </c>
      <c r="R1547" s="63" t="s">
        <v>63</v>
      </c>
      <c r="S1547" s="65" t="s">
        <v>3665</v>
      </c>
      <c r="T1547" s="63" t="s">
        <v>3666</v>
      </c>
      <c r="U1547" s="63" t="s">
        <v>1478</v>
      </c>
      <c r="V1547" s="66">
        <v>382108</v>
      </c>
      <c r="W1547" s="67">
        <v>382108</v>
      </c>
      <c r="X1547" s="67">
        <v>1591692</v>
      </c>
      <c r="Y1547" s="68">
        <v>1973800</v>
      </c>
      <c r="Z1547" s="82">
        <v>529457.84595842962</v>
      </c>
    </row>
    <row r="1548" spans="2:26" x14ac:dyDescent="0.25">
      <c r="B1548" s="83" t="s">
        <v>5171</v>
      </c>
      <c r="C1548" s="71">
        <v>2008</v>
      </c>
      <c r="D1548" s="70" t="s">
        <v>1318</v>
      </c>
      <c r="E1548" s="70" t="s">
        <v>1345</v>
      </c>
      <c r="F1548" s="70" t="s">
        <v>5172</v>
      </c>
      <c r="G1548" s="70" t="s">
        <v>5173</v>
      </c>
      <c r="H1548" s="70" t="s">
        <v>3767</v>
      </c>
      <c r="I1548" s="72">
        <v>139108</v>
      </c>
      <c r="J1548" s="72">
        <v>114665</v>
      </c>
      <c r="K1548" s="72">
        <v>63431.95</v>
      </c>
      <c r="L1548" s="72">
        <v>0</v>
      </c>
      <c r="M1548" s="82">
        <v>131100.81013611049</v>
      </c>
      <c r="O1548" s="81" t="s">
        <v>3649</v>
      </c>
      <c r="P1548" s="64">
        <v>2000</v>
      </c>
      <c r="Q1548" s="63" t="s">
        <v>1318</v>
      </c>
      <c r="R1548" s="63" t="s">
        <v>63</v>
      </c>
      <c r="S1548" s="65" t="s">
        <v>3650</v>
      </c>
      <c r="T1548" s="63" t="s">
        <v>3651</v>
      </c>
      <c r="U1548" s="63" t="s">
        <v>1478</v>
      </c>
      <c r="V1548" s="66">
        <v>341289</v>
      </c>
      <c r="W1548" s="67">
        <v>341289</v>
      </c>
      <c r="X1548" s="67">
        <v>227526</v>
      </c>
      <c r="Y1548" s="68">
        <v>568815</v>
      </c>
      <c r="Z1548" s="82">
        <v>472898.07800230948</v>
      </c>
    </row>
    <row r="1549" spans="2:26" x14ac:dyDescent="0.25">
      <c r="B1549" s="83" t="s">
        <v>5117</v>
      </c>
      <c r="C1549" s="71">
        <v>2008</v>
      </c>
      <c r="D1549" s="70" t="s">
        <v>1318</v>
      </c>
      <c r="E1549" s="70" t="s">
        <v>76</v>
      </c>
      <c r="F1549" s="70" t="s">
        <v>5118</v>
      </c>
      <c r="G1549" s="70" t="s">
        <v>3266</v>
      </c>
      <c r="H1549" s="70" t="s">
        <v>76</v>
      </c>
      <c r="I1549" s="72">
        <v>170945</v>
      </c>
      <c r="J1549" s="72">
        <v>170945</v>
      </c>
      <c r="K1549" s="72">
        <v>68067.86</v>
      </c>
      <c r="L1549" s="72">
        <v>262997</v>
      </c>
      <c r="M1549" s="82">
        <v>195447.85234131958</v>
      </c>
      <c r="O1549" s="81" t="s">
        <v>3471</v>
      </c>
      <c r="P1549" s="64">
        <v>2000</v>
      </c>
      <c r="Q1549" s="63" t="s">
        <v>1318</v>
      </c>
      <c r="R1549" s="63" t="s">
        <v>63</v>
      </c>
      <c r="S1549" s="65" t="s">
        <v>3472</v>
      </c>
      <c r="T1549" s="63" t="s">
        <v>3473</v>
      </c>
      <c r="U1549" s="63" t="s">
        <v>65</v>
      </c>
      <c r="V1549" s="66">
        <v>300000</v>
      </c>
      <c r="W1549" s="67">
        <v>300000</v>
      </c>
      <c r="X1549" s="67">
        <v>140000</v>
      </c>
      <c r="Y1549" s="68">
        <v>440000</v>
      </c>
      <c r="Z1549" s="82">
        <v>415687.06697459589</v>
      </c>
    </row>
    <row r="1550" spans="2:26" x14ac:dyDescent="0.25">
      <c r="B1550" s="83" t="s">
        <v>5049</v>
      </c>
      <c r="C1550" s="71">
        <v>2008</v>
      </c>
      <c r="D1550" s="70" t="s">
        <v>1318</v>
      </c>
      <c r="E1550" s="70" t="s">
        <v>76</v>
      </c>
      <c r="F1550" s="70" t="s">
        <v>3982</v>
      </c>
      <c r="G1550" s="70" t="s">
        <v>1356</v>
      </c>
      <c r="H1550" s="70" t="s">
        <v>76</v>
      </c>
      <c r="I1550" s="72">
        <v>80211</v>
      </c>
      <c r="J1550" s="72">
        <v>80211</v>
      </c>
      <c r="K1550" s="72">
        <v>24504.16</v>
      </c>
      <c r="L1550" s="72">
        <v>114588</v>
      </c>
      <c r="M1550" s="82">
        <v>91708.25519406583</v>
      </c>
      <c r="O1550" s="81" t="s">
        <v>3652</v>
      </c>
      <c r="P1550" s="64">
        <v>2000</v>
      </c>
      <c r="Q1550" s="63" t="s">
        <v>1318</v>
      </c>
      <c r="R1550" s="63" t="s">
        <v>63</v>
      </c>
      <c r="S1550" s="65" t="s">
        <v>3653</v>
      </c>
      <c r="T1550" s="63" t="s">
        <v>3599</v>
      </c>
      <c r="U1550" s="63" t="s">
        <v>1478</v>
      </c>
      <c r="V1550" s="66">
        <v>197289</v>
      </c>
      <c r="W1550" s="67">
        <v>197289</v>
      </c>
      <c r="X1550" s="67">
        <v>48177.96</v>
      </c>
      <c r="Y1550" s="68">
        <v>0</v>
      </c>
      <c r="Z1550" s="82">
        <v>273368.28585450345</v>
      </c>
    </row>
    <row r="1551" spans="2:26" x14ac:dyDescent="0.25">
      <c r="B1551" s="83" t="s">
        <v>5162</v>
      </c>
      <c r="C1551" s="71">
        <v>2008</v>
      </c>
      <c r="D1551" s="70" t="s">
        <v>1318</v>
      </c>
      <c r="E1551" s="70" t="s">
        <v>76</v>
      </c>
      <c r="F1551" s="70" t="s">
        <v>5163</v>
      </c>
      <c r="G1551" s="70" t="s">
        <v>5164</v>
      </c>
      <c r="H1551" s="70" t="s">
        <v>3767</v>
      </c>
      <c r="I1551" s="72">
        <v>74193</v>
      </c>
      <c r="J1551" s="72">
        <v>74193</v>
      </c>
      <c r="K1551" s="72">
        <v>29292.77</v>
      </c>
      <c r="L1551" s="72">
        <v>105989</v>
      </c>
      <c r="M1551" s="82">
        <v>84827.649295150622</v>
      </c>
      <c r="O1551" s="81" t="s">
        <v>3667</v>
      </c>
      <c r="P1551" s="64">
        <v>2000</v>
      </c>
      <c r="Q1551" s="63" t="s">
        <v>1318</v>
      </c>
      <c r="R1551" s="63" t="s">
        <v>63</v>
      </c>
      <c r="S1551" s="65" t="s">
        <v>3668</v>
      </c>
      <c r="T1551" s="63" t="s">
        <v>3599</v>
      </c>
      <c r="U1551" s="63" t="s">
        <v>3669</v>
      </c>
      <c r="V1551" s="66">
        <v>186050</v>
      </c>
      <c r="W1551" s="67">
        <v>186050</v>
      </c>
      <c r="X1551" s="67">
        <v>502313.09</v>
      </c>
      <c r="Y1551" s="68">
        <v>0</v>
      </c>
      <c r="Z1551" s="82">
        <v>257795.26270207853</v>
      </c>
    </row>
    <row r="1552" spans="2:26" x14ac:dyDescent="0.25">
      <c r="B1552" s="83" t="s">
        <v>5159</v>
      </c>
      <c r="C1552" s="71">
        <v>2008</v>
      </c>
      <c r="D1552" s="70" t="s">
        <v>1318</v>
      </c>
      <c r="E1552" s="70" t="s">
        <v>76</v>
      </c>
      <c r="F1552" s="70" t="s">
        <v>4808</v>
      </c>
      <c r="G1552" s="70" t="s">
        <v>4799</v>
      </c>
      <c r="H1552" s="70" t="s">
        <v>748</v>
      </c>
      <c r="I1552" s="72">
        <v>62083</v>
      </c>
      <c r="J1552" s="72">
        <v>62083</v>
      </c>
      <c r="K1552" s="72">
        <v>19123.849999999999</v>
      </c>
      <c r="L1552" s="72">
        <v>82778</v>
      </c>
      <c r="M1552" s="82">
        <v>70981.830512188972</v>
      </c>
      <c r="O1552" s="81" t="s">
        <v>3474</v>
      </c>
      <c r="P1552" s="64">
        <v>2000</v>
      </c>
      <c r="Q1552" s="63" t="s">
        <v>1318</v>
      </c>
      <c r="R1552" s="63" t="s">
        <v>63</v>
      </c>
      <c r="S1552" s="65" t="s">
        <v>3472</v>
      </c>
      <c r="T1552" s="63" t="s">
        <v>3475</v>
      </c>
      <c r="U1552" s="63" t="s">
        <v>65</v>
      </c>
      <c r="V1552" s="66">
        <v>150000</v>
      </c>
      <c r="W1552" s="67">
        <v>150000</v>
      </c>
      <c r="X1552" s="67">
        <v>0</v>
      </c>
      <c r="Y1552" s="68">
        <v>0</v>
      </c>
      <c r="Z1552" s="82">
        <v>207843.53348729794</v>
      </c>
    </row>
    <row r="1553" spans="2:26" x14ac:dyDescent="0.25">
      <c r="B1553" s="83" t="s">
        <v>5112</v>
      </c>
      <c r="C1553" s="71">
        <v>2008</v>
      </c>
      <c r="D1553" s="70" t="s">
        <v>1318</v>
      </c>
      <c r="E1553" s="70" t="s">
        <v>444</v>
      </c>
      <c r="F1553" s="70" t="s">
        <v>4854</v>
      </c>
      <c r="G1553" s="70" t="s">
        <v>3483</v>
      </c>
      <c r="H1553" s="70" t="s">
        <v>3767</v>
      </c>
      <c r="I1553" s="72">
        <v>170871</v>
      </c>
      <c r="J1553" s="72">
        <v>170871</v>
      </c>
      <c r="K1553" s="72">
        <v>47396.3</v>
      </c>
      <c r="L1553" s="72">
        <v>0</v>
      </c>
      <c r="M1553" s="82">
        <v>195363.24535618833</v>
      </c>
      <c r="O1553" s="81" t="s">
        <v>3588</v>
      </c>
      <c r="P1553" s="64">
        <v>2000</v>
      </c>
      <c r="Q1553" s="63" t="s">
        <v>1318</v>
      </c>
      <c r="R1553" s="63" t="s">
        <v>63</v>
      </c>
      <c r="S1553" s="65" t="s">
        <v>3586</v>
      </c>
      <c r="T1553" s="63" t="s">
        <v>3589</v>
      </c>
      <c r="U1553" s="63" t="s">
        <v>65</v>
      </c>
      <c r="V1553" s="66">
        <v>150000</v>
      </c>
      <c r="W1553" s="67">
        <v>150000</v>
      </c>
      <c r="X1553" s="67">
        <v>0</v>
      </c>
      <c r="Y1553" s="68">
        <v>0</v>
      </c>
      <c r="Z1553" s="82">
        <v>207843.53348729794</v>
      </c>
    </row>
    <row r="1554" spans="2:26" ht="22.5" x14ac:dyDescent="0.25">
      <c r="B1554" s="83" t="s">
        <v>5166</v>
      </c>
      <c r="C1554" s="71">
        <v>2008</v>
      </c>
      <c r="D1554" s="70" t="s">
        <v>1318</v>
      </c>
      <c r="E1554" s="70" t="s">
        <v>444</v>
      </c>
      <c r="F1554" s="70" t="s">
        <v>4858</v>
      </c>
      <c r="G1554" s="70" t="s">
        <v>4193</v>
      </c>
      <c r="H1554" s="70" t="s">
        <v>584</v>
      </c>
      <c r="I1554" s="72">
        <v>108828</v>
      </c>
      <c r="J1554" s="72">
        <v>108828</v>
      </c>
      <c r="K1554" s="72">
        <v>33198.129999999997</v>
      </c>
      <c r="L1554" s="72">
        <v>0</v>
      </c>
      <c r="M1554" s="82">
        <v>124427.14834947573</v>
      </c>
      <c r="O1554" s="81" t="s">
        <v>7636</v>
      </c>
      <c r="P1554" s="64">
        <v>2000</v>
      </c>
      <c r="Q1554" s="63" t="s">
        <v>6084</v>
      </c>
      <c r="R1554" s="63" t="s">
        <v>63</v>
      </c>
      <c r="S1554" s="65" t="s">
        <v>7637</v>
      </c>
      <c r="T1554" s="63" t="s">
        <v>7638</v>
      </c>
      <c r="U1554" s="63" t="s">
        <v>65</v>
      </c>
      <c r="V1554" s="66"/>
      <c r="W1554" s="67">
        <v>116779</v>
      </c>
      <c r="X1554" s="67"/>
      <c r="Y1554" s="68">
        <v>116779</v>
      </c>
      <c r="Z1554" s="82">
        <v>161811.73331408779</v>
      </c>
    </row>
    <row r="1555" spans="2:26" x14ac:dyDescent="0.25">
      <c r="B1555" s="83" t="s">
        <v>5134</v>
      </c>
      <c r="C1555" s="71">
        <v>2008</v>
      </c>
      <c r="D1555" s="70" t="s">
        <v>1318</v>
      </c>
      <c r="E1555" s="70" t="s">
        <v>44</v>
      </c>
      <c r="F1555" s="70" t="s">
        <v>4838</v>
      </c>
      <c r="G1555" s="70" t="s">
        <v>3687</v>
      </c>
      <c r="H1555" s="70" t="s">
        <v>49</v>
      </c>
      <c r="I1555" s="72">
        <v>317884</v>
      </c>
      <c r="J1555" s="72">
        <v>317884</v>
      </c>
      <c r="K1555" s="72">
        <v>280582.77</v>
      </c>
      <c r="L1555" s="72">
        <v>597098</v>
      </c>
      <c r="M1555" s="82">
        <v>363448.74137101421</v>
      </c>
      <c r="O1555" s="81" t="s">
        <v>3356</v>
      </c>
      <c r="P1555" s="64">
        <v>2000</v>
      </c>
      <c r="Q1555" s="63" t="s">
        <v>1318</v>
      </c>
      <c r="R1555" s="63" t="s">
        <v>63</v>
      </c>
      <c r="S1555" s="65" t="s">
        <v>3357</v>
      </c>
      <c r="T1555" s="63" t="s">
        <v>3358</v>
      </c>
      <c r="U1555" s="63" t="s">
        <v>65</v>
      </c>
      <c r="V1555" s="66">
        <v>103800</v>
      </c>
      <c r="W1555" s="67">
        <v>103800</v>
      </c>
      <c r="X1555" s="67">
        <v>39000</v>
      </c>
      <c r="Y1555" s="68">
        <v>142800</v>
      </c>
      <c r="Z1555" s="82">
        <v>143827.72517321017</v>
      </c>
    </row>
    <row r="1556" spans="2:26" x14ac:dyDescent="0.25">
      <c r="B1556" s="83" t="s">
        <v>5105</v>
      </c>
      <c r="C1556" s="71">
        <v>2008</v>
      </c>
      <c r="D1556" s="70" t="s">
        <v>1318</v>
      </c>
      <c r="E1556" s="70" t="s">
        <v>44</v>
      </c>
      <c r="F1556" s="70" t="s">
        <v>3733</v>
      </c>
      <c r="G1556" s="70" t="s">
        <v>3266</v>
      </c>
      <c r="H1556" s="70" t="s">
        <v>2051</v>
      </c>
      <c r="I1556" s="72">
        <v>187806</v>
      </c>
      <c r="J1556" s="72">
        <v>187806</v>
      </c>
      <c r="K1556" s="72">
        <v>62735.14</v>
      </c>
      <c r="L1556" s="72">
        <v>250408</v>
      </c>
      <c r="M1556" s="82">
        <v>214725.66823723342</v>
      </c>
      <c r="O1556" s="81" t="s">
        <v>3412</v>
      </c>
      <c r="P1556" s="64">
        <v>2000</v>
      </c>
      <c r="Q1556" s="63" t="s">
        <v>1318</v>
      </c>
      <c r="R1556" s="63" t="s">
        <v>63</v>
      </c>
      <c r="S1556" s="65" t="s">
        <v>3413</v>
      </c>
      <c r="T1556" s="63" t="s">
        <v>3414</v>
      </c>
      <c r="U1556" s="63" t="s">
        <v>65</v>
      </c>
      <c r="V1556" s="66">
        <v>100831</v>
      </c>
      <c r="W1556" s="67">
        <v>100831</v>
      </c>
      <c r="X1556" s="67">
        <v>0</v>
      </c>
      <c r="Y1556" s="68">
        <v>561472</v>
      </c>
      <c r="Z1556" s="82">
        <v>139713.80883371827</v>
      </c>
    </row>
    <row r="1557" spans="2:26" x14ac:dyDescent="0.25">
      <c r="B1557" s="83" t="s">
        <v>5084</v>
      </c>
      <c r="C1557" s="71">
        <v>2008</v>
      </c>
      <c r="D1557" s="70" t="s">
        <v>1318</v>
      </c>
      <c r="E1557" s="70" t="s">
        <v>44</v>
      </c>
      <c r="F1557" s="70" t="s">
        <v>5085</v>
      </c>
      <c r="G1557" s="70" t="s">
        <v>4193</v>
      </c>
      <c r="H1557" s="70" t="s">
        <v>49</v>
      </c>
      <c r="I1557" s="72">
        <v>146000</v>
      </c>
      <c r="J1557" s="72">
        <v>146000</v>
      </c>
      <c r="K1557" s="72">
        <v>68383.83</v>
      </c>
      <c r="L1557" s="72">
        <v>219000</v>
      </c>
      <c r="M1557" s="82">
        <v>166927.29498863762</v>
      </c>
      <c r="O1557" s="81" t="s">
        <v>3291</v>
      </c>
      <c r="P1557" s="64">
        <v>2000</v>
      </c>
      <c r="Q1557" s="63" t="s">
        <v>1318</v>
      </c>
      <c r="R1557" s="63" t="s">
        <v>63</v>
      </c>
      <c r="S1557" s="65" t="s">
        <v>3292</v>
      </c>
      <c r="T1557" s="63" t="s">
        <v>3293</v>
      </c>
      <c r="U1557" s="63" t="s">
        <v>65</v>
      </c>
      <c r="V1557" s="66">
        <v>63000</v>
      </c>
      <c r="W1557" s="67">
        <v>63000</v>
      </c>
      <c r="X1557" s="67">
        <v>28150</v>
      </c>
      <c r="Y1557" s="68">
        <v>91150</v>
      </c>
      <c r="Z1557" s="82">
        <v>87294.284064665131</v>
      </c>
    </row>
    <row r="1558" spans="2:26" x14ac:dyDescent="0.25">
      <c r="B1558" s="83" t="s">
        <v>5058</v>
      </c>
      <c r="C1558" s="71">
        <v>2008</v>
      </c>
      <c r="D1558" s="70" t="s">
        <v>1318</v>
      </c>
      <c r="E1558" s="70" t="s">
        <v>44</v>
      </c>
      <c r="F1558" s="70" t="s">
        <v>5059</v>
      </c>
      <c r="G1558" s="70" t="s">
        <v>3815</v>
      </c>
      <c r="H1558" s="70" t="s">
        <v>1639</v>
      </c>
      <c r="I1558" s="72">
        <v>100000</v>
      </c>
      <c r="J1558" s="72">
        <v>100000</v>
      </c>
      <c r="K1558" s="72">
        <v>50063</v>
      </c>
      <c r="L1558" s="72">
        <v>150000</v>
      </c>
      <c r="M1558" s="82">
        <v>114333.76369084769</v>
      </c>
      <c r="O1558" s="81" t="s">
        <v>7686</v>
      </c>
      <c r="P1558" s="64">
        <v>2000</v>
      </c>
      <c r="Q1558" s="63" t="s">
        <v>6081</v>
      </c>
      <c r="R1558" s="63" t="s">
        <v>63</v>
      </c>
      <c r="S1558" s="65" t="s">
        <v>1859</v>
      </c>
      <c r="T1558" s="63" t="s">
        <v>6313</v>
      </c>
      <c r="U1558" s="63" t="s">
        <v>6065</v>
      </c>
      <c r="V1558" s="66">
        <v>16800</v>
      </c>
      <c r="W1558" s="67">
        <v>16800</v>
      </c>
      <c r="X1558" s="67">
        <v>0</v>
      </c>
      <c r="Y1558" s="68">
        <v>22653</v>
      </c>
      <c r="Z1558" s="82">
        <v>23278.47575057737</v>
      </c>
    </row>
    <row r="1559" spans="2:26" x14ac:dyDescent="0.25">
      <c r="B1559" s="83" t="s">
        <v>5060</v>
      </c>
      <c r="C1559" s="71">
        <v>2008</v>
      </c>
      <c r="D1559" s="70" t="s">
        <v>1318</v>
      </c>
      <c r="E1559" s="70" t="s">
        <v>44</v>
      </c>
      <c r="F1559" s="70" t="s">
        <v>5059</v>
      </c>
      <c r="G1559" s="70" t="s">
        <v>5061</v>
      </c>
      <c r="H1559" s="70" t="s">
        <v>1639</v>
      </c>
      <c r="I1559" s="72">
        <v>5000</v>
      </c>
      <c r="J1559" s="72">
        <v>5000</v>
      </c>
      <c r="K1559" s="72">
        <v>0</v>
      </c>
      <c r="L1559" s="72">
        <v>0</v>
      </c>
      <c r="M1559" s="82">
        <v>5716.6881845423841</v>
      </c>
      <c r="O1559" s="81" t="s">
        <v>3496</v>
      </c>
      <c r="P1559" s="64">
        <v>2000</v>
      </c>
      <c r="Q1559" s="63" t="s">
        <v>1318</v>
      </c>
      <c r="R1559" s="63" t="s">
        <v>63</v>
      </c>
      <c r="S1559" s="65" t="s">
        <v>3497</v>
      </c>
      <c r="T1559" s="63" t="s">
        <v>3498</v>
      </c>
      <c r="U1559" s="63" t="s">
        <v>65</v>
      </c>
      <c r="V1559" s="66">
        <v>10000</v>
      </c>
      <c r="W1559" s="67">
        <v>10000</v>
      </c>
      <c r="X1559" s="67">
        <v>3400</v>
      </c>
      <c r="Y1559" s="68">
        <v>13400</v>
      </c>
      <c r="Z1559" s="82">
        <v>13856.235565819863</v>
      </c>
    </row>
    <row r="1560" spans="2:26" x14ac:dyDescent="0.25">
      <c r="B1560" s="83" t="s">
        <v>5135</v>
      </c>
      <c r="C1560" s="71">
        <v>2008</v>
      </c>
      <c r="D1560" s="70" t="s">
        <v>1318</v>
      </c>
      <c r="E1560" s="70" t="s">
        <v>44</v>
      </c>
      <c r="F1560" s="70" t="s">
        <v>4838</v>
      </c>
      <c r="G1560" s="70" t="s">
        <v>4895</v>
      </c>
      <c r="H1560" s="70" t="s">
        <v>49</v>
      </c>
      <c r="I1560" s="72">
        <v>2500</v>
      </c>
      <c r="J1560" s="72">
        <v>2500</v>
      </c>
      <c r="K1560" s="72">
        <v>0</v>
      </c>
      <c r="L1560" s="72">
        <v>0</v>
      </c>
      <c r="M1560" s="82">
        <v>2858.344092271192</v>
      </c>
      <c r="O1560" s="81" t="s">
        <v>3502</v>
      </c>
      <c r="P1560" s="64">
        <v>2000</v>
      </c>
      <c r="Q1560" s="63" t="s">
        <v>1318</v>
      </c>
      <c r="R1560" s="63" t="s">
        <v>63</v>
      </c>
      <c r="S1560" s="65" t="s">
        <v>3503</v>
      </c>
      <c r="T1560" s="63" t="s">
        <v>3504</v>
      </c>
      <c r="U1560" s="63" t="s">
        <v>65</v>
      </c>
      <c r="V1560" s="66">
        <v>10000</v>
      </c>
      <c r="W1560" s="67">
        <v>10000</v>
      </c>
      <c r="X1560" s="67">
        <v>9600</v>
      </c>
      <c r="Y1560" s="68">
        <v>19600</v>
      </c>
      <c r="Z1560" s="82">
        <v>13856.235565819863</v>
      </c>
    </row>
    <row r="1561" spans="2:26" x14ac:dyDescent="0.25">
      <c r="B1561" s="83" t="s">
        <v>5147</v>
      </c>
      <c r="C1561" s="71">
        <v>2008</v>
      </c>
      <c r="D1561" s="70" t="s">
        <v>1318</v>
      </c>
      <c r="E1561" s="70" t="s">
        <v>1558</v>
      </c>
      <c r="F1561" s="70" t="s">
        <v>5148</v>
      </c>
      <c r="G1561" s="70" t="s">
        <v>1356</v>
      </c>
      <c r="H1561" s="70" t="s">
        <v>5149</v>
      </c>
      <c r="I1561" s="72">
        <v>95795</v>
      </c>
      <c r="J1561" s="72">
        <v>95795</v>
      </c>
      <c r="K1561" s="72">
        <v>15167.88</v>
      </c>
      <c r="L1561" s="72">
        <v>120795</v>
      </c>
      <c r="M1561" s="82">
        <v>109526.02892764754</v>
      </c>
      <c r="O1561" s="81" t="s">
        <v>3533</v>
      </c>
      <c r="P1561" s="64">
        <v>2000</v>
      </c>
      <c r="Q1561" s="63" t="s">
        <v>1318</v>
      </c>
      <c r="R1561" s="63" t="s">
        <v>63</v>
      </c>
      <c r="S1561" s="65" t="s">
        <v>3534</v>
      </c>
      <c r="T1561" s="63" t="s">
        <v>3535</v>
      </c>
      <c r="U1561" s="63" t="s">
        <v>1478</v>
      </c>
      <c r="V1561" s="66">
        <v>8000</v>
      </c>
      <c r="W1561" s="67">
        <v>8000</v>
      </c>
      <c r="X1561" s="67">
        <v>8000</v>
      </c>
      <c r="Y1561" s="68">
        <v>16000</v>
      </c>
      <c r="Z1561" s="82">
        <v>11084.988452655889</v>
      </c>
    </row>
    <row r="1562" spans="2:26" x14ac:dyDescent="0.25">
      <c r="B1562" s="83" t="s">
        <v>5174</v>
      </c>
      <c r="C1562" s="71">
        <v>2008</v>
      </c>
      <c r="D1562" s="70" t="s">
        <v>1318</v>
      </c>
      <c r="E1562" s="70" t="s">
        <v>2128</v>
      </c>
      <c r="F1562" s="70" t="s">
        <v>2129</v>
      </c>
      <c r="G1562" s="70" t="s">
        <v>4825</v>
      </c>
      <c r="H1562" s="70" t="s">
        <v>2129</v>
      </c>
      <c r="I1562" s="72">
        <v>37104</v>
      </c>
      <c r="J1562" s="72">
        <v>37104</v>
      </c>
      <c r="K1562" s="72">
        <v>10200.75</v>
      </c>
      <c r="L1562" s="72">
        <v>47394</v>
      </c>
      <c r="M1562" s="82">
        <v>42422.399679852126</v>
      </c>
      <c r="O1562" s="81" t="s">
        <v>3476</v>
      </c>
      <c r="P1562" s="64">
        <v>2000</v>
      </c>
      <c r="Q1562" s="63" t="s">
        <v>1318</v>
      </c>
      <c r="R1562" s="63" t="s">
        <v>63</v>
      </c>
      <c r="S1562" s="65" t="s">
        <v>3472</v>
      </c>
      <c r="T1562" s="63" t="s">
        <v>3477</v>
      </c>
      <c r="U1562" s="63" t="s">
        <v>65</v>
      </c>
      <c r="V1562" s="66">
        <v>7000</v>
      </c>
      <c r="W1562" s="67">
        <v>7000</v>
      </c>
      <c r="X1562" s="67">
        <v>0</v>
      </c>
      <c r="Y1562" s="68">
        <v>0</v>
      </c>
      <c r="Z1562" s="82">
        <v>9699.3648960739029</v>
      </c>
    </row>
    <row r="1563" spans="2:26" x14ac:dyDescent="0.25">
      <c r="B1563" s="83" t="s">
        <v>5195</v>
      </c>
      <c r="C1563" s="71">
        <v>2008</v>
      </c>
      <c r="D1563" s="70" t="s">
        <v>1318</v>
      </c>
      <c r="E1563" s="70" t="s">
        <v>27</v>
      </c>
      <c r="F1563" s="70" t="s">
        <v>4311</v>
      </c>
      <c r="G1563" s="70" t="s">
        <v>4312</v>
      </c>
      <c r="H1563" s="70" t="s">
        <v>27</v>
      </c>
      <c r="I1563" s="72">
        <v>6034240</v>
      </c>
      <c r="J1563" s="72">
        <v>6034240</v>
      </c>
      <c r="K1563" s="72">
        <v>133629.65</v>
      </c>
      <c r="L1563" s="72">
        <v>6169774</v>
      </c>
      <c r="M1563" s="82">
        <v>6899173.7021386074</v>
      </c>
      <c r="O1563" s="81" t="s">
        <v>3468</v>
      </c>
      <c r="P1563" s="64">
        <v>2000</v>
      </c>
      <c r="Q1563" s="63" t="s">
        <v>1318</v>
      </c>
      <c r="R1563" s="63" t="s">
        <v>1078</v>
      </c>
      <c r="S1563" s="65" t="s">
        <v>3469</v>
      </c>
      <c r="T1563" s="63" t="s">
        <v>3470</v>
      </c>
      <c r="U1563" s="63" t="s">
        <v>1080</v>
      </c>
      <c r="V1563" s="66">
        <v>257300</v>
      </c>
      <c r="W1563" s="67">
        <v>257300</v>
      </c>
      <c r="X1563" s="67">
        <v>200000</v>
      </c>
      <c r="Y1563" s="68">
        <v>457300</v>
      </c>
      <c r="Z1563" s="82">
        <v>356520.94110854506</v>
      </c>
    </row>
    <row r="1564" spans="2:26" x14ac:dyDescent="0.25">
      <c r="B1564" s="83" t="s">
        <v>5053</v>
      </c>
      <c r="C1564" s="71">
        <v>2008</v>
      </c>
      <c r="D1564" s="70" t="s">
        <v>1318</v>
      </c>
      <c r="E1564" s="70" t="s">
        <v>27</v>
      </c>
      <c r="F1564" s="70" t="s">
        <v>3987</v>
      </c>
      <c r="G1564" s="70" t="s">
        <v>3266</v>
      </c>
      <c r="H1564" s="70" t="s">
        <v>27</v>
      </c>
      <c r="I1564" s="72">
        <v>227730</v>
      </c>
      <c r="J1564" s="72">
        <v>227730</v>
      </c>
      <c r="K1564" s="72">
        <v>135454.32</v>
      </c>
      <c r="L1564" s="72">
        <v>303637</v>
      </c>
      <c r="M1564" s="82">
        <v>260372.28005316743</v>
      </c>
      <c r="O1564" s="81" t="s">
        <v>3434</v>
      </c>
      <c r="P1564" s="64">
        <v>2000</v>
      </c>
      <c r="Q1564" s="63" t="s">
        <v>1318</v>
      </c>
      <c r="R1564" s="63" t="s">
        <v>1078</v>
      </c>
      <c r="S1564" s="65" t="s">
        <v>3435</v>
      </c>
      <c r="T1564" s="63" t="s">
        <v>3436</v>
      </c>
      <c r="U1564" s="63" t="s">
        <v>3243</v>
      </c>
      <c r="V1564" s="66">
        <v>119940</v>
      </c>
      <c r="W1564" s="67">
        <v>119940</v>
      </c>
      <c r="X1564" s="67">
        <v>59317</v>
      </c>
      <c r="Y1564" s="68">
        <v>179257</v>
      </c>
      <c r="Z1564" s="82">
        <v>166191.68937644345</v>
      </c>
    </row>
    <row r="1565" spans="2:26" x14ac:dyDescent="0.25">
      <c r="B1565" s="83" t="s">
        <v>5150</v>
      </c>
      <c r="C1565" s="71">
        <v>2008</v>
      </c>
      <c r="D1565" s="70" t="s">
        <v>1318</v>
      </c>
      <c r="E1565" s="70" t="s">
        <v>27</v>
      </c>
      <c r="F1565" s="70" t="s">
        <v>5151</v>
      </c>
      <c r="G1565" s="70" t="s">
        <v>3687</v>
      </c>
      <c r="H1565" s="70" t="s">
        <v>27</v>
      </c>
      <c r="I1565" s="72">
        <v>208000</v>
      </c>
      <c r="J1565" s="72">
        <v>208000</v>
      </c>
      <c r="K1565" s="72">
        <v>96633</v>
      </c>
      <c r="L1565" s="72">
        <v>277168</v>
      </c>
      <c r="M1565" s="82">
        <v>237814.22847696318</v>
      </c>
      <c r="O1565" s="81" t="s">
        <v>7847</v>
      </c>
      <c r="P1565" s="64">
        <v>2000</v>
      </c>
      <c r="Q1565" s="63" t="s">
        <v>6081</v>
      </c>
      <c r="R1565" s="63" t="s">
        <v>1078</v>
      </c>
      <c r="S1565" s="65" t="s">
        <v>2824</v>
      </c>
      <c r="T1565" s="63" t="s">
        <v>3695</v>
      </c>
      <c r="U1565" s="63" t="s">
        <v>1080</v>
      </c>
      <c r="V1565" s="66">
        <v>10000</v>
      </c>
      <c r="W1565" s="67">
        <v>10000</v>
      </c>
      <c r="X1565" s="67">
        <v>0</v>
      </c>
      <c r="Y1565" s="68">
        <v>10000</v>
      </c>
      <c r="Z1565" s="82">
        <v>13856.235565819863</v>
      </c>
    </row>
    <row r="1566" spans="2:26" ht="22.5" x14ac:dyDescent="0.25">
      <c r="B1566" s="83" t="s">
        <v>5050</v>
      </c>
      <c r="C1566" s="71">
        <v>2008</v>
      </c>
      <c r="D1566" s="70" t="s">
        <v>1318</v>
      </c>
      <c r="E1566" s="70" t="s">
        <v>27</v>
      </c>
      <c r="F1566" s="70" t="s">
        <v>4831</v>
      </c>
      <c r="G1566" s="70" t="s">
        <v>3483</v>
      </c>
      <c r="H1566" s="70" t="s">
        <v>27</v>
      </c>
      <c r="I1566" s="72">
        <v>99090</v>
      </c>
      <c r="J1566" s="72">
        <v>99090</v>
      </c>
      <c r="K1566" s="72">
        <v>19862.53</v>
      </c>
      <c r="L1566" s="72">
        <v>132119</v>
      </c>
      <c r="M1566" s="82">
        <v>113293.32644126097</v>
      </c>
      <c r="O1566" s="81" t="s">
        <v>3499</v>
      </c>
      <c r="P1566" s="64">
        <v>2000</v>
      </c>
      <c r="Q1566" s="63" t="s">
        <v>1318</v>
      </c>
      <c r="R1566" s="63" t="s">
        <v>1078</v>
      </c>
      <c r="S1566" s="65" t="s">
        <v>3500</v>
      </c>
      <c r="T1566" s="63" t="s">
        <v>3501</v>
      </c>
      <c r="U1566" s="63" t="s">
        <v>1080</v>
      </c>
      <c r="V1566" s="66">
        <v>9999</v>
      </c>
      <c r="W1566" s="67">
        <v>9999</v>
      </c>
      <c r="X1566" s="67">
        <v>3680</v>
      </c>
      <c r="Y1566" s="68">
        <v>13679</v>
      </c>
      <c r="Z1566" s="82">
        <v>13854.849942263281</v>
      </c>
    </row>
    <row r="1567" spans="2:26" x14ac:dyDescent="0.25">
      <c r="B1567" s="83" t="s">
        <v>5155</v>
      </c>
      <c r="C1567" s="71">
        <v>2008</v>
      </c>
      <c r="D1567" s="70" t="s">
        <v>1318</v>
      </c>
      <c r="E1567" s="70" t="s">
        <v>27</v>
      </c>
      <c r="F1567" s="70" t="s">
        <v>5156</v>
      </c>
      <c r="G1567" s="70" t="s">
        <v>3687</v>
      </c>
      <c r="H1567" s="70" t="s">
        <v>27</v>
      </c>
      <c r="I1567" s="72">
        <v>93308</v>
      </c>
      <c r="J1567" s="72">
        <v>93308</v>
      </c>
      <c r="K1567" s="72">
        <v>92450</v>
      </c>
      <c r="L1567" s="72">
        <v>186625</v>
      </c>
      <c r="M1567" s="82">
        <v>106682.54822465616</v>
      </c>
      <c r="O1567" s="81" t="s">
        <v>7886</v>
      </c>
      <c r="P1567" s="64">
        <v>2000</v>
      </c>
      <c r="Q1567" s="63" t="s">
        <v>6081</v>
      </c>
      <c r="R1567" s="63" t="s">
        <v>1078</v>
      </c>
      <c r="S1567" s="65" t="s">
        <v>7887</v>
      </c>
      <c r="T1567" s="63" t="s">
        <v>7888</v>
      </c>
      <c r="U1567" s="63" t="s">
        <v>1080</v>
      </c>
      <c r="V1567" s="66">
        <v>9950</v>
      </c>
      <c r="W1567" s="67">
        <v>9950</v>
      </c>
      <c r="X1567" s="67">
        <v>4080</v>
      </c>
      <c r="Y1567" s="68">
        <v>14030</v>
      </c>
      <c r="Z1567" s="82">
        <v>13786.954387990763</v>
      </c>
    </row>
    <row r="1568" spans="2:26" x14ac:dyDescent="0.25">
      <c r="B1568" s="83" t="s">
        <v>5045</v>
      </c>
      <c r="C1568" s="71">
        <v>2008</v>
      </c>
      <c r="D1568" s="70" t="s">
        <v>1318</v>
      </c>
      <c r="E1568" s="70" t="s">
        <v>27</v>
      </c>
      <c r="F1568" s="70" t="s">
        <v>4555</v>
      </c>
      <c r="G1568" s="70" t="s">
        <v>5046</v>
      </c>
      <c r="H1568" s="70" t="s">
        <v>27</v>
      </c>
      <c r="I1568" s="72">
        <v>79004</v>
      </c>
      <c r="J1568" s="72">
        <v>79004</v>
      </c>
      <c r="K1568" s="72">
        <v>26168</v>
      </c>
      <c r="L1568" s="72">
        <v>105339</v>
      </c>
      <c r="M1568" s="82">
        <v>90328.246666317311</v>
      </c>
      <c r="O1568" s="81" t="s">
        <v>7990</v>
      </c>
      <c r="P1568" s="64">
        <v>2000</v>
      </c>
      <c r="Q1568" s="63" t="s">
        <v>6084</v>
      </c>
      <c r="R1568" s="63" t="s">
        <v>1078</v>
      </c>
      <c r="S1568" s="65" t="s">
        <v>1859</v>
      </c>
      <c r="T1568" s="63" t="s">
        <v>7991</v>
      </c>
      <c r="U1568" s="63" t="s">
        <v>3767</v>
      </c>
      <c r="V1568" s="66">
        <v>5185</v>
      </c>
      <c r="W1568" s="67">
        <v>5185</v>
      </c>
      <c r="X1568" s="67">
        <v>0</v>
      </c>
      <c r="Y1568" s="68">
        <v>13185</v>
      </c>
      <c r="Z1568" s="82">
        <v>7184.4581408775994</v>
      </c>
    </row>
    <row r="1569" spans="2:26" x14ac:dyDescent="0.25">
      <c r="B1569" s="83" t="s">
        <v>5129</v>
      </c>
      <c r="C1569" s="71">
        <v>2008</v>
      </c>
      <c r="D1569" s="70" t="s">
        <v>1318</v>
      </c>
      <c r="E1569" s="70" t="s">
        <v>27</v>
      </c>
      <c r="F1569" s="70" t="s">
        <v>5130</v>
      </c>
      <c r="G1569" s="70" t="s">
        <v>4456</v>
      </c>
      <c r="H1569" s="70" t="s">
        <v>27</v>
      </c>
      <c r="I1569" s="72">
        <v>54171</v>
      </c>
      <c r="J1569" s="72">
        <v>54171</v>
      </c>
      <c r="K1569" s="72">
        <v>14931.25</v>
      </c>
      <c r="L1569" s="72">
        <v>72227</v>
      </c>
      <c r="M1569" s="82">
        <v>61935.743128969101</v>
      </c>
      <c r="O1569" s="81" t="s">
        <v>7742</v>
      </c>
      <c r="P1569" s="64">
        <v>2000</v>
      </c>
      <c r="Q1569" s="63" t="s">
        <v>6081</v>
      </c>
      <c r="R1569" s="63" t="s">
        <v>1684</v>
      </c>
      <c r="S1569" s="65" t="s">
        <v>4068</v>
      </c>
      <c r="T1569" s="63" t="s">
        <v>7743</v>
      </c>
      <c r="U1569" s="63" t="s">
        <v>1687</v>
      </c>
      <c r="V1569" s="66">
        <v>9900</v>
      </c>
      <c r="W1569" s="67">
        <v>9900</v>
      </c>
      <c r="X1569" s="67">
        <v>645</v>
      </c>
      <c r="Y1569" s="68">
        <v>10545</v>
      </c>
      <c r="Z1569" s="82">
        <v>13717.673210161664</v>
      </c>
    </row>
    <row r="1570" spans="2:26" x14ac:dyDescent="0.25">
      <c r="B1570" s="83" t="s">
        <v>5178</v>
      </c>
      <c r="C1570" s="71">
        <v>2008</v>
      </c>
      <c r="D1570" s="70" t="s">
        <v>1318</v>
      </c>
      <c r="E1570" s="70" t="s">
        <v>27</v>
      </c>
      <c r="F1570" s="70" t="s">
        <v>5179</v>
      </c>
      <c r="G1570" s="70" t="s">
        <v>1356</v>
      </c>
      <c r="H1570" s="70" t="s">
        <v>27</v>
      </c>
      <c r="I1570" s="72">
        <v>24700</v>
      </c>
      <c r="J1570" s="72">
        <v>24700</v>
      </c>
      <c r="K1570" s="72">
        <v>1995.5</v>
      </c>
      <c r="L1570" s="72">
        <v>0</v>
      </c>
      <c r="M1570" s="82">
        <v>28240.439631639376</v>
      </c>
      <c r="O1570" s="81" t="s">
        <v>7779</v>
      </c>
      <c r="P1570" s="64">
        <v>2000</v>
      </c>
      <c r="Q1570" s="63" t="s">
        <v>6081</v>
      </c>
      <c r="R1570" s="63" t="s">
        <v>1420</v>
      </c>
      <c r="S1570" s="65" t="s">
        <v>7780</v>
      </c>
      <c r="T1570" s="63" t="s">
        <v>7781</v>
      </c>
      <c r="U1570" s="63" t="s">
        <v>1423</v>
      </c>
      <c r="V1570" s="66">
        <v>10000</v>
      </c>
      <c r="W1570" s="67">
        <v>10000</v>
      </c>
      <c r="X1570" s="67">
        <v>1000</v>
      </c>
      <c r="Y1570" s="68">
        <v>11000</v>
      </c>
      <c r="Z1570" s="82">
        <v>13856.235565819863</v>
      </c>
    </row>
    <row r="1571" spans="2:26" x14ac:dyDescent="0.25">
      <c r="B1571" s="83" t="s">
        <v>5054</v>
      </c>
      <c r="C1571" s="71">
        <v>2008</v>
      </c>
      <c r="D1571" s="70" t="s">
        <v>1318</v>
      </c>
      <c r="E1571" s="70" t="s">
        <v>27</v>
      </c>
      <c r="F1571" s="70" t="s">
        <v>3987</v>
      </c>
      <c r="G1571" s="70" t="s">
        <v>5055</v>
      </c>
      <c r="H1571" s="70" t="s">
        <v>27</v>
      </c>
      <c r="I1571" s="72">
        <v>20225</v>
      </c>
      <c r="J1571" s="72">
        <v>20225</v>
      </c>
      <c r="K1571" s="72">
        <v>0</v>
      </c>
      <c r="L1571" s="72">
        <v>0</v>
      </c>
      <c r="M1571" s="82">
        <v>23124.003706473944</v>
      </c>
      <c r="O1571" s="81" t="s">
        <v>7840</v>
      </c>
      <c r="P1571" s="64">
        <v>2000</v>
      </c>
      <c r="Q1571" s="63" t="s">
        <v>6081</v>
      </c>
      <c r="R1571" s="63" t="s">
        <v>1420</v>
      </c>
      <c r="S1571" s="65" t="s">
        <v>3864</v>
      </c>
      <c r="T1571" s="63" t="s">
        <v>3695</v>
      </c>
      <c r="U1571" s="63" t="s">
        <v>1423</v>
      </c>
      <c r="V1571" s="66">
        <v>10000</v>
      </c>
      <c r="W1571" s="67">
        <v>10000</v>
      </c>
      <c r="X1571" s="67">
        <v>0</v>
      </c>
      <c r="Y1571" s="68">
        <v>11000</v>
      </c>
      <c r="Z1571" s="82">
        <v>13856.235565819863</v>
      </c>
    </row>
    <row r="1572" spans="2:26" ht="22.5" x14ac:dyDescent="0.25">
      <c r="B1572" s="83" t="s">
        <v>5051</v>
      </c>
      <c r="C1572" s="71">
        <v>2008</v>
      </c>
      <c r="D1572" s="70" t="s">
        <v>1318</v>
      </c>
      <c r="E1572" s="70" t="s">
        <v>27</v>
      </c>
      <c r="F1572" s="70" t="s">
        <v>4831</v>
      </c>
      <c r="G1572" s="70" t="s">
        <v>5052</v>
      </c>
      <c r="H1572" s="70" t="s">
        <v>27</v>
      </c>
      <c r="I1572" s="72">
        <v>8024</v>
      </c>
      <c r="J1572" s="72">
        <v>8024</v>
      </c>
      <c r="K1572" s="72">
        <v>0</v>
      </c>
      <c r="L1572" s="72">
        <v>0</v>
      </c>
      <c r="M1572" s="82">
        <v>9174.1411985536179</v>
      </c>
      <c r="O1572" s="81" t="s">
        <v>7852</v>
      </c>
      <c r="P1572" s="64">
        <v>2000</v>
      </c>
      <c r="Q1572" s="63" t="s">
        <v>6081</v>
      </c>
      <c r="R1572" s="63" t="s">
        <v>1420</v>
      </c>
      <c r="S1572" s="65" t="s">
        <v>7853</v>
      </c>
      <c r="T1572" s="63" t="s">
        <v>3695</v>
      </c>
      <c r="U1572" s="63" t="s">
        <v>7854</v>
      </c>
      <c r="V1572" s="66">
        <v>9000</v>
      </c>
      <c r="W1572" s="67">
        <v>9000</v>
      </c>
      <c r="X1572" s="67">
        <v>1000</v>
      </c>
      <c r="Y1572" s="68">
        <v>10000</v>
      </c>
      <c r="Z1572" s="82">
        <v>12470.612009237877</v>
      </c>
    </row>
    <row r="1573" spans="2:26" x14ac:dyDescent="0.25">
      <c r="B1573" s="83" t="s">
        <v>5047</v>
      </c>
      <c r="C1573" s="71">
        <v>2008</v>
      </c>
      <c r="D1573" s="70" t="s">
        <v>1318</v>
      </c>
      <c r="E1573" s="70" t="s">
        <v>27</v>
      </c>
      <c r="F1573" s="70" t="s">
        <v>4555</v>
      </c>
      <c r="G1573" s="70" t="s">
        <v>5048</v>
      </c>
      <c r="H1573" s="70" t="s">
        <v>27</v>
      </c>
      <c r="I1573" s="72">
        <v>28645</v>
      </c>
      <c r="J1573" s="72">
        <v>0</v>
      </c>
      <c r="K1573" s="72">
        <v>0</v>
      </c>
      <c r="L1573" s="72">
        <v>0</v>
      </c>
      <c r="M1573" s="82">
        <v>0</v>
      </c>
      <c r="O1573" s="81" t="s">
        <v>7996</v>
      </c>
      <c r="P1573" s="64">
        <v>2000</v>
      </c>
      <c r="Q1573" s="63" t="s">
        <v>6081</v>
      </c>
      <c r="R1573" s="63" t="s">
        <v>1420</v>
      </c>
      <c r="S1573" s="65" t="s">
        <v>1859</v>
      </c>
      <c r="T1573" s="63" t="s">
        <v>7997</v>
      </c>
      <c r="U1573" s="63" t="s">
        <v>1423</v>
      </c>
      <c r="V1573" s="66">
        <v>8000</v>
      </c>
      <c r="W1573" s="67">
        <v>8000</v>
      </c>
      <c r="X1573" s="67">
        <v>1200</v>
      </c>
      <c r="Y1573" s="68">
        <v>9200</v>
      </c>
      <c r="Z1573" s="82">
        <v>11084.988452655889</v>
      </c>
    </row>
    <row r="1574" spans="2:26" x14ac:dyDescent="0.25">
      <c r="B1574" s="83" t="s">
        <v>5063</v>
      </c>
      <c r="C1574" s="71">
        <v>2008</v>
      </c>
      <c r="D1574" s="70" t="s">
        <v>1318</v>
      </c>
      <c r="E1574" s="70" t="s">
        <v>978</v>
      </c>
      <c r="F1574" s="70" t="s">
        <v>5064</v>
      </c>
      <c r="G1574" s="70" t="s">
        <v>3414</v>
      </c>
      <c r="H1574" s="70" t="s">
        <v>1413</v>
      </c>
      <c r="I1574" s="72">
        <v>45037</v>
      </c>
      <c r="J1574" s="72">
        <v>45037</v>
      </c>
      <c r="K1574" s="72">
        <v>11869.98</v>
      </c>
      <c r="L1574" s="72">
        <v>60051</v>
      </c>
      <c r="M1574" s="82">
        <v>51492.497153447075</v>
      </c>
      <c r="O1574" s="81" t="s">
        <v>7959</v>
      </c>
      <c r="P1574" s="64">
        <v>2000</v>
      </c>
      <c r="Q1574" s="63" t="s">
        <v>6084</v>
      </c>
      <c r="R1574" s="63" t="s">
        <v>1420</v>
      </c>
      <c r="S1574" s="65" t="s">
        <v>7960</v>
      </c>
      <c r="T1574" s="63" t="s">
        <v>7961</v>
      </c>
      <c r="U1574" s="63" t="s">
        <v>1530</v>
      </c>
      <c r="V1574" s="66">
        <v>7000</v>
      </c>
      <c r="W1574" s="67">
        <v>7000</v>
      </c>
      <c r="X1574" s="67">
        <v>3000</v>
      </c>
      <c r="Y1574" s="68">
        <v>10000</v>
      </c>
      <c r="Z1574" s="82">
        <v>9699.3648960739029</v>
      </c>
    </row>
    <row r="1575" spans="2:26" x14ac:dyDescent="0.25">
      <c r="B1575" s="83" t="s">
        <v>5091</v>
      </c>
      <c r="C1575" s="71">
        <v>2008</v>
      </c>
      <c r="D1575" s="70" t="s">
        <v>1318</v>
      </c>
      <c r="E1575" s="70" t="s">
        <v>472</v>
      </c>
      <c r="F1575" s="70" t="s">
        <v>5092</v>
      </c>
      <c r="G1575" s="70" t="s">
        <v>3687</v>
      </c>
      <c r="H1575" s="70" t="s">
        <v>5093</v>
      </c>
      <c r="I1575" s="72">
        <v>190062</v>
      </c>
      <c r="J1575" s="72">
        <v>190062</v>
      </c>
      <c r="K1575" s="72">
        <v>128331.85</v>
      </c>
      <c r="L1575" s="72">
        <v>310240</v>
      </c>
      <c r="M1575" s="82">
        <v>217305.03794609892</v>
      </c>
      <c r="O1575" s="81" t="s">
        <v>3490</v>
      </c>
      <c r="P1575" s="64">
        <v>2000</v>
      </c>
      <c r="Q1575" s="63" t="s">
        <v>1318</v>
      </c>
      <c r="R1575" s="63" t="s">
        <v>1420</v>
      </c>
      <c r="S1575" s="65" t="s">
        <v>3491</v>
      </c>
      <c r="T1575" s="63" t="s">
        <v>3492</v>
      </c>
      <c r="U1575" s="63" t="s">
        <v>1423</v>
      </c>
      <c r="V1575" s="66">
        <v>4875</v>
      </c>
      <c r="W1575" s="67">
        <v>4875</v>
      </c>
      <c r="X1575" s="67">
        <v>1625</v>
      </c>
      <c r="Y1575" s="68">
        <v>6500</v>
      </c>
      <c r="Z1575" s="82">
        <v>6754.914838337183</v>
      </c>
    </row>
    <row r="1576" spans="2:26" x14ac:dyDescent="0.25">
      <c r="B1576" s="83" t="s">
        <v>5076</v>
      </c>
      <c r="C1576" s="71">
        <v>2008</v>
      </c>
      <c r="D1576" s="70" t="s">
        <v>1318</v>
      </c>
      <c r="E1576" s="70" t="s">
        <v>138</v>
      </c>
      <c r="F1576" s="70" t="s">
        <v>1744</v>
      </c>
      <c r="G1576" s="70" t="s">
        <v>3990</v>
      </c>
      <c r="H1576" s="70" t="s">
        <v>166</v>
      </c>
      <c r="I1576" s="72">
        <v>200000</v>
      </c>
      <c r="J1576" s="72">
        <v>200000</v>
      </c>
      <c r="K1576" s="72">
        <v>246685.55</v>
      </c>
      <c r="L1576" s="72">
        <v>524135</v>
      </c>
      <c r="M1576" s="82">
        <v>228667.52738169537</v>
      </c>
      <c r="O1576" s="81" t="s">
        <v>3409</v>
      </c>
      <c r="P1576" s="64">
        <v>2000</v>
      </c>
      <c r="Q1576" s="63" t="s">
        <v>1318</v>
      </c>
      <c r="R1576" s="63" t="s">
        <v>3153</v>
      </c>
      <c r="S1576" s="65" t="s">
        <v>3410</v>
      </c>
      <c r="T1576" s="63" t="s">
        <v>3411</v>
      </c>
      <c r="U1576" s="63" t="s">
        <v>3156</v>
      </c>
      <c r="V1576" s="66">
        <v>51106</v>
      </c>
      <c r="W1576" s="67">
        <v>58606</v>
      </c>
      <c r="X1576" s="67">
        <v>17036</v>
      </c>
      <c r="Y1576" s="68">
        <v>75642</v>
      </c>
      <c r="Z1576" s="82">
        <v>81205.854157043897</v>
      </c>
    </row>
    <row r="1577" spans="2:26" x14ac:dyDescent="0.25">
      <c r="B1577" s="83" t="s">
        <v>5101</v>
      </c>
      <c r="C1577" s="71">
        <v>2008</v>
      </c>
      <c r="D1577" s="70" t="s">
        <v>1318</v>
      </c>
      <c r="E1577" s="70" t="s">
        <v>138</v>
      </c>
      <c r="F1577" s="70" t="s">
        <v>5102</v>
      </c>
      <c r="G1577" s="70" t="s">
        <v>3266</v>
      </c>
      <c r="H1577" s="70" t="s">
        <v>166</v>
      </c>
      <c r="I1577" s="72">
        <v>199736</v>
      </c>
      <c r="J1577" s="72">
        <v>199736</v>
      </c>
      <c r="K1577" s="72">
        <v>4262.18</v>
      </c>
      <c r="L1577" s="72">
        <v>0</v>
      </c>
      <c r="M1577" s="82">
        <v>228365.68624555154</v>
      </c>
      <c r="O1577" s="81" t="s">
        <v>7695</v>
      </c>
      <c r="P1577" s="64">
        <v>2000</v>
      </c>
      <c r="Q1577" s="63" t="s">
        <v>6081</v>
      </c>
      <c r="R1577" s="63" t="s">
        <v>3153</v>
      </c>
      <c r="S1577" s="65" t="s">
        <v>3870</v>
      </c>
      <c r="T1577" s="63" t="s">
        <v>3695</v>
      </c>
      <c r="U1577" s="63" t="s">
        <v>3156</v>
      </c>
      <c r="V1577" s="66">
        <v>9500</v>
      </c>
      <c r="W1577" s="67">
        <v>9500</v>
      </c>
      <c r="X1577" s="67">
        <v>0</v>
      </c>
      <c r="Y1577" s="68">
        <v>9500</v>
      </c>
      <c r="Z1577" s="82">
        <v>13163.423787528869</v>
      </c>
    </row>
    <row r="1578" spans="2:26" x14ac:dyDescent="0.25">
      <c r="B1578" s="83" t="s">
        <v>5152</v>
      </c>
      <c r="C1578" s="71">
        <v>2008</v>
      </c>
      <c r="D1578" s="70" t="s">
        <v>1318</v>
      </c>
      <c r="E1578" s="70" t="s">
        <v>138</v>
      </c>
      <c r="F1578" s="70" t="s">
        <v>2356</v>
      </c>
      <c r="G1578" s="70" t="s">
        <v>3687</v>
      </c>
      <c r="H1578" s="70" t="s">
        <v>166</v>
      </c>
      <c r="I1578" s="72">
        <v>151280</v>
      </c>
      <c r="J1578" s="72">
        <v>151280</v>
      </c>
      <c r="K1578" s="72">
        <v>258344.32000000001</v>
      </c>
      <c r="L1578" s="72">
        <v>432230</v>
      </c>
      <c r="M1578" s="82">
        <v>172964.11771151438</v>
      </c>
      <c r="O1578" s="81" t="s">
        <v>7666</v>
      </c>
      <c r="P1578" s="64">
        <v>2000</v>
      </c>
      <c r="Q1578" s="63" t="s">
        <v>6081</v>
      </c>
      <c r="R1578" s="63" t="s">
        <v>1403</v>
      </c>
      <c r="S1578" s="65" t="s">
        <v>7667</v>
      </c>
      <c r="T1578" s="63" t="s">
        <v>7668</v>
      </c>
      <c r="U1578" s="63" t="s">
        <v>7669</v>
      </c>
      <c r="V1578" s="66">
        <v>45580</v>
      </c>
      <c r="W1578" s="67">
        <v>45580</v>
      </c>
      <c r="X1578" s="67">
        <v>15255</v>
      </c>
      <c r="Y1578" s="68">
        <v>60835</v>
      </c>
      <c r="Z1578" s="82">
        <v>63156.721709006939</v>
      </c>
    </row>
    <row r="1579" spans="2:26" x14ac:dyDescent="0.25">
      <c r="B1579" s="83" t="s">
        <v>5079</v>
      </c>
      <c r="C1579" s="71">
        <v>2008</v>
      </c>
      <c r="D1579" s="70" t="s">
        <v>1318</v>
      </c>
      <c r="E1579" s="70" t="s">
        <v>138</v>
      </c>
      <c r="F1579" s="70" t="s">
        <v>4219</v>
      </c>
      <c r="G1579" s="70" t="s">
        <v>4220</v>
      </c>
      <c r="H1579" s="70" t="s">
        <v>166</v>
      </c>
      <c r="I1579" s="72">
        <v>71685</v>
      </c>
      <c r="J1579" s="72">
        <v>71685</v>
      </c>
      <c r="K1579" s="72">
        <v>23260.66</v>
      </c>
      <c r="L1579" s="72">
        <v>95581</v>
      </c>
      <c r="M1579" s="82">
        <v>81960.158501784172</v>
      </c>
      <c r="O1579" s="81" t="s">
        <v>7625</v>
      </c>
      <c r="P1579" s="64">
        <v>2000</v>
      </c>
      <c r="Q1579" s="63" t="s">
        <v>6084</v>
      </c>
      <c r="R1579" s="63" t="s">
        <v>977</v>
      </c>
      <c r="S1579" s="65" t="s">
        <v>1859</v>
      </c>
      <c r="T1579" s="63" t="s">
        <v>7626</v>
      </c>
      <c r="U1579" s="63" t="s">
        <v>978</v>
      </c>
      <c r="V1579" s="66">
        <v>96180</v>
      </c>
      <c r="W1579" s="67">
        <v>96180</v>
      </c>
      <c r="X1579" s="67">
        <v>33044</v>
      </c>
      <c r="Y1579" s="68">
        <v>129224</v>
      </c>
      <c r="Z1579" s="82">
        <v>133269.27367205542</v>
      </c>
    </row>
    <row r="1580" spans="2:26" x14ac:dyDescent="0.25">
      <c r="B1580" s="83" t="s">
        <v>5062</v>
      </c>
      <c r="C1580" s="71">
        <v>2008</v>
      </c>
      <c r="D1580" s="70" t="s">
        <v>1318</v>
      </c>
      <c r="E1580" s="70" t="s">
        <v>138</v>
      </c>
      <c r="F1580" s="70" t="s">
        <v>2356</v>
      </c>
      <c r="G1580" s="70" t="s">
        <v>4062</v>
      </c>
      <c r="H1580" s="70" t="s">
        <v>166</v>
      </c>
      <c r="I1580" s="72">
        <v>58143</v>
      </c>
      <c r="J1580" s="72">
        <v>58143</v>
      </c>
      <c r="K1580" s="72">
        <v>125149</v>
      </c>
      <c r="L1580" s="72">
        <v>193808</v>
      </c>
      <c r="M1580" s="82">
        <v>66477.080222769568</v>
      </c>
      <c r="O1580" s="81" t="s">
        <v>8013</v>
      </c>
      <c r="P1580" s="64">
        <v>2000</v>
      </c>
      <c r="Q1580" s="63" t="s">
        <v>6081</v>
      </c>
      <c r="R1580" s="63" t="s">
        <v>977</v>
      </c>
      <c r="S1580" s="65" t="s">
        <v>8014</v>
      </c>
      <c r="T1580" s="63" t="s">
        <v>8015</v>
      </c>
      <c r="U1580" s="63" t="s">
        <v>5177</v>
      </c>
      <c r="V1580" s="66">
        <v>88930</v>
      </c>
      <c r="W1580" s="67">
        <v>88930</v>
      </c>
      <c r="X1580" s="67">
        <v>9000</v>
      </c>
      <c r="Y1580" s="68">
        <v>125830</v>
      </c>
      <c r="Z1580" s="82">
        <v>123223.50288683604</v>
      </c>
    </row>
    <row r="1581" spans="2:26" x14ac:dyDescent="0.25">
      <c r="B1581" s="83" t="s">
        <v>5109</v>
      </c>
      <c r="C1581" s="71">
        <v>2008</v>
      </c>
      <c r="D1581" s="70" t="s">
        <v>1318</v>
      </c>
      <c r="E1581" s="70" t="s">
        <v>138</v>
      </c>
      <c r="F1581" s="70" t="s">
        <v>5110</v>
      </c>
      <c r="G1581" s="70" t="s">
        <v>3687</v>
      </c>
      <c r="H1581" s="70" t="s">
        <v>5111</v>
      </c>
      <c r="I1581" s="72">
        <v>41598</v>
      </c>
      <c r="J1581" s="72">
        <v>41598</v>
      </c>
      <c r="K1581" s="72">
        <v>20895</v>
      </c>
      <c r="L1581" s="72">
        <v>55818</v>
      </c>
      <c r="M1581" s="82">
        <v>47560.559020118817</v>
      </c>
      <c r="O1581" s="81" t="s">
        <v>8016</v>
      </c>
      <c r="P1581" s="64">
        <v>2000</v>
      </c>
      <c r="Q1581" s="63" t="s">
        <v>6081</v>
      </c>
      <c r="R1581" s="63" t="s">
        <v>977</v>
      </c>
      <c r="S1581" s="65" t="s">
        <v>5177</v>
      </c>
      <c r="T1581" s="63" t="s">
        <v>8017</v>
      </c>
      <c r="U1581" s="63" t="s">
        <v>8018</v>
      </c>
      <c r="V1581" s="66">
        <v>88930</v>
      </c>
      <c r="W1581" s="67">
        <v>88930</v>
      </c>
      <c r="X1581" s="67">
        <v>36900</v>
      </c>
      <c r="Y1581" s="68">
        <v>125830</v>
      </c>
      <c r="Z1581" s="82">
        <v>123223.50288683604</v>
      </c>
    </row>
    <row r="1582" spans="2:26" x14ac:dyDescent="0.25">
      <c r="B1582" s="83" t="s">
        <v>5077</v>
      </c>
      <c r="C1582" s="71">
        <v>2008</v>
      </c>
      <c r="D1582" s="70" t="s">
        <v>1318</v>
      </c>
      <c r="E1582" s="70" t="s">
        <v>138</v>
      </c>
      <c r="F1582" s="70" t="s">
        <v>1744</v>
      </c>
      <c r="G1582" s="70" t="s">
        <v>5078</v>
      </c>
      <c r="H1582" s="70" t="s">
        <v>166</v>
      </c>
      <c r="I1582" s="72">
        <v>21392</v>
      </c>
      <c r="J1582" s="72">
        <v>21392</v>
      </c>
      <c r="K1582" s="72">
        <v>246685.55</v>
      </c>
      <c r="L1582" s="72">
        <v>0</v>
      </c>
      <c r="M1582" s="82">
        <v>24458.278728746136</v>
      </c>
      <c r="O1582" s="81" t="s">
        <v>3265</v>
      </c>
      <c r="P1582" s="64">
        <v>2000</v>
      </c>
      <c r="Q1582" s="63" t="s">
        <v>1318</v>
      </c>
      <c r="R1582" s="63" t="s">
        <v>977</v>
      </c>
      <c r="S1582" s="65" t="s">
        <v>2599</v>
      </c>
      <c r="T1582" s="63" t="s">
        <v>3266</v>
      </c>
      <c r="U1582" s="63" t="s">
        <v>2601</v>
      </c>
      <c r="V1582" s="66">
        <v>69260</v>
      </c>
      <c r="W1582" s="67">
        <v>69260</v>
      </c>
      <c r="X1582" s="67">
        <v>23204</v>
      </c>
      <c r="Y1582" s="68">
        <v>92464</v>
      </c>
      <c r="Z1582" s="82">
        <v>95968.287528868372</v>
      </c>
    </row>
    <row r="1583" spans="2:26" x14ac:dyDescent="0.25">
      <c r="B1583" s="83" t="s">
        <v>5099</v>
      </c>
      <c r="C1583" s="71">
        <v>2008</v>
      </c>
      <c r="D1583" s="70" t="s">
        <v>1318</v>
      </c>
      <c r="E1583" s="70" t="s">
        <v>2243</v>
      </c>
      <c r="F1583" s="70" t="s">
        <v>4814</v>
      </c>
      <c r="G1583" s="70" t="s">
        <v>3687</v>
      </c>
      <c r="H1583" s="70" t="s">
        <v>2243</v>
      </c>
      <c r="I1583" s="72">
        <v>68240</v>
      </c>
      <c r="J1583" s="72">
        <v>68240</v>
      </c>
      <c r="K1583" s="72">
        <v>22747</v>
      </c>
      <c r="L1583" s="72">
        <v>90988</v>
      </c>
      <c r="M1583" s="82">
        <v>78021.360342634463</v>
      </c>
      <c r="O1583" s="81" t="s">
        <v>3311</v>
      </c>
      <c r="P1583" s="64">
        <v>2000</v>
      </c>
      <c r="Q1583" s="63" t="s">
        <v>1318</v>
      </c>
      <c r="R1583" s="63" t="s">
        <v>977</v>
      </c>
      <c r="S1583" s="65" t="s">
        <v>3312</v>
      </c>
      <c r="T1583" s="63" t="s">
        <v>3313</v>
      </c>
      <c r="U1583" s="63" t="s">
        <v>2601</v>
      </c>
      <c r="V1583" s="66">
        <v>25115</v>
      </c>
      <c r="W1583" s="67">
        <v>25115</v>
      </c>
      <c r="X1583" s="67">
        <v>27615</v>
      </c>
      <c r="Y1583" s="68">
        <v>52730</v>
      </c>
      <c r="Z1583" s="82">
        <v>34799.935623556587</v>
      </c>
    </row>
    <row r="1584" spans="2:26" x14ac:dyDescent="0.25">
      <c r="B1584" s="83" t="s">
        <v>5100</v>
      </c>
      <c r="C1584" s="71">
        <v>2008</v>
      </c>
      <c r="D1584" s="70" t="s">
        <v>1318</v>
      </c>
      <c r="E1584" s="70" t="s">
        <v>2243</v>
      </c>
      <c r="F1584" s="70" t="s">
        <v>4814</v>
      </c>
      <c r="G1584" s="70" t="s">
        <v>4895</v>
      </c>
      <c r="H1584" s="70" t="s">
        <v>2243</v>
      </c>
      <c r="I1584" s="72">
        <v>8000</v>
      </c>
      <c r="J1584" s="72">
        <v>8000</v>
      </c>
      <c r="K1584" s="72">
        <v>0</v>
      </c>
      <c r="L1584" s="72">
        <v>0</v>
      </c>
      <c r="M1584" s="82">
        <v>9146.7010952678138</v>
      </c>
      <c r="O1584" s="81" t="s">
        <v>8023</v>
      </c>
      <c r="P1584" s="64">
        <v>2000</v>
      </c>
      <c r="Q1584" s="63" t="s">
        <v>6081</v>
      </c>
      <c r="R1584" s="63" t="s">
        <v>977</v>
      </c>
      <c r="S1584" s="65" t="s">
        <v>8014</v>
      </c>
      <c r="T1584" s="63" t="s">
        <v>8024</v>
      </c>
      <c r="U1584" s="63" t="s">
        <v>5177</v>
      </c>
      <c r="V1584" s="66">
        <v>24703</v>
      </c>
      <c r="W1584" s="67">
        <v>24703</v>
      </c>
      <c r="X1584" s="67">
        <v>10063.879999999999</v>
      </c>
      <c r="Y1584" s="68">
        <v>0</v>
      </c>
      <c r="Z1584" s="82">
        <v>34229.058718244807</v>
      </c>
    </row>
    <row r="1585" spans="2:26" x14ac:dyDescent="0.25">
      <c r="B1585" s="83" t="s">
        <v>5094</v>
      </c>
      <c r="C1585" s="71">
        <v>2008</v>
      </c>
      <c r="D1585" s="70" t="s">
        <v>1318</v>
      </c>
      <c r="E1585" s="70" t="s">
        <v>40</v>
      </c>
      <c r="F1585" s="70" t="s">
        <v>5095</v>
      </c>
      <c r="G1585" s="70" t="s">
        <v>3687</v>
      </c>
      <c r="H1585" s="70" t="s">
        <v>42</v>
      </c>
      <c r="I1585" s="72">
        <v>64075</v>
      </c>
      <c r="J1585" s="72">
        <v>64075</v>
      </c>
      <c r="K1585" s="72">
        <v>24096.97</v>
      </c>
      <c r="L1585" s="72">
        <v>0</v>
      </c>
      <c r="M1585" s="82">
        <v>73259.359084910655</v>
      </c>
      <c r="O1585" s="81" t="s">
        <v>8021</v>
      </c>
      <c r="P1585" s="64">
        <v>2000</v>
      </c>
      <c r="Q1585" s="63" t="s">
        <v>6081</v>
      </c>
      <c r="R1585" s="63" t="s">
        <v>977</v>
      </c>
      <c r="S1585" s="65" t="s">
        <v>8014</v>
      </c>
      <c r="T1585" s="63" t="s">
        <v>8022</v>
      </c>
      <c r="U1585" s="63" t="s">
        <v>5177</v>
      </c>
      <c r="V1585" s="66">
        <v>21203</v>
      </c>
      <c r="W1585" s="67">
        <v>21203</v>
      </c>
      <c r="X1585" s="67">
        <v>9059.84</v>
      </c>
      <c r="Y1585" s="68">
        <v>0</v>
      </c>
      <c r="Z1585" s="82">
        <v>29379.376270207853</v>
      </c>
    </row>
    <row r="1586" spans="2:26" x14ac:dyDescent="0.25">
      <c r="B1586" s="83" t="s">
        <v>5056</v>
      </c>
      <c r="C1586" s="71">
        <v>2008</v>
      </c>
      <c r="D1586" s="70" t="s">
        <v>1318</v>
      </c>
      <c r="E1586" s="70" t="s">
        <v>81</v>
      </c>
      <c r="F1586" s="70" t="s">
        <v>5057</v>
      </c>
      <c r="G1586" s="70" t="s">
        <v>3266</v>
      </c>
      <c r="H1586" s="70" t="s">
        <v>31</v>
      </c>
      <c r="I1586" s="72">
        <v>120013</v>
      </c>
      <c r="J1586" s="72">
        <v>120013</v>
      </c>
      <c r="K1586" s="72">
        <v>42284</v>
      </c>
      <c r="L1586" s="72">
        <v>164657</v>
      </c>
      <c r="M1586" s="82">
        <v>137215.37981829702</v>
      </c>
      <c r="O1586" s="81" t="s">
        <v>8019</v>
      </c>
      <c r="P1586" s="64">
        <v>2000</v>
      </c>
      <c r="Q1586" s="63" t="s">
        <v>6081</v>
      </c>
      <c r="R1586" s="63" t="s">
        <v>977</v>
      </c>
      <c r="S1586" s="65" t="s">
        <v>8014</v>
      </c>
      <c r="T1586" s="63" t="s">
        <v>8020</v>
      </c>
      <c r="U1586" s="63" t="s">
        <v>5177</v>
      </c>
      <c r="V1586" s="66">
        <v>20903</v>
      </c>
      <c r="W1586" s="67">
        <v>20903</v>
      </c>
      <c r="X1586" s="67">
        <v>8800</v>
      </c>
      <c r="Y1586" s="68">
        <v>20903</v>
      </c>
      <c r="Z1586" s="82">
        <v>28963.689203233258</v>
      </c>
    </row>
    <row r="1587" spans="2:26" x14ac:dyDescent="0.25">
      <c r="B1587" s="83" t="s">
        <v>5115</v>
      </c>
      <c r="C1587" s="71">
        <v>2008</v>
      </c>
      <c r="D1587" s="70" t="s">
        <v>1318</v>
      </c>
      <c r="E1587" s="70" t="s">
        <v>1163</v>
      </c>
      <c r="F1587" s="70" t="s">
        <v>5116</v>
      </c>
      <c r="G1587" s="70" t="s">
        <v>3687</v>
      </c>
      <c r="H1587" s="70" t="s">
        <v>1165</v>
      </c>
      <c r="I1587" s="72">
        <v>144376</v>
      </c>
      <c r="J1587" s="72">
        <v>144376</v>
      </c>
      <c r="K1587" s="72">
        <v>47440.26</v>
      </c>
      <c r="L1587" s="72">
        <v>192505</v>
      </c>
      <c r="M1587" s="82">
        <v>165070.51466629826</v>
      </c>
      <c r="O1587" s="81" t="s">
        <v>8004</v>
      </c>
      <c r="P1587" s="64">
        <v>2000</v>
      </c>
      <c r="Q1587" s="63" t="s">
        <v>6084</v>
      </c>
      <c r="R1587" s="63" t="s">
        <v>977</v>
      </c>
      <c r="S1587" s="65" t="s">
        <v>5177</v>
      </c>
      <c r="T1587" s="63" t="s">
        <v>8005</v>
      </c>
      <c r="U1587" s="63" t="s">
        <v>7591</v>
      </c>
      <c r="V1587" s="66">
        <v>10000</v>
      </c>
      <c r="W1587" s="67">
        <v>10000</v>
      </c>
      <c r="X1587" s="67">
        <v>11260</v>
      </c>
      <c r="Y1587" s="68">
        <v>21260</v>
      </c>
      <c r="Z1587" s="82">
        <v>13856.235565819863</v>
      </c>
    </row>
    <row r="1588" spans="2:26" ht="22.5" x14ac:dyDescent="0.25">
      <c r="B1588" s="83" t="s">
        <v>5086</v>
      </c>
      <c r="C1588" s="71">
        <v>2008</v>
      </c>
      <c r="D1588" s="70" t="s">
        <v>1318</v>
      </c>
      <c r="E1588" s="70" t="s">
        <v>1163</v>
      </c>
      <c r="F1588" s="70" t="s">
        <v>4794</v>
      </c>
      <c r="G1588" s="70" t="s">
        <v>3266</v>
      </c>
      <c r="H1588" s="70" t="s">
        <v>1165</v>
      </c>
      <c r="I1588" s="72">
        <v>114795</v>
      </c>
      <c r="J1588" s="72">
        <v>114795</v>
      </c>
      <c r="K1588" s="72">
        <v>46619.45</v>
      </c>
      <c r="L1588" s="72">
        <v>0</v>
      </c>
      <c r="M1588" s="82">
        <v>131249.44402890859</v>
      </c>
      <c r="O1588" s="81" t="s">
        <v>8009</v>
      </c>
      <c r="P1588" s="64">
        <v>2000</v>
      </c>
      <c r="Q1588" s="63" t="s">
        <v>6084</v>
      </c>
      <c r="R1588" s="63" t="s">
        <v>977</v>
      </c>
      <c r="S1588" s="65" t="s">
        <v>7004</v>
      </c>
      <c r="T1588" s="63" t="s">
        <v>8010</v>
      </c>
      <c r="U1588" s="63" t="s">
        <v>978</v>
      </c>
      <c r="V1588" s="66">
        <v>10000</v>
      </c>
      <c r="W1588" s="67">
        <v>10000</v>
      </c>
      <c r="X1588" s="67">
        <v>17000</v>
      </c>
      <c r="Y1588" s="68">
        <v>27000</v>
      </c>
      <c r="Z1588" s="82">
        <v>13856.235565819863</v>
      </c>
    </row>
    <row r="1589" spans="2:26" x14ac:dyDescent="0.25">
      <c r="B1589" s="83" t="s">
        <v>5082</v>
      </c>
      <c r="C1589" s="71">
        <v>2008</v>
      </c>
      <c r="D1589" s="70" t="s">
        <v>1318</v>
      </c>
      <c r="E1589" s="70" t="s">
        <v>85</v>
      </c>
      <c r="F1589" s="70" t="s">
        <v>5083</v>
      </c>
      <c r="G1589" s="70" t="s">
        <v>4059</v>
      </c>
      <c r="H1589" s="70" t="s">
        <v>4422</v>
      </c>
      <c r="I1589" s="72">
        <v>132349</v>
      </c>
      <c r="J1589" s="72">
        <v>132349</v>
      </c>
      <c r="K1589" s="72">
        <v>47386</v>
      </c>
      <c r="L1589" s="72">
        <v>178776</v>
      </c>
      <c r="M1589" s="82">
        <v>151319.59290720001</v>
      </c>
      <c r="O1589" s="81" t="s">
        <v>7976</v>
      </c>
      <c r="P1589" s="64">
        <v>2000</v>
      </c>
      <c r="Q1589" s="63" t="s">
        <v>6081</v>
      </c>
      <c r="R1589" s="63" t="s">
        <v>977</v>
      </c>
      <c r="S1589" s="65" t="s">
        <v>7977</v>
      </c>
      <c r="T1589" s="63" t="s">
        <v>7978</v>
      </c>
      <c r="U1589" s="63" t="s">
        <v>2986</v>
      </c>
      <c r="V1589" s="66">
        <v>9900</v>
      </c>
      <c r="W1589" s="67">
        <v>9900</v>
      </c>
      <c r="X1589" s="67">
        <v>3750</v>
      </c>
      <c r="Y1589" s="68">
        <v>13650</v>
      </c>
      <c r="Z1589" s="82">
        <v>13717.673210161664</v>
      </c>
    </row>
    <row r="1590" spans="2:26" x14ac:dyDescent="0.25">
      <c r="B1590" s="83" t="s">
        <v>5089</v>
      </c>
      <c r="C1590" s="71">
        <v>2008</v>
      </c>
      <c r="D1590" s="70" t="s">
        <v>1318</v>
      </c>
      <c r="E1590" s="70" t="s">
        <v>55</v>
      </c>
      <c r="F1590" s="70" t="s">
        <v>5090</v>
      </c>
      <c r="G1590" s="70" t="s">
        <v>1356</v>
      </c>
      <c r="H1590" s="70" t="s">
        <v>57</v>
      </c>
      <c r="I1590" s="72">
        <v>144971</v>
      </c>
      <c r="J1590" s="72">
        <v>144971</v>
      </c>
      <c r="K1590" s="72">
        <v>64124.98</v>
      </c>
      <c r="L1590" s="72">
        <v>0</v>
      </c>
      <c r="M1590" s="82">
        <v>165750.80056025879</v>
      </c>
      <c r="O1590" s="81" t="s">
        <v>8000</v>
      </c>
      <c r="P1590" s="64">
        <v>2000</v>
      </c>
      <c r="Q1590" s="63" t="s">
        <v>6081</v>
      </c>
      <c r="R1590" s="63" t="s">
        <v>977</v>
      </c>
      <c r="S1590" s="65" t="s">
        <v>1859</v>
      </c>
      <c r="T1590" s="63" t="s">
        <v>8001</v>
      </c>
      <c r="U1590" s="63" t="s">
        <v>2986</v>
      </c>
      <c r="V1590" s="66">
        <v>2000</v>
      </c>
      <c r="W1590" s="67">
        <v>2000</v>
      </c>
      <c r="X1590" s="67">
        <v>2000</v>
      </c>
      <c r="Y1590" s="68">
        <v>4000</v>
      </c>
      <c r="Z1590" s="82">
        <v>2771.2471131639722</v>
      </c>
    </row>
    <row r="1591" spans="2:26" x14ac:dyDescent="0.25">
      <c r="B1591" s="83" t="s">
        <v>5144</v>
      </c>
      <c r="C1591" s="71">
        <v>2008</v>
      </c>
      <c r="D1591" s="70" t="s">
        <v>1318</v>
      </c>
      <c r="E1591" s="70" t="s">
        <v>59</v>
      </c>
      <c r="F1591" s="70" t="s">
        <v>4532</v>
      </c>
      <c r="G1591" s="70" t="s">
        <v>3687</v>
      </c>
      <c r="H1591" s="70" t="s">
        <v>3767</v>
      </c>
      <c r="I1591" s="72">
        <v>207610</v>
      </c>
      <c r="J1591" s="72">
        <v>207610</v>
      </c>
      <c r="K1591" s="72">
        <v>68678.09</v>
      </c>
      <c r="L1591" s="72">
        <v>0</v>
      </c>
      <c r="M1591" s="82">
        <v>237368.32679856886</v>
      </c>
      <c r="O1591" s="81" t="s">
        <v>3274</v>
      </c>
      <c r="P1591" s="64">
        <v>2000</v>
      </c>
      <c r="Q1591" s="63" t="s">
        <v>1318</v>
      </c>
      <c r="R1591" s="63" t="s">
        <v>1540</v>
      </c>
      <c r="S1591" s="65" t="s">
        <v>3275</v>
      </c>
      <c r="T1591" s="63" t="s">
        <v>3275</v>
      </c>
      <c r="U1591" s="63" t="s">
        <v>1540</v>
      </c>
      <c r="V1591" s="66">
        <v>84840</v>
      </c>
      <c r="W1591" s="67">
        <v>84840</v>
      </c>
      <c r="X1591" s="67">
        <v>32000</v>
      </c>
      <c r="Y1591" s="68">
        <v>116840</v>
      </c>
      <c r="Z1591" s="82">
        <v>117556.30254041572</v>
      </c>
    </row>
    <row r="1592" spans="2:26" x14ac:dyDescent="0.25">
      <c r="B1592" s="83" t="s">
        <v>5041</v>
      </c>
      <c r="C1592" s="71">
        <v>2008</v>
      </c>
      <c r="D1592" s="70" t="s">
        <v>1318</v>
      </c>
      <c r="E1592" s="70" t="s">
        <v>59</v>
      </c>
      <c r="F1592" s="70" t="s">
        <v>3837</v>
      </c>
      <c r="G1592" s="70" t="s">
        <v>5042</v>
      </c>
      <c r="H1592" s="70" t="s">
        <v>61</v>
      </c>
      <c r="I1592" s="72">
        <v>149373</v>
      </c>
      <c r="J1592" s="72">
        <v>149373</v>
      </c>
      <c r="K1592" s="72">
        <v>49698.33</v>
      </c>
      <c r="L1592" s="72">
        <v>199165</v>
      </c>
      <c r="M1592" s="82">
        <v>170783.77283792992</v>
      </c>
      <c r="O1592" s="81" t="s">
        <v>7705</v>
      </c>
      <c r="P1592" s="64">
        <v>2000</v>
      </c>
      <c r="Q1592" s="63" t="s">
        <v>6081</v>
      </c>
      <c r="R1592" s="63" t="s">
        <v>1540</v>
      </c>
      <c r="S1592" s="65" t="s">
        <v>3324</v>
      </c>
      <c r="T1592" s="63" t="s">
        <v>7706</v>
      </c>
      <c r="U1592" s="63" t="s">
        <v>1540</v>
      </c>
      <c r="V1592" s="66">
        <v>10000</v>
      </c>
      <c r="W1592" s="67">
        <v>10000</v>
      </c>
      <c r="X1592" s="67">
        <v>0</v>
      </c>
      <c r="Y1592" s="68">
        <v>10000</v>
      </c>
      <c r="Z1592" s="82">
        <v>13856.235565819863</v>
      </c>
    </row>
    <row r="1593" spans="2:26" x14ac:dyDescent="0.25">
      <c r="B1593" s="83" t="s">
        <v>5184</v>
      </c>
      <c r="C1593" s="71">
        <v>2008</v>
      </c>
      <c r="D1593" s="70" t="s">
        <v>1318</v>
      </c>
      <c r="E1593" s="70" t="s">
        <v>59</v>
      </c>
      <c r="F1593" s="70" t="s">
        <v>4532</v>
      </c>
      <c r="G1593" s="70" t="s">
        <v>5185</v>
      </c>
      <c r="H1593" s="70" t="s">
        <v>3767</v>
      </c>
      <c r="I1593" s="72">
        <v>22660</v>
      </c>
      <c r="J1593" s="72">
        <v>22660</v>
      </c>
      <c r="K1593" s="72">
        <v>0</v>
      </c>
      <c r="L1593" s="72">
        <v>0</v>
      </c>
      <c r="M1593" s="82">
        <v>25908.030852346088</v>
      </c>
      <c r="O1593" s="81" t="s">
        <v>3619</v>
      </c>
      <c r="P1593" s="64">
        <v>2000</v>
      </c>
      <c r="Q1593" s="63" t="s">
        <v>1318</v>
      </c>
      <c r="R1593" s="63" t="s">
        <v>1868</v>
      </c>
      <c r="S1593" s="65" t="s">
        <v>3620</v>
      </c>
      <c r="T1593" s="63" t="s">
        <v>3483</v>
      </c>
      <c r="U1593" s="63" t="s">
        <v>3205</v>
      </c>
      <c r="V1593" s="66">
        <v>372090</v>
      </c>
      <c r="W1593" s="67">
        <v>372090</v>
      </c>
      <c r="X1593" s="67">
        <v>159470</v>
      </c>
      <c r="Y1593" s="68">
        <v>531560</v>
      </c>
      <c r="Z1593" s="82">
        <v>515576.66916859132</v>
      </c>
    </row>
    <row r="1594" spans="2:26" x14ac:dyDescent="0.25">
      <c r="B1594" s="83" t="s">
        <v>5043</v>
      </c>
      <c r="C1594" s="71">
        <v>2008</v>
      </c>
      <c r="D1594" s="70" t="s">
        <v>1318</v>
      </c>
      <c r="E1594" s="70" t="s">
        <v>59</v>
      </c>
      <c r="F1594" s="70" t="s">
        <v>3837</v>
      </c>
      <c r="G1594" s="70" t="s">
        <v>5044</v>
      </c>
      <c r="H1594" s="70" t="s">
        <v>61</v>
      </c>
      <c r="I1594" s="72">
        <v>8850</v>
      </c>
      <c r="J1594" s="72">
        <v>8850</v>
      </c>
      <c r="K1594" s="72">
        <v>0</v>
      </c>
      <c r="L1594" s="72">
        <v>0</v>
      </c>
      <c r="M1594" s="82">
        <v>10118.538086640019</v>
      </c>
      <c r="O1594" s="81" t="s">
        <v>3621</v>
      </c>
      <c r="P1594" s="64">
        <v>2000</v>
      </c>
      <c r="Q1594" s="63" t="s">
        <v>1318</v>
      </c>
      <c r="R1594" s="63" t="s">
        <v>1868</v>
      </c>
      <c r="S1594" s="65" t="s">
        <v>3203</v>
      </c>
      <c r="T1594" s="63" t="s">
        <v>3622</v>
      </c>
      <c r="U1594" s="63" t="s">
        <v>1871</v>
      </c>
      <c r="V1594" s="66">
        <v>230200</v>
      </c>
      <c r="W1594" s="67">
        <v>230200</v>
      </c>
      <c r="X1594" s="67">
        <v>40188.410000000003</v>
      </c>
      <c r="Y1594" s="68">
        <v>0</v>
      </c>
      <c r="Z1594" s="82">
        <v>318970.54272517323</v>
      </c>
    </row>
    <row r="1595" spans="2:26" x14ac:dyDescent="0.25">
      <c r="B1595" s="83" t="s">
        <v>5145</v>
      </c>
      <c r="C1595" s="71">
        <v>2008</v>
      </c>
      <c r="D1595" s="70" t="s">
        <v>1318</v>
      </c>
      <c r="E1595" s="70" t="s">
        <v>59</v>
      </c>
      <c r="F1595" s="70" t="s">
        <v>4532</v>
      </c>
      <c r="G1595" s="70" t="s">
        <v>5146</v>
      </c>
      <c r="H1595" s="70" t="s">
        <v>3767</v>
      </c>
      <c r="I1595" s="72">
        <v>3000</v>
      </c>
      <c r="J1595" s="72">
        <v>3000</v>
      </c>
      <c r="K1595" s="72">
        <v>0</v>
      </c>
      <c r="L1595" s="72">
        <v>0</v>
      </c>
      <c r="M1595" s="82">
        <v>3430.0129107254306</v>
      </c>
      <c r="O1595" s="81" t="s">
        <v>3383</v>
      </c>
      <c r="P1595" s="64">
        <v>2000</v>
      </c>
      <c r="Q1595" s="63" t="s">
        <v>1318</v>
      </c>
      <c r="R1595" s="63" t="s">
        <v>1868</v>
      </c>
      <c r="S1595" s="65" t="s">
        <v>3384</v>
      </c>
      <c r="T1595" s="63" t="s">
        <v>3385</v>
      </c>
      <c r="U1595" s="63" t="s">
        <v>3205</v>
      </c>
      <c r="V1595" s="66">
        <v>122178</v>
      </c>
      <c r="W1595" s="67">
        <v>122178</v>
      </c>
      <c r="X1595" s="67">
        <v>344502</v>
      </c>
      <c r="Y1595" s="68">
        <v>466680</v>
      </c>
      <c r="Z1595" s="82">
        <v>169292.71489607394</v>
      </c>
    </row>
    <row r="1596" spans="2:26" x14ac:dyDescent="0.25">
      <c r="B1596" s="83" t="s">
        <v>5070</v>
      </c>
      <c r="C1596" s="71">
        <v>2008</v>
      </c>
      <c r="D1596" s="70" t="s">
        <v>1318</v>
      </c>
      <c r="E1596" s="70" t="s">
        <v>63</v>
      </c>
      <c r="F1596" s="70" t="s">
        <v>4052</v>
      </c>
      <c r="G1596" s="70" t="s">
        <v>1876</v>
      </c>
      <c r="H1596" s="70" t="s">
        <v>65</v>
      </c>
      <c r="I1596" s="72">
        <v>80783</v>
      </c>
      <c r="J1596" s="72">
        <v>80783</v>
      </c>
      <c r="K1596" s="72">
        <v>25594.78</v>
      </c>
      <c r="L1596" s="72">
        <v>107711</v>
      </c>
      <c r="M1596" s="82">
        <v>92362.24432237749</v>
      </c>
      <c r="O1596" s="81" t="s">
        <v>3558</v>
      </c>
      <c r="P1596" s="64">
        <v>2000</v>
      </c>
      <c r="Q1596" s="63" t="s">
        <v>1318</v>
      </c>
      <c r="R1596" s="63" t="s">
        <v>228</v>
      </c>
      <c r="S1596" s="65" t="s">
        <v>3559</v>
      </c>
      <c r="T1596" s="63" t="s">
        <v>3560</v>
      </c>
      <c r="U1596" s="63" t="s">
        <v>3561</v>
      </c>
      <c r="V1596" s="66">
        <v>777800</v>
      </c>
      <c r="W1596" s="67">
        <v>777800</v>
      </c>
      <c r="X1596" s="67">
        <v>3035410</v>
      </c>
      <c r="Y1596" s="68">
        <v>3813210</v>
      </c>
      <c r="Z1596" s="82">
        <v>1077738.0023094688</v>
      </c>
    </row>
    <row r="1597" spans="2:26" ht="22.5" x14ac:dyDescent="0.25">
      <c r="B1597" s="83" t="s">
        <v>5193</v>
      </c>
      <c r="C1597" s="71">
        <v>2008</v>
      </c>
      <c r="D1597" s="70" t="s">
        <v>1318</v>
      </c>
      <c r="E1597" s="70" t="s">
        <v>63</v>
      </c>
      <c r="F1597" s="70" t="s">
        <v>5194</v>
      </c>
      <c r="G1597" s="70" t="s">
        <v>1876</v>
      </c>
      <c r="H1597" s="70" t="s">
        <v>684</v>
      </c>
      <c r="I1597" s="72">
        <v>24495</v>
      </c>
      <c r="J1597" s="72">
        <v>24495</v>
      </c>
      <c r="K1597" s="72">
        <v>24495</v>
      </c>
      <c r="L1597" s="72">
        <v>0</v>
      </c>
      <c r="M1597" s="82">
        <v>28006.055416073137</v>
      </c>
      <c r="O1597" s="81" t="s">
        <v>3564</v>
      </c>
      <c r="P1597" s="64">
        <v>2000</v>
      </c>
      <c r="Q1597" s="63" t="s">
        <v>1318</v>
      </c>
      <c r="R1597" s="63" t="s">
        <v>228</v>
      </c>
      <c r="S1597" s="65" t="s">
        <v>3559</v>
      </c>
      <c r="T1597" s="63" t="s">
        <v>3565</v>
      </c>
      <c r="U1597" s="63" t="s">
        <v>228</v>
      </c>
      <c r="V1597" s="66">
        <v>350000</v>
      </c>
      <c r="W1597" s="67">
        <v>350000</v>
      </c>
      <c r="X1597" s="67">
        <v>0</v>
      </c>
      <c r="Y1597" s="68">
        <v>0</v>
      </c>
      <c r="Z1597" s="82">
        <v>484968.24480369518</v>
      </c>
    </row>
    <row r="1598" spans="2:26" x14ac:dyDescent="0.25">
      <c r="B1598" s="83" t="s">
        <v>5180</v>
      </c>
      <c r="C1598" s="71">
        <v>2008</v>
      </c>
      <c r="D1598" s="70" t="s">
        <v>1318</v>
      </c>
      <c r="E1598" s="70" t="s">
        <v>63</v>
      </c>
      <c r="F1598" s="70" t="s">
        <v>5181</v>
      </c>
      <c r="G1598" s="70" t="s">
        <v>5073</v>
      </c>
      <c r="H1598" s="70" t="s">
        <v>684</v>
      </c>
      <c r="I1598" s="72">
        <v>8525</v>
      </c>
      <c r="J1598" s="72">
        <v>8525</v>
      </c>
      <c r="K1598" s="72">
        <v>4585.1099999999997</v>
      </c>
      <c r="L1598" s="72">
        <v>0</v>
      </c>
      <c r="M1598" s="82">
        <v>9746.9533546447656</v>
      </c>
      <c r="O1598" s="81" t="s">
        <v>3562</v>
      </c>
      <c r="P1598" s="64">
        <v>2000</v>
      </c>
      <c r="Q1598" s="63" t="s">
        <v>1318</v>
      </c>
      <c r="R1598" s="63" t="s">
        <v>228</v>
      </c>
      <c r="S1598" s="65" t="s">
        <v>3559</v>
      </c>
      <c r="T1598" s="63" t="s">
        <v>3563</v>
      </c>
      <c r="U1598" s="63" t="s">
        <v>228</v>
      </c>
      <c r="V1598" s="66">
        <v>146000</v>
      </c>
      <c r="W1598" s="67">
        <v>146000</v>
      </c>
      <c r="X1598" s="67">
        <v>0</v>
      </c>
      <c r="Y1598" s="68">
        <v>0</v>
      </c>
      <c r="Z1598" s="82">
        <v>202301.03926096999</v>
      </c>
    </row>
    <row r="1599" spans="2:26" x14ac:dyDescent="0.25">
      <c r="B1599" s="83" t="s">
        <v>5106</v>
      </c>
      <c r="C1599" s="71">
        <v>2008</v>
      </c>
      <c r="D1599" s="70" t="s">
        <v>1318</v>
      </c>
      <c r="E1599" s="70" t="s">
        <v>1078</v>
      </c>
      <c r="F1599" s="70" t="s">
        <v>4321</v>
      </c>
      <c r="G1599" s="70" t="s">
        <v>1356</v>
      </c>
      <c r="H1599" s="70" t="s">
        <v>1080</v>
      </c>
      <c r="I1599" s="72">
        <v>150473</v>
      </c>
      <c r="J1599" s="72">
        <v>150473</v>
      </c>
      <c r="K1599" s="72">
        <v>353.35</v>
      </c>
      <c r="L1599" s="72">
        <v>150473</v>
      </c>
      <c r="M1599" s="82">
        <v>172041.44423852925</v>
      </c>
      <c r="O1599" s="81" t="s">
        <v>3510</v>
      </c>
      <c r="P1599" s="64">
        <v>2000</v>
      </c>
      <c r="Q1599" s="63" t="s">
        <v>1318</v>
      </c>
      <c r="R1599" s="63" t="s">
        <v>228</v>
      </c>
      <c r="S1599" s="65" t="s">
        <v>3511</v>
      </c>
      <c r="T1599" s="63" t="s">
        <v>3512</v>
      </c>
      <c r="U1599" s="63" t="s">
        <v>228</v>
      </c>
      <c r="V1599" s="66">
        <v>6306</v>
      </c>
      <c r="W1599" s="67">
        <v>6306</v>
      </c>
      <c r="X1599" s="67">
        <v>1750</v>
      </c>
      <c r="Y1599" s="68">
        <v>8056</v>
      </c>
      <c r="Z1599" s="82">
        <v>8737.7421478060041</v>
      </c>
    </row>
    <row r="1600" spans="2:26" x14ac:dyDescent="0.25">
      <c r="B1600" s="83" t="s">
        <v>5107</v>
      </c>
      <c r="C1600" s="71">
        <v>2008</v>
      </c>
      <c r="D1600" s="70" t="s">
        <v>1318</v>
      </c>
      <c r="E1600" s="70" t="s">
        <v>1078</v>
      </c>
      <c r="F1600" s="70" t="s">
        <v>4321</v>
      </c>
      <c r="G1600" s="70" t="s">
        <v>5108</v>
      </c>
      <c r="H1600" s="70" t="s">
        <v>1080</v>
      </c>
      <c r="I1600" s="72">
        <v>10000</v>
      </c>
      <c r="J1600" s="72">
        <v>10000</v>
      </c>
      <c r="K1600" s="72">
        <v>0</v>
      </c>
      <c r="L1600" s="72">
        <v>0</v>
      </c>
      <c r="M1600" s="82">
        <v>11433.376369084768</v>
      </c>
      <c r="O1600" s="81" t="s">
        <v>7673</v>
      </c>
      <c r="P1600" s="64">
        <v>2000</v>
      </c>
      <c r="Q1600" s="63" t="s">
        <v>6084</v>
      </c>
      <c r="R1600" s="63" t="s">
        <v>514</v>
      </c>
      <c r="S1600" s="65" t="s">
        <v>1859</v>
      </c>
      <c r="T1600" s="63" t="s">
        <v>7674</v>
      </c>
      <c r="U1600" s="63" t="s">
        <v>2090</v>
      </c>
      <c r="V1600" s="66">
        <v>149750</v>
      </c>
      <c r="W1600" s="67">
        <v>149750</v>
      </c>
      <c r="X1600" s="67">
        <v>107500</v>
      </c>
      <c r="Y1600" s="68">
        <v>257250</v>
      </c>
      <c r="Z1600" s="82">
        <v>207497.12759815244</v>
      </c>
    </row>
    <row r="1601" spans="2:26" x14ac:dyDescent="0.25">
      <c r="B1601" s="83" t="s">
        <v>5069</v>
      </c>
      <c r="C1601" s="71">
        <v>2008</v>
      </c>
      <c r="D1601" s="70" t="s">
        <v>1318</v>
      </c>
      <c r="E1601" s="70" t="s">
        <v>1684</v>
      </c>
      <c r="F1601" s="70" t="s">
        <v>4068</v>
      </c>
      <c r="G1601" s="70" t="s">
        <v>3748</v>
      </c>
      <c r="H1601" s="70" t="s">
        <v>1687</v>
      </c>
      <c r="I1601" s="72">
        <v>149000</v>
      </c>
      <c r="J1601" s="72">
        <v>149000</v>
      </c>
      <c r="K1601" s="72">
        <v>83624.17</v>
      </c>
      <c r="L1601" s="72">
        <v>229300</v>
      </c>
      <c r="M1601" s="82">
        <v>170357.30789936305</v>
      </c>
      <c r="O1601" s="81" t="s">
        <v>3389</v>
      </c>
      <c r="P1601" s="64">
        <v>2000</v>
      </c>
      <c r="Q1601" s="63" t="s">
        <v>1318</v>
      </c>
      <c r="R1601" s="63" t="s">
        <v>514</v>
      </c>
      <c r="S1601" s="65" t="s">
        <v>3390</v>
      </c>
      <c r="T1601" s="63" t="s">
        <v>3391</v>
      </c>
      <c r="U1601" s="63" t="s">
        <v>2090</v>
      </c>
      <c r="V1601" s="66">
        <v>20180</v>
      </c>
      <c r="W1601" s="67">
        <v>20180</v>
      </c>
      <c r="X1601" s="67">
        <v>20181</v>
      </c>
      <c r="Y1601" s="68">
        <v>40361</v>
      </c>
      <c r="Z1601" s="82">
        <v>27961.883371824482</v>
      </c>
    </row>
    <row r="1602" spans="2:26" x14ac:dyDescent="0.25">
      <c r="B1602" s="83" t="s">
        <v>5165</v>
      </c>
      <c r="C1602" s="71">
        <v>2008</v>
      </c>
      <c r="D1602" s="70" t="s">
        <v>1318</v>
      </c>
      <c r="E1602" s="70" t="s">
        <v>1420</v>
      </c>
      <c r="F1602" s="70" t="s">
        <v>2918</v>
      </c>
      <c r="G1602" s="70" t="s">
        <v>1876</v>
      </c>
      <c r="H1602" s="70" t="s">
        <v>1530</v>
      </c>
      <c r="I1602" s="72">
        <v>200000</v>
      </c>
      <c r="J1602" s="72">
        <v>200000</v>
      </c>
      <c r="K1602" s="72">
        <v>320413</v>
      </c>
      <c r="L1602" s="72">
        <v>450000</v>
      </c>
      <c r="M1602" s="82">
        <v>228667.52738169537</v>
      </c>
      <c r="O1602" s="81" t="s">
        <v>7752</v>
      </c>
      <c r="P1602" s="64">
        <v>2000</v>
      </c>
      <c r="Q1602" s="63" t="s">
        <v>6081</v>
      </c>
      <c r="R1602" s="63" t="s">
        <v>514</v>
      </c>
      <c r="S1602" s="65" t="s">
        <v>7753</v>
      </c>
      <c r="T1602" s="63" t="s">
        <v>7754</v>
      </c>
      <c r="U1602" s="63" t="s">
        <v>2090</v>
      </c>
      <c r="V1602" s="66">
        <v>10000</v>
      </c>
      <c r="W1602" s="67">
        <v>10000</v>
      </c>
      <c r="X1602" s="67">
        <v>1700</v>
      </c>
      <c r="Y1602" s="68">
        <v>11700</v>
      </c>
      <c r="Z1602" s="82">
        <v>13856.235565819863</v>
      </c>
    </row>
    <row r="1603" spans="2:26" x14ac:dyDescent="0.25">
      <c r="B1603" s="83" t="s">
        <v>5142</v>
      </c>
      <c r="C1603" s="71">
        <v>2008</v>
      </c>
      <c r="D1603" s="70" t="s">
        <v>1318</v>
      </c>
      <c r="E1603" s="70" t="s">
        <v>1420</v>
      </c>
      <c r="F1603" s="70" t="s">
        <v>5143</v>
      </c>
      <c r="G1603" s="70" t="s">
        <v>1876</v>
      </c>
      <c r="H1603" s="70" t="s">
        <v>1423</v>
      </c>
      <c r="I1603" s="72">
        <v>27340</v>
      </c>
      <c r="J1603" s="72">
        <v>27340</v>
      </c>
      <c r="K1603" s="72">
        <v>6409.29</v>
      </c>
      <c r="L1603" s="72">
        <v>37268</v>
      </c>
      <c r="M1603" s="82">
        <v>31258.850993077758</v>
      </c>
      <c r="O1603" s="81" t="s">
        <v>7755</v>
      </c>
      <c r="P1603" s="64">
        <v>2000</v>
      </c>
      <c r="Q1603" s="63" t="s">
        <v>6081</v>
      </c>
      <c r="R1603" s="63" t="s">
        <v>514</v>
      </c>
      <c r="S1603" s="65" t="s">
        <v>7756</v>
      </c>
      <c r="T1603" s="63" t="s">
        <v>7757</v>
      </c>
      <c r="U1603" s="63" t="s">
        <v>2090</v>
      </c>
      <c r="V1603" s="66">
        <v>6500</v>
      </c>
      <c r="W1603" s="67">
        <v>6500</v>
      </c>
      <c r="X1603" s="67">
        <v>1000</v>
      </c>
      <c r="Y1603" s="68">
        <v>7500</v>
      </c>
      <c r="Z1603" s="82">
        <v>9006.5531177829107</v>
      </c>
    </row>
    <row r="1604" spans="2:26" ht="22.5" x14ac:dyDescent="0.25">
      <c r="B1604" s="83" t="s">
        <v>5175</v>
      </c>
      <c r="C1604" s="71">
        <v>2008</v>
      </c>
      <c r="D1604" s="70" t="s">
        <v>1318</v>
      </c>
      <c r="E1604" s="70" t="s">
        <v>977</v>
      </c>
      <c r="F1604" s="70" t="s">
        <v>5176</v>
      </c>
      <c r="G1604" s="70" t="s">
        <v>1876</v>
      </c>
      <c r="H1604" s="70" t="s">
        <v>5177</v>
      </c>
      <c r="I1604" s="72">
        <v>165928</v>
      </c>
      <c r="J1604" s="72">
        <v>165928</v>
      </c>
      <c r="K1604" s="72">
        <v>146345.89000000001</v>
      </c>
      <c r="L1604" s="72">
        <v>299118</v>
      </c>
      <c r="M1604" s="82">
        <v>189711.72741694973</v>
      </c>
      <c r="O1604" s="81" t="s">
        <v>3326</v>
      </c>
      <c r="P1604" s="64">
        <v>2000</v>
      </c>
      <c r="Q1604" s="63" t="s">
        <v>1318</v>
      </c>
      <c r="R1604" s="63" t="s">
        <v>31</v>
      </c>
      <c r="S1604" s="65" t="s">
        <v>3327</v>
      </c>
      <c r="T1604" s="63" t="s">
        <v>3328</v>
      </c>
      <c r="U1604" s="63" t="s">
        <v>33</v>
      </c>
      <c r="V1604" s="66">
        <v>150225</v>
      </c>
      <c r="W1604" s="67">
        <v>150225</v>
      </c>
      <c r="X1604" s="67">
        <v>593015</v>
      </c>
      <c r="Y1604" s="68">
        <v>743240</v>
      </c>
      <c r="Z1604" s="82">
        <v>208155.29878752888</v>
      </c>
    </row>
    <row r="1605" spans="2:26" x14ac:dyDescent="0.25">
      <c r="B1605" s="83" t="s">
        <v>5124</v>
      </c>
      <c r="C1605" s="71">
        <v>2008</v>
      </c>
      <c r="D1605" s="70" t="s">
        <v>1318</v>
      </c>
      <c r="E1605" s="70" t="s">
        <v>977</v>
      </c>
      <c r="F1605" s="70" t="s">
        <v>4967</v>
      </c>
      <c r="G1605" s="70" t="s">
        <v>4502</v>
      </c>
      <c r="H1605" s="70" t="s">
        <v>3767</v>
      </c>
      <c r="I1605" s="72">
        <v>41138</v>
      </c>
      <c r="J1605" s="72">
        <v>41138</v>
      </c>
      <c r="K1605" s="72">
        <v>11124.51</v>
      </c>
      <c r="L1605" s="72">
        <v>54850</v>
      </c>
      <c r="M1605" s="82">
        <v>47034.623707140927</v>
      </c>
      <c r="O1605" s="81" t="s">
        <v>3525</v>
      </c>
      <c r="P1605" s="64">
        <v>2000</v>
      </c>
      <c r="Q1605" s="63" t="s">
        <v>1318</v>
      </c>
      <c r="R1605" s="63" t="s">
        <v>31</v>
      </c>
      <c r="S1605" s="65" t="s">
        <v>3526</v>
      </c>
      <c r="T1605" s="63" t="s">
        <v>3527</v>
      </c>
      <c r="U1605" s="63" t="s">
        <v>33</v>
      </c>
      <c r="V1605" s="66">
        <v>3750</v>
      </c>
      <c r="W1605" s="67">
        <v>3750</v>
      </c>
      <c r="X1605" s="67">
        <v>1250</v>
      </c>
      <c r="Y1605" s="68">
        <v>5000</v>
      </c>
      <c r="Z1605" s="82">
        <v>5196.0883371824484</v>
      </c>
    </row>
    <row r="1606" spans="2:26" x14ac:dyDescent="0.25">
      <c r="B1606" s="83" t="s">
        <v>5191</v>
      </c>
      <c r="C1606" s="71">
        <v>2008</v>
      </c>
      <c r="D1606" s="70" t="s">
        <v>1318</v>
      </c>
      <c r="E1606" s="70" t="s">
        <v>1540</v>
      </c>
      <c r="F1606" s="70" t="s">
        <v>5192</v>
      </c>
      <c r="G1606" s="70" t="s">
        <v>1356</v>
      </c>
      <c r="H1606" s="70" t="s">
        <v>1540</v>
      </c>
      <c r="I1606" s="72">
        <v>25000</v>
      </c>
      <c r="J1606" s="72">
        <v>25000</v>
      </c>
      <c r="K1606" s="72">
        <v>36897</v>
      </c>
      <c r="L1606" s="72">
        <v>0</v>
      </c>
      <c r="M1606" s="82">
        <v>28583.440922711921</v>
      </c>
      <c r="O1606" s="81" t="s">
        <v>7819</v>
      </c>
      <c r="P1606" s="64">
        <v>2000</v>
      </c>
      <c r="Q1606" s="63" t="s">
        <v>6081</v>
      </c>
      <c r="R1606" s="63" t="s">
        <v>2250</v>
      </c>
      <c r="S1606" s="65" t="s">
        <v>7820</v>
      </c>
      <c r="T1606" s="63" t="s">
        <v>3695</v>
      </c>
      <c r="U1606" s="63" t="s">
        <v>3922</v>
      </c>
      <c r="V1606" s="66">
        <v>10000</v>
      </c>
      <c r="W1606" s="67">
        <v>10000</v>
      </c>
      <c r="X1606" s="67">
        <v>0</v>
      </c>
      <c r="Y1606" s="68">
        <v>10000</v>
      </c>
      <c r="Z1606" s="82">
        <v>13856.235565819863</v>
      </c>
    </row>
    <row r="1607" spans="2:26" x14ac:dyDescent="0.25">
      <c r="B1607" s="83" t="s">
        <v>5131</v>
      </c>
      <c r="C1607" s="71">
        <v>2008</v>
      </c>
      <c r="D1607" s="70" t="s">
        <v>1318</v>
      </c>
      <c r="E1607" s="70" t="s">
        <v>69</v>
      </c>
      <c r="F1607" s="70" t="s">
        <v>5132</v>
      </c>
      <c r="G1607" s="70" t="s">
        <v>4799</v>
      </c>
      <c r="H1607" s="70" t="s">
        <v>5133</v>
      </c>
      <c r="I1607" s="72">
        <v>275000</v>
      </c>
      <c r="J1607" s="72">
        <v>275000</v>
      </c>
      <c r="K1607" s="72">
        <v>642857.48</v>
      </c>
      <c r="L1607" s="72">
        <v>918489</v>
      </c>
      <c r="M1607" s="82">
        <v>314417.85014983115</v>
      </c>
      <c r="O1607" s="81" t="s">
        <v>3572</v>
      </c>
      <c r="P1607" s="64">
        <v>2000</v>
      </c>
      <c r="Q1607" s="63" t="s">
        <v>1318</v>
      </c>
      <c r="R1607" s="63" t="s">
        <v>73</v>
      </c>
      <c r="S1607" s="65" t="s">
        <v>3573</v>
      </c>
      <c r="T1607" s="63" t="s">
        <v>3574</v>
      </c>
      <c r="U1607" s="63" t="s">
        <v>73</v>
      </c>
      <c r="V1607" s="66">
        <v>279750</v>
      </c>
      <c r="W1607" s="67">
        <v>234750</v>
      </c>
      <c r="X1607" s="67">
        <v>93250</v>
      </c>
      <c r="Y1607" s="68">
        <v>328000</v>
      </c>
      <c r="Z1607" s="82">
        <v>325275.12990762125</v>
      </c>
    </row>
    <row r="1608" spans="2:26" x14ac:dyDescent="0.25">
      <c r="B1608" s="83" t="s">
        <v>5122</v>
      </c>
      <c r="C1608" s="71">
        <v>2008</v>
      </c>
      <c r="D1608" s="70" t="s">
        <v>1318</v>
      </c>
      <c r="E1608" s="70" t="s">
        <v>69</v>
      </c>
      <c r="F1608" s="70" t="s">
        <v>5123</v>
      </c>
      <c r="G1608" s="70" t="s">
        <v>4998</v>
      </c>
      <c r="H1608" s="70" t="s">
        <v>71</v>
      </c>
      <c r="I1608" s="72">
        <v>149918</v>
      </c>
      <c r="J1608" s="72">
        <v>149918</v>
      </c>
      <c r="K1608" s="72">
        <v>48328.73</v>
      </c>
      <c r="L1608" s="72">
        <v>199893</v>
      </c>
      <c r="M1608" s="82">
        <v>171406.89185004504</v>
      </c>
      <c r="O1608" s="81" t="s">
        <v>3575</v>
      </c>
      <c r="P1608" s="64">
        <v>2000</v>
      </c>
      <c r="Q1608" s="63" t="s">
        <v>1318</v>
      </c>
      <c r="R1608" s="63" t="s">
        <v>73</v>
      </c>
      <c r="S1608" s="65" t="s">
        <v>3576</v>
      </c>
      <c r="T1608" s="63" t="s">
        <v>3484</v>
      </c>
      <c r="U1608" s="63" t="s">
        <v>73</v>
      </c>
      <c r="V1608" s="66">
        <v>112500</v>
      </c>
      <c r="W1608" s="67">
        <v>112500</v>
      </c>
      <c r="X1608" s="67">
        <v>74678.28</v>
      </c>
      <c r="Y1608" s="68">
        <v>0</v>
      </c>
      <c r="Z1608" s="82">
        <v>155882.65011547346</v>
      </c>
    </row>
    <row r="1609" spans="2:26" x14ac:dyDescent="0.25">
      <c r="B1609" s="83" t="s">
        <v>5186</v>
      </c>
      <c r="C1609" s="71">
        <v>2008</v>
      </c>
      <c r="D1609" s="70" t="s">
        <v>1318</v>
      </c>
      <c r="E1609" s="70" t="s">
        <v>69</v>
      </c>
      <c r="F1609" s="70" t="s">
        <v>5187</v>
      </c>
      <c r="G1609" s="70" t="s">
        <v>5073</v>
      </c>
      <c r="H1609" s="70" t="s">
        <v>3039</v>
      </c>
      <c r="I1609" s="72">
        <v>19394</v>
      </c>
      <c r="J1609" s="72">
        <v>19394</v>
      </c>
      <c r="K1609" s="72">
        <v>11083.12</v>
      </c>
      <c r="L1609" s="72">
        <v>0</v>
      </c>
      <c r="M1609" s="82">
        <v>22173.890130203003</v>
      </c>
      <c r="O1609" s="81" t="s">
        <v>7681</v>
      </c>
      <c r="P1609" s="64">
        <v>2000</v>
      </c>
      <c r="Q1609" s="63" t="s">
        <v>6081</v>
      </c>
      <c r="R1609" s="63" t="s">
        <v>73</v>
      </c>
      <c r="S1609" s="65" t="s">
        <v>7682</v>
      </c>
      <c r="T1609" s="63" t="s">
        <v>7683</v>
      </c>
      <c r="U1609" s="63" t="s">
        <v>73</v>
      </c>
      <c r="V1609" s="66">
        <v>37500</v>
      </c>
      <c r="W1609" s="67">
        <v>37500</v>
      </c>
      <c r="X1609" s="67">
        <v>12500</v>
      </c>
      <c r="Y1609" s="68">
        <v>50000</v>
      </c>
      <c r="Z1609" s="82">
        <v>51960.883371824486</v>
      </c>
    </row>
    <row r="1610" spans="2:26" x14ac:dyDescent="0.25">
      <c r="B1610" s="83" t="s">
        <v>5153</v>
      </c>
      <c r="C1610" s="71">
        <v>2008</v>
      </c>
      <c r="D1610" s="70" t="s">
        <v>1318</v>
      </c>
      <c r="E1610" s="70" t="s">
        <v>228</v>
      </c>
      <c r="F1610" s="70" t="s">
        <v>5154</v>
      </c>
      <c r="G1610" s="70" t="s">
        <v>3414</v>
      </c>
      <c r="H1610" s="70" t="s">
        <v>3767</v>
      </c>
      <c r="I1610" s="72">
        <v>250000</v>
      </c>
      <c r="J1610" s="72">
        <v>188077</v>
      </c>
      <c r="K1610" s="72">
        <v>65183.61</v>
      </c>
      <c r="L1610" s="72">
        <v>334902</v>
      </c>
      <c r="M1610" s="82">
        <v>215035.5127368356</v>
      </c>
      <c r="O1610" s="81" t="s">
        <v>7872</v>
      </c>
      <c r="P1610" s="64">
        <v>2000</v>
      </c>
      <c r="Q1610" s="63" t="s">
        <v>6084</v>
      </c>
      <c r="R1610" s="63" t="s">
        <v>73</v>
      </c>
      <c r="S1610" s="65" t="s">
        <v>1859</v>
      </c>
      <c r="T1610" s="63" t="s">
        <v>7873</v>
      </c>
      <c r="U1610" s="63" t="s">
        <v>73</v>
      </c>
      <c r="V1610" s="66">
        <v>8990</v>
      </c>
      <c r="W1610" s="67">
        <v>8990</v>
      </c>
      <c r="X1610" s="67">
        <v>2997</v>
      </c>
      <c r="Y1610" s="68">
        <v>11987</v>
      </c>
      <c r="Z1610" s="82">
        <v>12456.755773672057</v>
      </c>
    </row>
    <row r="1611" spans="2:26" x14ac:dyDescent="0.25">
      <c r="B1611" s="83" t="s">
        <v>5169</v>
      </c>
      <c r="C1611" s="71">
        <v>2008</v>
      </c>
      <c r="D1611" s="70" t="s">
        <v>1318</v>
      </c>
      <c r="E1611" s="70" t="s">
        <v>514</v>
      </c>
      <c r="F1611" s="70" t="s">
        <v>5170</v>
      </c>
      <c r="G1611" s="70" t="s">
        <v>1876</v>
      </c>
      <c r="H1611" s="70" t="s">
        <v>3942</v>
      </c>
      <c r="I1611" s="72">
        <v>49790</v>
      </c>
      <c r="J1611" s="72">
        <v>49790</v>
      </c>
      <c r="K1611" s="72">
        <v>64949.05</v>
      </c>
      <c r="L1611" s="72">
        <v>114600</v>
      </c>
      <c r="M1611" s="82">
        <v>56926.78094167306</v>
      </c>
      <c r="O1611" s="81" t="s">
        <v>8045</v>
      </c>
      <c r="P1611" s="64">
        <v>2000</v>
      </c>
      <c r="Q1611" s="63" t="s">
        <v>6084</v>
      </c>
      <c r="R1611" s="63" t="s">
        <v>3826</v>
      </c>
      <c r="S1611" s="65" t="s">
        <v>1859</v>
      </c>
      <c r="T1611" s="63" t="s">
        <v>8046</v>
      </c>
      <c r="U1611" s="63" t="s">
        <v>57</v>
      </c>
      <c r="V1611" s="66">
        <v>80160</v>
      </c>
      <c r="W1611" s="67">
        <v>80160</v>
      </c>
      <c r="X1611" s="67">
        <v>88000</v>
      </c>
      <c r="Y1611" s="68">
        <v>168160</v>
      </c>
      <c r="Z1611" s="82">
        <v>111071.58429561203</v>
      </c>
    </row>
    <row r="1612" spans="2:26" x14ac:dyDescent="0.25">
      <c r="B1612" s="83" t="s">
        <v>5182</v>
      </c>
      <c r="C1612" s="71">
        <v>2008</v>
      </c>
      <c r="D1612" s="70" t="s">
        <v>1318</v>
      </c>
      <c r="E1612" s="70" t="s">
        <v>514</v>
      </c>
      <c r="F1612" s="70" t="s">
        <v>5183</v>
      </c>
      <c r="G1612" s="70" t="s">
        <v>3687</v>
      </c>
      <c r="H1612" s="70" t="s">
        <v>1325</v>
      </c>
      <c r="I1612" s="72">
        <v>16048</v>
      </c>
      <c r="J1612" s="72">
        <v>16048</v>
      </c>
      <c r="K1612" s="72">
        <v>6022</v>
      </c>
      <c r="L1612" s="72">
        <v>0</v>
      </c>
      <c r="M1612" s="82">
        <v>18348.282397107236</v>
      </c>
      <c r="O1612" s="81" t="s">
        <v>7652</v>
      </c>
      <c r="P1612" s="64">
        <v>2000</v>
      </c>
      <c r="Q1612" s="63" t="s">
        <v>6081</v>
      </c>
      <c r="R1612" s="63" t="s">
        <v>3826</v>
      </c>
      <c r="S1612" s="65" t="s">
        <v>7653</v>
      </c>
      <c r="T1612" s="63" t="s">
        <v>7654</v>
      </c>
      <c r="U1612" s="63" t="s">
        <v>27</v>
      </c>
      <c r="V1612" s="66">
        <v>50000</v>
      </c>
      <c r="W1612" s="67">
        <v>50000</v>
      </c>
      <c r="X1612" s="67">
        <v>66500</v>
      </c>
      <c r="Y1612" s="68">
        <v>116500</v>
      </c>
      <c r="Z1612" s="82">
        <v>69281.17782909931</v>
      </c>
    </row>
    <row r="1613" spans="2:26" x14ac:dyDescent="0.25">
      <c r="B1613" s="83" t="s">
        <v>5081</v>
      </c>
      <c r="C1613" s="71">
        <v>2008</v>
      </c>
      <c r="D1613" s="70" t="s">
        <v>1318</v>
      </c>
      <c r="E1613" s="70" t="s">
        <v>2250</v>
      </c>
      <c r="F1613" s="70" t="s">
        <v>4827</v>
      </c>
      <c r="G1613" s="70" t="s">
        <v>3414</v>
      </c>
      <c r="H1613" s="70" t="s">
        <v>4829</v>
      </c>
      <c r="I1613" s="72">
        <v>81450</v>
      </c>
      <c r="J1613" s="72">
        <v>81450</v>
      </c>
      <c r="K1613" s="72">
        <v>18916.009999999998</v>
      </c>
      <c r="L1613" s="72">
        <v>96650</v>
      </c>
      <c r="M1613" s="82">
        <v>93124.850526195441</v>
      </c>
      <c r="O1613" s="81" t="s">
        <v>7629</v>
      </c>
      <c r="P1613" s="64">
        <v>2000</v>
      </c>
      <c r="Q1613" s="63" t="s">
        <v>6081</v>
      </c>
      <c r="R1613" s="63" t="s">
        <v>3826</v>
      </c>
      <c r="S1613" s="65" t="s">
        <v>7630</v>
      </c>
      <c r="T1613" s="63" t="s">
        <v>7631</v>
      </c>
      <c r="U1613" s="63"/>
      <c r="V1613" s="66">
        <v>45217</v>
      </c>
      <c r="W1613" s="67">
        <v>45217</v>
      </c>
      <c r="X1613" s="67">
        <v>15073</v>
      </c>
      <c r="Y1613" s="68">
        <v>60290</v>
      </c>
      <c r="Z1613" s="82">
        <v>62653.740357967668</v>
      </c>
    </row>
    <row r="1614" spans="2:26" x14ac:dyDescent="0.25">
      <c r="B1614" s="83" t="s">
        <v>5125</v>
      </c>
      <c r="C1614" s="71">
        <v>2008</v>
      </c>
      <c r="D1614" s="70" t="s">
        <v>1318</v>
      </c>
      <c r="E1614" s="70" t="s">
        <v>73</v>
      </c>
      <c r="F1614" s="70" t="s">
        <v>5126</v>
      </c>
      <c r="G1614" s="70" t="s">
        <v>3687</v>
      </c>
      <c r="H1614" s="70" t="s">
        <v>73</v>
      </c>
      <c r="I1614" s="72">
        <v>200000</v>
      </c>
      <c r="J1614" s="72">
        <v>200000</v>
      </c>
      <c r="K1614" s="72">
        <v>958398</v>
      </c>
      <c r="L1614" s="72">
        <v>1169159</v>
      </c>
      <c r="M1614" s="82">
        <v>228667.52738169537</v>
      </c>
      <c r="O1614" s="81" t="s">
        <v>8047</v>
      </c>
      <c r="P1614" s="64">
        <v>2000</v>
      </c>
      <c r="Q1614" s="63" t="s">
        <v>6084</v>
      </c>
      <c r="R1614" s="63" t="s">
        <v>3826</v>
      </c>
      <c r="S1614" s="65" t="s">
        <v>1859</v>
      </c>
      <c r="T1614" s="63" t="s">
        <v>8048</v>
      </c>
      <c r="U1614" s="63"/>
      <c r="V1614" s="66">
        <v>25000</v>
      </c>
      <c r="W1614" s="67">
        <v>25000</v>
      </c>
      <c r="X1614" s="67">
        <v>37078.85</v>
      </c>
      <c r="Y1614" s="68">
        <v>0</v>
      </c>
      <c r="Z1614" s="82">
        <v>34640.588914549655</v>
      </c>
    </row>
    <row r="1615" spans="2:26" x14ac:dyDescent="0.25">
      <c r="B1615" s="83" t="s">
        <v>5071</v>
      </c>
      <c r="C1615" s="71">
        <v>2008</v>
      </c>
      <c r="D1615" s="70" t="s">
        <v>1318</v>
      </c>
      <c r="E1615" s="70" t="s">
        <v>73</v>
      </c>
      <c r="F1615" s="70" t="s">
        <v>5072</v>
      </c>
      <c r="G1615" s="70" t="s">
        <v>5073</v>
      </c>
      <c r="H1615" s="70" t="s">
        <v>73</v>
      </c>
      <c r="I1615" s="72">
        <v>151722</v>
      </c>
      <c r="J1615" s="72">
        <v>151722</v>
      </c>
      <c r="K1615" s="72">
        <v>50144.09</v>
      </c>
      <c r="L1615" s="72">
        <v>202296</v>
      </c>
      <c r="M1615" s="82">
        <v>173469.47294702791</v>
      </c>
      <c r="O1615" s="81" t="s">
        <v>8049</v>
      </c>
      <c r="P1615" s="64">
        <v>2000</v>
      </c>
      <c r="Q1615" s="63" t="s">
        <v>6084</v>
      </c>
      <c r="R1615" s="63" t="s">
        <v>3826</v>
      </c>
      <c r="S1615" s="65" t="s">
        <v>1859</v>
      </c>
      <c r="T1615" s="63" t="s">
        <v>8050</v>
      </c>
      <c r="U1615" s="63"/>
      <c r="V1615" s="66">
        <v>12500</v>
      </c>
      <c r="W1615" s="67">
        <v>12500</v>
      </c>
      <c r="X1615" s="67">
        <v>82995.48</v>
      </c>
      <c r="Y1615" s="68">
        <v>0</v>
      </c>
      <c r="Z1615" s="82">
        <v>17320.294457274827</v>
      </c>
    </row>
    <row r="1616" spans="2:26" x14ac:dyDescent="0.25">
      <c r="B1616" s="83" t="s">
        <v>5188</v>
      </c>
      <c r="C1616" s="71">
        <v>2008</v>
      </c>
      <c r="D1616" s="70" t="s">
        <v>1318</v>
      </c>
      <c r="E1616" s="70" t="s">
        <v>73</v>
      </c>
      <c r="F1616" s="70" t="s">
        <v>5189</v>
      </c>
      <c r="G1616" s="70" t="s">
        <v>5190</v>
      </c>
      <c r="H1616" s="70" t="s">
        <v>73</v>
      </c>
      <c r="I1616" s="72">
        <v>24966</v>
      </c>
      <c r="J1616" s="72">
        <v>24966</v>
      </c>
      <c r="K1616" s="72">
        <v>12237</v>
      </c>
      <c r="L1616" s="72">
        <v>0</v>
      </c>
      <c r="M1616" s="82">
        <v>28544.567443057033</v>
      </c>
      <c r="O1616" s="81" t="s">
        <v>7917</v>
      </c>
      <c r="P1616" s="64">
        <v>2000</v>
      </c>
      <c r="Q1616" s="63" t="s">
        <v>6081</v>
      </c>
      <c r="R1616" s="63" t="s">
        <v>3826</v>
      </c>
      <c r="S1616" s="65" t="s">
        <v>1859</v>
      </c>
      <c r="T1616" s="63" t="s">
        <v>7918</v>
      </c>
      <c r="U1616" s="63" t="s">
        <v>7144</v>
      </c>
      <c r="V1616" s="66">
        <v>4500</v>
      </c>
      <c r="W1616" s="67">
        <v>4500</v>
      </c>
      <c r="X1616" s="67">
        <v>4540</v>
      </c>
      <c r="Y1616" s="68">
        <v>9040</v>
      </c>
      <c r="Z1616" s="82">
        <v>6235.3060046189385</v>
      </c>
    </row>
    <row r="1617" spans="2:26" ht="22.5" x14ac:dyDescent="0.25">
      <c r="B1617" s="83" t="s">
        <v>5160</v>
      </c>
      <c r="C1617" s="71">
        <v>2008</v>
      </c>
      <c r="D1617" s="70" t="s">
        <v>1318</v>
      </c>
      <c r="E1617" s="70" t="s">
        <v>1828</v>
      </c>
      <c r="F1617" s="70" t="s">
        <v>5161</v>
      </c>
      <c r="G1617" s="70" t="s">
        <v>3266</v>
      </c>
      <c r="H1617" s="70" t="s">
        <v>5098</v>
      </c>
      <c r="I1617" s="72">
        <v>250000</v>
      </c>
      <c r="J1617" s="72">
        <v>250000</v>
      </c>
      <c r="K1617" s="72">
        <v>218698</v>
      </c>
      <c r="L1617" s="72">
        <v>449528</v>
      </c>
      <c r="M1617" s="82">
        <v>285834.40922711918</v>
      </c>
      <c r="O1617" s="81" t="s">
        <v>3303</v>
      </c>
      <c r="P1617" s="64">
        <v>2000</v>
      </c>
      <c r="Q1617" s="63" t="s">
        <v>1318</v>
      </c>
      <c r="R1617" s="63" t="s">
        <v>495</v>
      </c>
      <c r="S1617" s="65" t="s">
        <v>3304</v>
      </c>
      <c r="T1617" s="63" t="s">
        <v>3305</v>
      </c>
      <c r="U1617" s="63" t="s">
        <v>496</v>
      </c>
      <c r="V1617" s="66">
        <v>66850</v>
      </c>
      <c r="W1617" s="67">
        <v>66850</v>
      </c>
      <c r="X1617" s="67">
        <v>30050</v>
      </c>
      <c r="Y1617" s="68">
        <v>96900</v>
      </c>
      <c r="Z1617" s="82">
        <v>92628.934757505776</v>
      </c>
    </row>
    <row r="1618" spans="2:26" ht="22.5" x14ac:dyDescent="0.25">
      <c r="B1618" s="83" t="s">
        <v>5096</v>
      </c>
      <c r="C1618" s="71">
        <v>2008</v>
      </c>
      <c r="D1618" s="70" t="s">
        <v>1318</v>
      </c>
      <c r="E1618" s="70" t="s">
        <v>1828</v>
      </c>
      <c r="F1618" s="70" t="s">
        <v>5097</v>
      </c>
      <c r="G1618" s="70" t="s">
        <v>3266</v>
      </c>
      <c r="H1618" s="70" t="s">
        <v>5098</v>
      </c>
      <c r="I1618" s="72">
        <v>199730</v>
      </c>
      <c r="J1618" s="72">
        <v>199730</v>
      </c>
      <c r="K1618" s="72">
        <v>99504.89</v>
      </c>
      <c r="L1618" s="72">
        <v>303878</v>
      </c>
      <c r="M1618" s="82">
        <v>228358.82621973008</v>
      </c>
      <c r="O1618" s="81" t="s">
        <v>7739</v>
      </c>
      <c r="P1618" s="64">
        <v>2000</v>
      </c>
      <c r="Q1618" s="63" t="s">
        <v>6081</v>
      </c>
      <c r="R1618" s="63" t="s">
        <v>1828</v>
      </c>
      <c r="S1618" s="65" t="s">
        <v>7740</v>
      </c>
      <c r="T1618" s="63" t="s">
        <v>7741</v>
      </c>
      <c r="U1618" s="63" t="s">
        <v>1831</v>
      </c>
      <c r="V1618" s="66">
        <v>5700</v>
      </c>
      <c r="W1618" s="67">
        <v>5700</v>
      </c>
      <c r="X1618" s="67">
        <v>0</v>
      </c>
      <c r="Y1618" s="68">
        <v>5700</v>
      </c>
      <c r="Z1618" s="82">
        <v>7898.0542725173218</v>
      </c>
    </row>
    <row r="1619" spans="2:26" x14ac:dyDescent="0.25">
      <c r="B1619" s="83" t="s">
        <v>5087</v>
      </c>
      <c r="C1619" s="71">
        <v>2008</v>
      </c>
      <c r="D1619" s="70" t="s">
        <v>1318</v>
      </c>
      <c r="E1619" s="70" t="s">
        <v>544</v>
      </c>
      <c r="F1619" s="70" t="s">
        <v>5088</v>
      </c>
      <c r="G1619" s="70" t="s">
        <v>4062</v>
      </c>
      <c r="H1619" s="70" t="s">
        <v>886</v>
      </c>
      <c r="I1619" s="72">
        <v>250000</v>
      </c>
      <c r="J1619" s="72">
        <v>250000</v>
      </c>
      <c r="K1619" s="72">
        <v>84554</v>
      </c>
      <c r="L1619" s="72">
        <v>335132</v>
      </c>
      <c r="M1619" s="82">
        <v>285834.40922711918</v>
      </c>
      <c r="O1619" s="81" t="s">
        <v>3394</v>
      </c>
      <c r="P1619" s="64">
        <v>2000</v>
      </c>
      <c r="Q1619" s="63" t="s">
        <v>1318</v>
      </c>
      <c r="R1619" s="63" t="s">
        <v>544</v>
      </c>
      <c r="S1619" s="65" t="s">
        <v>3395</v>
      </c>
      <c r="T1619" s="63" t="s">
        <v>3396</v>
      </c>
      <c r="U1619" s="63" t="s">
        <v>886</v>
      </c>
      <c r="V1619" s="66">
        <v>73700</v>
      </c>
      <c r="W1619" s="67">
        <v>74430</v>
      </c>
      <c r="X1619" s="67">
        <v>74338</v>
      </c>
      <c r="Y1619" s="68">
        <v>148768</v>
      </c>
      <c r="Z1619" s="82">
        <v>103131.96131639722</v>
      </c>
    </row>
    <row r="1620" spans="2:26" x14ac:dyDescent="0.25">
      <c r="B1620" s="83" t="s">
        <v>5074</v>
      </c>
      <c r="C1620" s="71">
        <v>2008</v>
      </c>
      <c r="D1620" s="70" t="s">
        <v>1318</v>
      </c>
      <c r="E1620" s="63" t="s">
        <v>1444</v>
      </c>
      <c r="F1620" s="70" t="s">
        <v>5075</v>
      </c>
      <c r="G1620" s="70" t="s">
        <v>3266</v>
      </c>
      <c r="H1620" s="70" t="s">
        <v>1447</v>
      </c>
      <c r="I1620" s="72">
        <v>87884</v>
      </c>
      <c r="J1620" s="72">
        <v>87884</v>
      </c>
      <c r="K1620" s="72">
        <v>27073.51</v>
      </c>
      <c r="L1620" s="72">
        <v>117884</v>
      </c>
      <c r="M1620" s="82">
        <v>100481.08488206458</v>
      </c>
      <c r="O1620" s="81" t="s">
        <v>7634</v>
      </c>
      <c r="P1620" s="64">
        <v>2000</v>
      </c>
      <c r="Q1620" s="63" t="s">
        <v>6081</v>
      </c>
      <c r="R1620" s="63" t="s">
        <v>544</v>
      </c>
      <c r="S1620" s="65" t="s">
        <v>1859</v>
      </c>
      <c r="T1620" s="63" t="s">
        <v>7635</v>
      </c>
      <c r="U1620" s="63" t="s">
        <v>886</v>
      </c>
      <c r="V1620" s="66">
        <v>35420</v>
      </c>
      <c r="W1620" s="67">
        <v>35420</v>
      </c>
      <c r="X1620" s="67">
        <v>14000</v>
      </c>
      <c r="Y1620" s="68">
        <v>49420</v>
      </c>
      <c r="Z1620" s="82">
        <v>49078.786374133953</v>
      </c>
    </row>
    <row r="1621" spans="2:26" x14ac:dyDescent="0.25">
      <c r="B1621" s="83" t="s">
        <v>5065</v>
      </c>
      <c r="C1621" s="71">
        <v>2008</v>
      </c>
      <c r="D1621" s="70" t="s">
        <v>1318</v>
      </c>
      <c r="E1621" s="70" t="s">
        <v>3841</v>
      </c>
      <c r="F1621" s="70" t="s">
        <v>5066</v>
      </c>
      <c r="G1621" s="70" t="s">
        <v>3990</v>
      </c>
      <c r="H1621" s="70" t="s">
        <v>3843</v>
      </c>
      <c r="I1621" s="72">
        <v>79173</v>
      </c>
      <c r="J1621" s="72">
        <v>79173</v>
      </c>
      <c r="K1621" s="72">
        <v>56854</v>
      </c>
      <c r="L1621" s="72">
        <v>105564</v>
      </c>
      <c r="M1621" s="82">
        <v>90521.470726954838</v>
      </c>
      <c r="O1621" s="81" t="s">
        <v>7813</v>
      </c>
      <c r="P1621" s="64">
        <v>2000</v>
      </c>
      <c r="Q1621" s="63" t="s">
        <v>6081</v>
      </c>
      <c r="R1621" s="63" t="s">
        <v>544</v>
      </c>
      <c r="S1621" s="65" t="s">
        <v>7814</v>
      </c>
      <c r="T1621" s="63" t="s">
        <v>7815</v>
      </c>
      <c r="U1621" s="63" t="s">
        <v>4669</v>
      </c>
      <c r="V1621" s="66">
        <v>10000</v>
      </c>
      <c r="W1621" s="67">
        <v>10000</v>
      </c>
      <c r="X1621" s="67">
        <v>0</v>
      </c>
      <c r="Y1621" s="68">
        <v>10000</v>
      </c>
      <c r="Z1621" s="82">
        <v>13856.235565819863</v>
      </c>
    </row>
    <row r="1622" spans="2:26" x14ac:dyDescent="0.25">
      <c r="B1622" s="83" t="s">
        <v>5067</v>
      </c>
      <c r="C1622" s="71">
        <v>2008</v>
      </c>
      <c r="D1622" s="70" t="s">
        <v>1318</v>
      </c>
      <c r="E1622" s="70" t="s">
        <v>574</v>
      </c>
      <c r="F1622" s="70" t="s">
        <v>5068</v>
      </c>
      <c r="G1622" s="70" t="s">
        <v>3266</v>
      </c>
      <c r="H1622" s="70" t="s">
        <v>977</v>
      </c>
      <c r="I1622" s="72">
        <v>47348</v>
      </c>
      <c r="J1622" s="72">
        <v>47348</v>
      </c>
      <c r="K1622" s="72">
        <v>3643.12</v>
      </c>
      <c r="L1622" s="72">
        <v>0</v>
      </c>
      <c r="M1622" s="82">
        <v>54134.75043234256</v>
      </c>
      <c r="O1622" s="81" t="s">
        <v>7816</v>
      </c>
      <c r="P1622" s="64">
        <v>2000</v>
      </c>
      <c r="Q1622" s="63" t="s">
        <v>6081</v>
      </c>
      <c r="R1622" s="63" t="s">
        <v>544</v>
      </c>
      <c r="S1622" s="65" t="s">
        <v>7817</v>
      </c>
      <c r="T1622" s="63" t="s">
        <v>7818</v>
      </c>
      <c r="U1622" s="63" t="s">
        <v>886</v>
      </c>
      <c r="V1622" s="66">
        <v>9750</v>
      </c>
      <c r="W1622" s="67">
        <v>9750</v>
      </c>
      <c r="X1622" s="67">
        <v>0</v>
      </c>
      <c r="Y1622" s="68">
        <v>9750</v>
      </c>
      <c r="Z1622" s="82">
        <v>13509.829676674366</v>
      </c>
    </row>
    <row r="1623" spans="2:26" x14ac:dyDescent="0.25">
      <c r="B1623" s="83" t="s">
        <v>5157</v>
      </c>
      <c r="C1623" s="71">
        <v>2008</v>
      </c>
      <c r="D1623" s="70" t="s">
        <v>1318</v>
      </c>
      <c r="E1623" s="70" t="s">
        <v>182</v>
      </c>
      <c r="F1623" s="70" t="s">
        <v>5158</v>
      </c>
      <c r="G1623" s="70" t="s">
        <v>3687</v>
      </c>
      <c r="H1623" s="70" t="s">
        <v>184</v>
      </c>
      <c r="I1623" s="72">
        <v>208177</v>
      </c>
      <c r="J1623" s="72">
        <v>208177</v>
      </c>
      <c r="K1623" s="72">
        <v>44507.72</v>
      </c>
      <c r="L1623" s="72">
        <v>277571</v>
      </c>
      <c r="M1623" s="82">
        <v>238016.59923869598</v>
      </c>
      <c r="O1623" s="81" t="s">
        <v>7969</v>
      </c>
      <c r="P1623" s="64">
        <v>2000</v>
      </c>
      <c r="Q1623" s="63" t="s">
        <v>6084</v>
      </c>
      <c r="R1623" s="63" t="s">
        <v>544</v>
      </c>
      <c r="S1623" s="65" t="s">
        <v>1859</v>
      </c>
      <c r="T1623" s="63" t="s">
        <v>7970</v>
      </c>
      <c r="U1623" s="63" t="s">
        <v>886</v>
      </c>
      <c r="V1623" s="66">
        <v>8820</v>
      </c>
      <c r="W1623" s="67">
        <v>8820</v>
      </c>
      <c r="X1623" s="67">
        <v>3150</v>
      </c>
      <c r="Y1623" s="68">
        <v>11970</v>
      </c>
      <c r="Z1623" s="82">
        <v>12221.199769053121</v>
      </c>
    </row>
    <row r="1624" spans="2:26" x14ac:dyDescent="0.25">
      <c r="B1624" s="83" t="s">
        <v>5103</v>
      </c>
      <c r="C1624" s="71">
        <v>2008</v>
      </c>
      <c r="D1624" s="70" t="s">
        <v>1318</v>
      </c>
      <c r="E1624" s="70" t="s">
        <v>182</v>
      </c>
      <c r="F1624" s="70" t="s">
        <v>5104</v>
      </c>
      <c r="G1624" s="70" t="s">
        <v>3460</v>
      </c>
      <c r="H1624" s="70" t="s">
        <v>3767</v>
      </c>
      <c r="I1624" s="72">
        <v>200000</v>
      </c>
      <c r="J1624" s="72">
        <v>200000</v>
      </c>
      <c r="K1624" s="72">
        <v>677630.33</v>
      </c>
      <c r="L1624" s="72">
        <v>0</v>
      </c>
      <c r="M1624" s="82">
        <v>228667.52738169537</v>
      </c>
      <c r="O1624" s="81" t="s">
        <v>7761</v>
      </c>
      <c r="P1624" s="64">
        <v>2000</v>
      </c>
      <c r="Q1624" s="63" t="s">
        <v>6081</v>
      </c>
      <c r="R1624" s="63" t="s">
        <v>544</v>
      </c>
      <c r="S1624" s="65" t="s">
        <v>7762</v>
      </c>
      <c r="T1624" s="63" t="s">
        <v>7763</v>
      </c>
      <c r="U1624" s="63" t="s">
        <v>886</v>
      </c>
      <c r="V1624" s="66">
        <v>7500</v>
      </c>
      <c r="W1624" s="67">
        <v>7500</v>
      </c>
      <c r="X1624" s="67">
        <v>220</v>
      </c>
      <c r="Y1624" s="68">
        <v>7720</v>
      </c>
      <c r="Z1624" s="82">
        <v>10392.176674364897</v>
      </c>
    </row>
    <row r="1625" spans="2:26" ht="22.5" x14ac:dyDescent="0.25">
      <c r="B1625" s="83" t="s">
        <v>5138</v>
      </c>
      <c r="C1625" s="71">
        <v>2008</v>
      </c>
      <c r="D1625" s="70" t="s">
        <v>1318</v>
      </c>
      <c r="E1625" s="70" t="s">
        <v>580</v>
      </c>
      <c r="F1625" s="70" t="s">
        <v>5139</v>
      </c>
      <c r="G1625" s="70" t="s">
        <v>4799</v>
      </c>
      <c r="H1625" s="70" t="s">
        <v>3249</v>
      </c>
      <c r="I1625" s="72">
        <v>296955</v>
      </c>
      <c r="J1625" s="72">
        <v>296955</v>
      </c>
      <c r="K1625" s="72">
        <v>124734.01</v>
      </c>
      <c r="L1625" s="72">
        <v>0</v>
      </c>
      <c r="M1625" s="82">
        <v>339519.82796815672</v>
      </c>
      <c r="O1625" s="81" t="s">
        <v>3397</v>
      </c>
      <c r="P1625" s="64">
        <v>2000</v>
      </c>
      <c r="Q1625" s="63" t="s">
        <v>1318</v>
      </c>
      <c r="R1625" s="63" t="s">
        <v>544</v>
      </c>
      <c r="S1625" s="65" t="s">
        <v>3398</v>
      </c>
      <c r="T1625" s="63" t="s">
        <v>3399</v>
      </c>
      <c r="U1625" s="63" t="s">
        <v>886</v>
      </c>
      <c r="V1625" s="66">
        <v>7300</v>
      </c>
      <c r="W1625" s="67">
        <v>7300</v>
      </c>
      <c r="X1625" s="67">
        <v>0</v>
      </c>
      <c r="Y1625" s="68">
        <v>0</v>
      </c>
      <c r="Z1625" s="82">
        <v>10115.0519630485</v>
      </c>
    </row>
    <row r="1626" spans="2:26" x14ac:dyDescent="0.25">
      <c r="B1626" s="83" t="s">
        <v>5127</v>
      </c>
      <c r="C1626" s="71">
        <v>2008</v>
      </c>
      <c r="D1626" s="70" t="s">
        <v>1318</v>
      </c>
      <c r="E1626" s="70" t="s">
        <v>580</v>
      </c>
      <c r="F1626" s="70" t="s">
        <v>5128</v>
      </c>
      <c r="G1626" s="70" t="s">
        <v>4799</v>
      </c>
      <c r="H1626" s="70" t="s">
        <v>582</v>
      </c>
      <c r="I1626" s="72">
        <v>221177</v>
      </c>
      <c r="J1626" s="72">
        <v>75916</v>
      </c>
      <c r="K1626" s="72">
        <v>4586.18</v>
      </c>
      <c r="L1626" s="72">
        <v>82849</v>
      </c>
      <c r="M1626" s="82">
        <v>86797.620043543924</v>
      </c>
      <c r="O1626" s="81" t="s">
        <v>7785</v>
      </c>
      <c r="P1626" s="64">
        <v>2000</v>
      </c>
      <c r="Q1626" s="63" t="s">
        <v>6081</v>
      </c>
      <c r="R1626" s="63" t="s">
        <v>544</v>
      </c>
      <c r="S1626" s="65" t="s">
        <v>7786</v>
      </c>
      <c r="T1626" s="63" t="s">
        <v>7787</v>
      </c>
      <c r="U1626" s="63" t="s">
        <v>886</v>
      </c>
      <c r="V1626" s="66">
        <v>5400</v>
      </c>
      <c r="W1626" s="67">
        <v>5400</v>
      </c>
      <c r="X1626" s="67">
        <v>110</v>
      </c>
      <c r="Y1626" s="68">
        <v>5510</v>
      </c>
      <c r="Z1626" s="82">
        <v>7482.367205542726</v>
      </c>
    </row>
    <row r="1627" spans="2:26" ht="22.5" x14ac:dyDescent="0.25">
      <c r="B1627" s="83" t="s">
        <v>5140</v>
      </c>
      <c r="C1627" s="71">
        <v>2008</v>
      </c>
      <c r="D1627" s="70" t="s">
        <v>1318</v>
      </c>
      <c r="E1627" s="70" t="s">
        <v>580</v>
      </c>
      <c r="F1627" s="70" t="s">
        <v>5139</v>
      </c>
      <c r="G1627" s="70" t="s">
        <v>5141</v>
      </c>
      <c r="H1627" s="70" t="s">
        <v>3249</v>
      </c>
      <c r="I1627" s="72">
        <v>22558</v>
      </c>
      <c r="J1627" s="72">
        <v>22558</v>
      </c>
      <c r="K1627" s="72">
        <v>124734.01</v>
      </c>
      <c r="L1627" s="72">
        <v>0</v>
      </c>
      <c r="M1627" s="82">
        <v>25791.410413381418</v>
      </c>
      <c r="O1627" s="81" t="s">
        <v>7729</v>
      </c>
      <c r="P1627" s="64">
        <v>2000</v>
      </c>
      <c r="Q1627" s="63" t="s">
        <v>6081</v>
      </c>
      <c r="R1627" s="63" t="s">
        <v>544</v>
      </c>
      <c r="S1627" s="65" t="s">
        <v>7730</v>
      </c>
      <c r="T1627" s="63" t="s">
        <v>7731</v>
      </c>
      <c r="U1627" s="63" t="s">
        <v>886</v>
      </c>
      <c r="V1627" s="66">
        <v>5000</v>
      </c>
      <c r="W1627" s="67">
        <v>5000</v>
      </c>
      <c r="X1627" s="67">
        <v>220</v>
      </c>
      <c r="Y1627" s="68">
        <v>5220</v>
      </c>
      <c r="Z1627" s="82">
        <v>6928.1177829099315</v>
      </c>
    </row>
    <row r="1628" spans="2:26" x14ac:dyDescent="0.25">
      <c r="B1628" s="83" t="s">
        <v>5241</v>
      </c>
      <c r="C1628" s="71">
        <v>2009</v>
      </c>
      <c r="D1628" s="70" t="s">
        <v>1318</v>
      </c>
      <c r="E1628" s="70" t="s">
        <v>1239</v>
      </c>
      <c r="F1628" s="70" t="s">
        <v>5242</v>
      </c>
      <c r="G1628" s="70" t="s">
        <v>5173</v>
      </c>
      <c r="H1628" s="70" t="s">
        <v>1239</v>
      </c>
      <c r="I1628" s="72">
        <v>229870</v>
      </c>
      <c r="J1628" s="72">
        <v>229870</v>
      </c>
      <c r="K1628" s="72">
        <v>18390.5</v>
      </c>
      <c r="L1628" s="72">
        <v>261370</v>
      </c>
      <c r="M1628" s="82">
        <v>264526.63799221284</v>
      </c>
      <c r="O1628" s="81" t="s">
        <v>7727</v>
      </c>
      <c r="P1628" s="64">
        <v>2000</v>
      </c>
      <c r="Q1628" s="63" t="s">
        <v>6081</v>
      </c>
      <c r="R1628" s="63" t="s">
        <v>544</v>
      </c>
      <c r="S1628" s="65" t="s">
        <v>4668</v>
      </c>
      <c r="T1628" s="63" t="s">
        <v>7728</v>
      </c>
      <c r="U1628" s="63" t="s">
        <v>886</v>
      </c>
      <c r="V1628" s="66">
        <v>4250</v>
      </c>
      <c r="W1628" s="67">
        <v>4250</v>
      </c>
      <c r="X1628" s="67">
        <v>220</v>
      </c>
      <c r="Y1628" s="68">
        <v>4470</v>
      </c>
      <c r="Z1628" s="82">
        <v>5888.9001154734415</v>
      </c>
    </row>
    <row r="1629" spans="2:26" x14ac:dyDescent="0.25">
      <c r="B1629" s="83" t="s">
        <v>5243</v>
      </c>
      <c r="C1629" s="71">
        <v>2009</v>
      </c>
      <c r="D1629" s="70" t="s">
        <v>1318</v>
      </c>
      <c r="E1629" s="70" t="s">
        <v>1239</v>
      </c>
      <c r="F1629" s="70" t="s">
        <v>5242</v>
      </c>
      <c r="G1629" s="70" t="s">
        <v>5244</v>
      </c>
      <c r="H1629" s="70" t="s">
        <v>1239</v>
      </c>
      <c r="I1629" s="72">
        <v>8994</v>
      </c>
      <c r="J1629" s="72">
        <v>8994</v>
      </c>
      <c r="K1629" s="72">
        <v>18390.5</v>
      </c>
      <c r="L1629" s="72">
        <v>0</v>
      </c>
      <c r="M1629" s="82">
        <v>10349.991656597043</v>
      </c>
      <c r="O1629" s="81" t="s">
        <v>7892</v>
      </c>
      <c r="P1629" s="64">
        <v>2000</v>
      </c>
      <c r="Q1629" s="63" t="s">
        <v>6081</v>
      </c>
      <c r="R1629" s="63" t="s">
        <v>544</v>
      </c>
      <c r="S1629" s="65" t="s">
        <v>7893</v>
      </c>
      <c r="T1629" s="63" t="s">
        <v>7894</v>
      </c>
      <c r="U1629" s="63" t="s">
        <v>886</v>
      </c>
      <c r="V1629" s="66">
        <v>3000</v>
      </c>
      <c r="W1629" s="67">
        <v>3000</v>
      </c>
      <c r="X1629" s="67">
        <v>1220</v>
      </c>
      <c r="Y1629" s="68">
        <v>4220</v>
      </c>
      <c r="Z1629" s="82">
        <v>4156.8706697459584</v>
      </c>
    </row>
    <row r="1630" spans="2:26" x14ac:dyDescent="0.25">
      <c r="B1630" s="83" t="s">
        <v>5325</v>
      </c>
      <c r="C1630" s="71">
        <v>2009</v>
      </c>
      <c r="D1630" s="70" t="s">
        <v>1318</v>
      </c>
      <c r="E1630" s="70" t="s">
        <v>147</v>
      </c>
      <c r="F1630" s="70" t="s">
        <v>5326</v>
      </c>
      <c r="G1630" s="70" t="s">
        <v>3687</v>
      </c>
      <c r="H1630" s="70" t="s">
        <v>1474</v>
      </c>
      <c r="I1630" s="72">
        <v>22105</v>
      </c>
      <c r="J1630" s="72">
        <v>22105</v>
      </c>
      <c r="K1630" s="72">
        <v>7369</v>
      </c>
      <c r="L1630" s="72">
        <v>0</v>
      </c>
      <c r="M1630" s="82">
        <v>25437.687966319507</v>
      </c>
      <c r="O1630" s="81" t="s">
        <v>7955</v>
      </c>
      <c r="P1630" s="64">
        <v>2000</v>
      </c>
      <c r="Q1630" s="63" t="s">
        <v>6081</v>
      </c>
      <c r="R1630" s="63" t="s">
        <v>1286</v>
      </c>
      <c r="S1630" s="65" t="s">
        <v>1859</v>
      </c>
      <c r="T1630" s="63" t="s">
        <v>7956</v>
      </c>
      <c r="U1630" s="63" t="s">
        <v>1286</v>
      </c>
      <c r="V1630" s="66">
        <v>10000</v>
      </c>
      <c r="W1630" s="67">
        <v>10000</v>
      </c>
      <c r="X1630" s="67">
        <v>1800</v>
      </c>
      <c r="Y1630" s="68">
        <v>11800</v>
      </c>
      <c r="Z1630" s="82">
        <v>13856.235565819863</v>
      </c>
    </row>
    <row r="1631" spans="2:26" x14ac:dyDescent="0.25">
      <c r="B1631" s="83" t="s">
        <v>5247</v>
      </c>
      <c r="C1631" s="71">
        <v>2009</v>
      </c>
      <c r="D1631" s="70" t="s">
        <v>1318</v>
      </c>
      <c r="E1631" s="70" t="s">
        <v>601</v>
      </c>
      <c r="F1631" s="70" t="s">
        <v>5248</v>
      </c>
      <c r="G1631" s="70" t="s">
        <v>1876</v>
      </c>
      <c r="H1631" s="70" t="s">
        <v>3767</v>
      </c>
      <c r="I1631" s="72">
        <v>161200</v>
      </c>
      <c r="J1631" s="72">
        <v>161200</v>
      </c>
      <c r="K1631" s="72">
        <v>326394.87</v>
      </c>
      <c r="L1631" s="72">
        <v>482401</v>
      </c>
      <c r="M1631" s="82">
        <v>185503.51957343152</v>
      </c>
      <c r="O1631" s="81" t="s">
        <v>3459</v>
      </c>
      <c r="P1631" s="64">
        <v>2000</v>
      </c>
      <c r="Q1631" s="63" t="s">
        <v>1318</v>
      </c>
      <c r="R1631" s="63" t="s">
        <v>1444</v>
      </c>
      <c r="S1631" s="65" t="s">
        <v>3053</v>
      </c>
      <c r="T1631" s="63" t="s">
        <v>3460</v>
      </c>
      <c r="U1631" s="63" t="s">
        <v>1447</v>
      </c>
      <c r="V1631" s="66">
        <v>860000</v>
      </c>
      <c r="W1631" s="67">
        <v>860000</v>
      </c>
      <c r="X1631" s="67">
        <v>270000</v>
      </c>
      <c r="Y1631" s="68">
        <v>1130000</v>
      </c>
      <c r="Z1631" s="82">
        <v>1191636.2586605081</v>
      </c>
    </row>
    <row r="1632" spans="2:26" x14ac:dyDescent="0.25">
      <c r="B1632" s="83" t="s">
        <v>5239</v>
      </c>
      <c r="C1632" s="71">
        <v>2009</v>
      </c>
      <c r="D1632" s="70" t="s">
        <v>1318</v>
      </c>
      <c r="E1632" s="70" t="s">
        <v>4649</v>
      </c>
      <c r="F1632" s="70" t="s">
        <v>4650</v>
      </c>
      <c r="G1632" s="70" t="s">
        <v>5240</v>
      </c>
      <c r="H1632" s="70" t="s">
        <v>4652</v>
      </c>
      <c r="I1632" s="72">
        <v>350000</v>
      </c>
      <c r="J1632" s="72">
        <v>350000</v>
      </c>
      <c r="K1632" s="72">
        <v>155288.53</v>
      </c>
      <c r="L1632" s="72">
        <v>639792</v>
      </c>
      <c r="M1632" s="82">
        <v>402768.18765943573</v>
      </c>
      <c r="O1632" s="81" t="s">
        <v>3463</v>
      </c>
      <c r="P1632" s="64">
        <v>2000</v>
      </c>
      <c r="Q1632" s="63" t="s">
        <v>1318</v>
      </c>
      <c r="R1632" s="63" t="s">
        <v>1444</v>
      </c>
      <c r="S1632" s="65" t="s">
        <v>3053</v>
      </c>
      <c r="T1632" s="63" t="s">
        <v>3464</v>
      </c>
      <c r="U1632" s="63" t="s">
        <v>1447</v>
      </c>
      <c r="V1632" s="66">
        <v>235895</v>
      </c>
      <c r="W1632" s="67">
        <v>235895</v>
      </c>
      <c r="X1632" s="67">
        <v>114755</v>
      </c>
      <c r="Y1632" s="68">
        <v>0</v>
      </c>
      <c r="Z1632" s="82">
        <v>326861.66887990769</v>
      </c>
    </row>
    <row r="1633" spans="2:26" x14ac:dyDescent="0.25">
      <c r="B1633" s="83" t="s">
        <v>5287</v>
      </c>
      <c r="C1633" s="71">
        <v>2009</v>
      </c>
      <c r="D1633" s="70" t="s">
        <v>1318</v>
      </c>
      <c r="E1633" s="70" t="s">
        <v>4649</v>
      </c>
      <c r="F1633" s="70" t="s">
        <v>4650</v>
      </c>
      <c r="G1633" s="70" t="s">
        <v>3414</v>
      </c>
      <c r="H1633" s="70" t="s">
        <v>4652</v>
      </c>
      <c r="I1633" s="72">
        <v>350000</v>
      </c>
      <c r="J1633" s="72">
        <v>350000</v>
      </c>
      <c r="K1633" s="72">
        <v>1066662.97</v>
      </c>
      <c r="L1633" s="72">
        <v>1498174</v>
      </c>
      <c r="M1633" s="82">
        <v>402768.18765943573</v>
      </c>
      <c r="O1633" s="81" t="s">
        <v>3461</v>
      </c>
      <c r="P1633" s="64">
        <v>2000</v>
      </c>
      <c r="Q1633" s="63" t="s">
        <v>1318</v>
      </c>
      <c r="R1633" s="63" t="s">
        <v>1444</v>
      </c>
      <c r="S1633" s="65" t="s">
        <v>3053</v>
      </c>
      <c r="T1633" s="63" t="s">
        <v>3462</v>
      </c>
      <c r="U1633" s="63" t="s">
        <v>1447</v>
      </c>
      <c r="V1633" s="66">
        <v>174495</v>
      </c>
      <c r="W1633" s="67">
        <v>174495</v>
      </c>
      <c r="X1633" s="67">
        <v>225427</v>
      </c>
      <c r="Y1633" s="68">
        <v>0</v>
      </c>
      <c r="Z1633" s="82">
        <v>241784.38250577371</v>
      </c>
    </row>
    <row r="1634" spans="2:26" ht="22.5" x14ac:dyDescent="0.25">
      <c r="B1634" s="83" t="s">
        <v>5266</v>
      </c>
      <c r="C1634" s="71">
        <v>2009</v>
      </c>
      <c r="D1634" s="70" t="s">
        <v>1318</v>
      </c>
      <c r="E1634" s="70" t="s">
        <v>1345</v>
      </c>
      <c r="F1634" s="70" t="s">
        <v>4835</v>
      </c>
      <c r="G1634" s="70" t="s">
        <v>4828</v>
      </c>
      <c r="H1634" s="70" t="s">
        <v>1078</v>
      </c>
      <c r="I1634" s="72">
        <v>407682</v>
      </c>
      <c r="J1634" s="72">
        <v>407682</v>
      </c>
      <c r="K1634" s="72">
        <v>379113</v>
      </c>
      <c r="L1634" s="72">
        <v>900682</v>
      </c>
      <c r="M1634" s="82">
        <v>469146.68651821167</v>
      </c>
      <c r="O1634" s="81" t="s">
        <v>3279</v>
      </c>
      <c r="P1634" s="64">
        <v>2000</v>
      </c>
      <c r="Q1634" s="63" t="s">
        <v>1318</v>
      </c>
      <c r="R1634" s="63" t="s">
        <v>1444</v>
      </c>
      <c r="S1634" s="65" t="s">
        <v>3280</v>
      </c>
      <c r="T1634" s="63" t="s">
        <v>3281</v>
      </c>
      <c r="U1634" s="63" t="s">
        <v>1447</v>
      </c>
      <c r="V1634" s="66">
        <v>46858</v>
      </c>
      <c r="W1634" s="67">
        <v>46858</v>
      </c>
      <c r="X1634" s="67">
        <v>15622</v>
      </c>
      <c r="Y1634" s="68">
        <v>62480</v>
      </c>
      <c r="Z1634" s="82">
        <v>64927.548614318708</v>
      </c>
    </row>
    <row r="1635" spans="2:26" x14ac:dyDescent="0.25">
      <c r="B1635" s="83" t="s">
        <v>5253</v>
      </c>
      <c r="C1635" s="71">
        <v>2009</v>
      </c>
      <c r="D1635" s="70" t="s">
        <v>1318</v>
      </c>
      <c r="E1635" s="70" t="s">
        <v>1345</v>
      </c>
      <c r="F1635" s="70" t="s">
        <v>4835</v>
      </c>
      <c r="G1635" s="70" t="s">
        <v>5254</v>
      </c>
      <c r="H1635" s="70" t="s">
        <v>1078</v>
      </c>
      <c r="I1635" s="72">
        <v>300000</v>
      </c>
      <c r="J1635" s="72">
        <v>300000</v>
      </c>
      <c r="K1635" s="72">
        <v>738460</v>
      </c>
      <c r="L1635" s="72">
        <v>1038460</v>
      </c>
      <c r="M1635" s="82">
        <v>345229.87513665919</v>
      </c>
      <c r="O1635" s="81" t="s">
        <v>7829</v>
      </c>
      <c r="P1635" s="64">
        <v>2000</v>
      </c>
      <c r="Q1635" s="63" t="s">
        <v>6081</v>
      </c>
      <c r="R1635" s="63" t="s">
        <v>1444</v>
      </c>
      <c r="S1635" s="65" t="s">
        <v>7830</v>
      </c>
      <c r="T1635" s="63" t="s">
        <v>7831</v>
      </c>
      <c r="U1635" s="63" t="s">
        <v>1447</v>
      </c>
      <c r="V1635" s="66">
        <v>9990</v>
      </c>
      <c r="W1635" s="67">
        <v>9990</v>
      </c>
      <c r="X1635" s="67">
        <v>0</v>
      </c>
      <c r="Y1635" s="68">
        <v>9990</v>
      </c>
      <c r="Z1635" s="82">
        <v>13842.379330254043</v>
      </c>
    </row>
    <row r="1636" spans="2:26" x14ac:dyDescent="0.25">
      <c r="B1636" s="83" t="s">
        <v>5215</v>
      </c>
      <c r="C1636" s="71">
        <v>2009</v>
      </c>
      <c r="D1636" s="70" t="s">
        <v>1318</v>
      </c>
      <c r="E1636" s="70" t="s">
        <v>76</v>
      </c>
      <c r="F1636" s="70" t="s">
        <v>5216</v>
      </c>
      <c r="G1636" s="70" t="s">
        <v>5217</v>
      </c>
      <c r="H1636" s="70" t="s">
        <v>5218</v>
      </c>
      <c r="I1636" s="72">
        <v>43836</v>
      </c>
      <c r="J1636" s="72">
        <v>43836</v>
      </c>
      <c r="K1636" s="72">
        <v>51587.7</v>
      </c>
      <c r="L1636" s="72">
        <v>0</v>
      </c>
      <c r="M1636" s="82">
        <v>50444.989354968646</v>
      </c>
      <c r="O1636" s="81" t="s">
        <v>3415</v>
      </c>
      <c r="P1636" s="64">
        <v>2000</v>
      </c>
      <c r="Q1636" s="63" t="s">
        <v>1318</v>
      </c>
      <c r="R1636" s="63" t="s">
        <v>112</v>
      </c>
      <c r="S1636" s="65" t="s">
        <v>3416</v>
      </c>
      <c r="T1636" s="63" t="s">
        <v>3417</v>
      </c>
      <c r="U1636" s="63" t="s">
        <v>114</v>
      </c>
      <c r="V1636" s="66">
        <v>175000</v>
      </c>
      <c r="W1636" s="67">
        <v>175000</v>
      </c>
      <c r="X1636" s="67">
        <v>488145</v>
      </c>
      <c r="Y1636" s="68">
        <v>663145</v>
      </c>
      <c r="Z1636" s="82">
        <v>242484.12240184759</v>
      </c>
    </row>
    <row r="1637" spans="2:26" x14ac:dyDescent="0.25">
      <c r="B1637" s="83" t="s">
        <v>5308</v>
      </c>
      <c r="C1637" s="71">
        <v>2009</v>
      </c>
      <c r="D1637" s="70" t="s">
        <v>1318</v>
      </c>
      <c r="E1637" s="70" t="s">
        <v>444</v>
      </c>
      <c r="F1637" s="70" t="s">
        <v>5309</v>
      </c>
      <c r="G1637" s="70" t="s">
        <v>3687</v>
      </c>
      <c r="H1637" s="70" t="s">
        <v>446</v>
      </c>
      <c r="I1637" s="72">
        <v>18250</v>
      </c>
      <c r="J1637" s="72">
        <v>9833</v>
      </c>
      <c r="K1637" s="72">
        <v>13508.9</v>
      </c>
      <c r="L1637" s="72">
        <v>0</v>
      </c>
      <c r="M1637" s="82">
        <v>11315.484540729232</v>
      </c>
      <c r="O1637" s="81" t="s">
        <v>7776</v>
      </c>
      <c r="P1637" s="64">
        <v>2000</v>
      </c>
      <c r="Q1637" s="63" t="s">
        <v>6081</v>
      </c>
      <c r="R1637" s="63" t="s">
        <v>112</v>
      </c>
      <c r="S1637" s="65" t="s">
        <v>7777</v>
      </c>
      <c r="T1637" s="63" t="s">
        <v>7778</v>
      </c>
      <c r="U1637" s="63" t="s">
        <v>114</v>
      </c>
      <c r="V1637" s="66">
        <v>10000</v>
      </c>
      <c r="W1637" s="67">
        <v>10000</v>
      </c>
      <c r="X1637" s="67">
        <v>4500</v>
      </c>
      <c r="Y1637" s="68">
        <v>14500</v>
      </c>
      <c r="Z1637" s="82">
        <v>13856.235565819863</v>
      </c>
    </row>
    <row r="1638" spans="2:26" x14ac:dyDescent="0.25">
      <c r="B1638" s="83" t="s">
        <v>5269</v>
      </c>
      <c r="C1638" s="71">
        <v>2009</v>
      </c>
      <c r="D1638" s="70" t="s">
        <v>1318</v>
      </c>
      <c r="E1638" s="70" t="s">
        <v>44</v>
      </c>
      <c r="F1638" s="70" t="s">
        <v>2257</v>
      </c>
      <c r="G1638" s="70" t="s">
        <v>5270</v>
      </c>
      <c r="H1638" s="70" t="s">
        <v>49</v>
      </c>
      <c r="I1638" s="72">
        <v>257800</v>
      </c>
      <c r="J1638" s="72">
        <v>257800</v>
      </c>
      <c r="K1638" s="72">
        <v>107271.51</v>
      </c>
      <c r="L1638" s="72">
        <v>390606</v>
      </c>
      <c r="M1638" s="82">
        <v>296667.53936743579</v>
      </c>
      <c r="O1638" s="81" t="s">
        <v>7952</v>
      </c>
      <c r="P1638" s="64">
        <v>2000</v>
      </c>
      <c r="Q1638" s="63" t="s">
        <v>6081</v>
      </c>
      <c r="R1638" s="63" t="s">
        <v>112</v>
      </c>
      <c r="S1638" s="65" t="s">
        <v>7953</v>
      </c>
      <c r="T1638" s="63" t="s">
        <v>7954</v>
      </c>
      <c r="U1638" s="63" t="s">
        <v>114</v>
      </c>
      <c r="V1638" s="66">
        <v>10000</v>
      </c>
      <c r="W1638" s="67">
        <v>10000</v>
      </c>
      <c r="X1638" s="67">
        <v>2500</v>
      </c>
      <c r="Y1638" s="68">
        <v>12500</v>
      </c>
      <c r="Z1638" s="82">
        <v>13856.235565819863</v>
      </c>
    </row>
    <row r="1639" spans="2:26" x14ac:dyDescent="0.25">
      <c r="B1639" s="83" t="s">
        <v>5271</v>
      </c>
      <c r="C1639" s="71">
        <v>2009</v>
      </c>
      <c r="D1639" s="70" t="s">
        <v>1318</v>
      </c>
      <c r="E1639" s="70" t="s">
        <v>44</v>
      </c>
      <c r="F1639" s="70" t="s">
        <v>2257</v>
      </c>
      <c r="G1639" s="70" t="s">
        <v>5272</v>
      </c>
      <c r="H1639" s="70" t="s">
        <v>49</v>
      </c>
      <c r="I1639" s="72">
        <v>3000</v>
      </c>
      <c r="J1639" s="72">
        <v>3000</v>
      </c>
      <c r="K1639" s="72">
        <v>107271.51</v>
      </c>
      <c r="L1639" s="72">
        <v>3000</v>
      </c>
      <c r="M1639" s="82">
        <v>3452.2987513665917</v>
      </c>
      <c r="O1639" s="81" t="s">
        <v>7964</v>
      </c>
      <c r="P1639" s="64">
        <v>2000</v>
      </c>
      <c r="Q1639" s="63" t="s">
        <v>6081</v>
      </c>
      <c r="R1639" s="63" t="s">
        <v>112</v>
      </c>
      <c r="S1639" s="65" t="s">
        <v>7965</v>
      </c>
      <c r="T1639" s="63" t="s">
        <v>7966</v>
      </c>
      <c r="U1639" s="63" t="s">
        <v>114</v>
      </c>
      <c r="V1639" s="66">
        <v>10000</v>
      </c>
      <c r="W1639" s="67">
        <v>10000</v>
      </c>
      <c r="X1639" s="67">
        <v>4525</v>
      </c>
      <c r="Y1639" s="68">
        <v>14525</v>
      </c>
      <c r="Z1639" s="82">
        <v>13856.235565819863</v>
      </c>
    </row>
    <row r="1640" spans="2:26" x14ac:dyDescent="0.25">
      <c r="B1640" s="83" t="s">
        <v>5258</v>
      </c>
      <c r="C1640" s="71">
        <v>2009</v>
      </c>
      <c r="D1640" s="70" t="s">
        <v>1318</v>
      </c>
      <c r="E1640" s="70" t="s">
        <v>1558</v>
      </c>
      <c r="F1640" s="70" t="s">
        <v>5259</v>
      </c>
      <c r="G1640" s="70" t="s">
        <v>3882</v>
      </c>
      <c r="H1640" s="70" t="s">
        <v>1561</v>
      </c>
      <c r="I1640" s="72">
        <v>60000</v>
      </c>
      <c r="J1640" s="72">
        <v>60000</v>
      </c>
      <c r="K1640" s="72">
        <v>777923.98</v>
      </c>
      <c r="L1640" s="72">
        <v>660000</v>
      </c>
      <c r="M1640" s="82">
        <v>69045.975027331835</v>
      </c>
      <c r="O1640" s="81" t="s">
        <v>7962</v>
      </c>
      <c r="P1640" s="64">
        <v>2000</v>
      </c>
      <c r="Q1640" s="63" t="s">
        <v>6084</v>
      </c>
      <c r="R1640" s="63" t="s">
        <v>112</v>
      </c>
      <c r="S1640" s="65" t="s">
        <v>1859</v>
      </c>
      <c r="T1640" s="63" t="s">
        <v>7963</v>
      </c>
      <c r="U1640" s="63" t="s">
        <v>114</v>
      </c>
      <c r="V1640" s="66">
        <v>9000</v>
      </c>
      <c r="W1640" s="67">
        <v>9000</v>
      </c>
      <c r="X1640" s="67">
        <v>17960</v>
      </c>
      <c r="Y1640" s="68">
        <v>26960</v>
      </c>
      <c r="Z1640" s="82">
        <v>12470.612009237877</v>
      </c>
    </row>
    <row r="1641" spans="2:26" x14ac:dyDescent="0.25">
      <c r="B1641" s="83" t="s">
        <v>5297</v>
      </c>
      <c r="C1641" s="71">
        <v>2009</v>
      </c>
      <c r="D1641" s="70" t="s">
        <v>1318</v>
      </c>
      <c r="E1641" s="70" t="s">
        <v>1558</v>
      </c>
      <c r="F1641" s="70" t="s">
        <v>3878</v>
      </c>
      <c r="G1641" s="70" t="s">
        <v>4799</v>
      </c>
      <c r="H1641" s="70" t="s">
        <v>3879</v>
      </c>
      <c r="I1641" s="72">
        <v>25000</v>
      </c>
      <c r="J1641" s="72">
        <v>25000</v>
      </c>
      <c r="K1641" s="72">
        <v>2800</v>
      </c>
      <c r="L1641" s="72">
        <v>0</v>
      </c>
      <c r="M1641" s="82">
        <v>28769.156261388267</v>
      </c>
      <c r="O1641" s="81" t="s">
        <v>7841</v>
      </c>
      <c r="P1641" s="64">
        <v>2000</v>
      </c>
      <c r="Q1641" s="63" t="s">
        <v>6081</v>
      </c>
      <c r="R1641" s="63" t="s">
        <v>3841</v>
      </c>
      <c r="S1641" s="65" t="s">
        <v>7842</v>
      </c>
      <c r="T1641" s="63" t="s">
        <v>3695</v>
      </c>
      <c r="U1641" s="63" t="s">
        <v>5857</v>
      </c>
      <c r="V1641" s="66">
        <v>10000</v>
      </c>
      <c r="W1641" s="67">
        <v>10000</v>
      </c>
      <c r="X1641" s="67">
        <v>5459</v>
      </c>
      <c r="Y1641" s="68">
        <v>15459</v>
      </c>
      <c r="Z1641" s="82">
        <v>13856.235565819863</v>
      </c>
    </row>
    <row r="1642" spans="2:26" x14ac:dyDescent="0.25">
      <c r="B1642" s="83" t="s">
        <v>5280</v>
      </c>
      <c r="C1642" s="71">
        <v>2009</v>
      </c>
      <c r="D1642" s="70" t="s">
        <v>1318</v>
      </c>
      <c r="E1642" s="70" t="s">
        <v>2128</v>
      </c>
      <c r="F1642" s="70" t="s">
        <v>2129</v>
      </c>
      <c r="G1642" s="70" t="s">
        <v>4825</v>
      </c>
      <c r="H1642" s="70" t="s">
        <v>2129</v>
      </c>
      <c r="I1642" s="72">
        <v>46075</v>
      </c>
      <c r="J1642" s="72">
        <v>46075</v>
      </c>
      <c r="K1642" s="72">
        <v>16636.3</v>
      </c>
      <c r="L1642" s="72">
        <v>60011</v>
      </c>
      <c r="M1642" s="82">
        <v>53021.554989738572</v>
      </c>
      <c r="O1642" s="81" t="s">
        <v>7843</v>
      </c>
      <c r="P1642" s="64">
        <v>2000</v>
      </c>
      <c r="Q1642" s="63" t="s">
        <v>6081</v>
      </c>
      <c r="R1642" s="63" t="s">
        <v>3841</v>
      </c>
      <c r="S1642" s="65" t="s">
        <v>7844</v>
      </c>
      <c r="T1642" s="63" t="s">
        <v>3695</v>
      </c>
      <c r="U1642" s="63" t="s">
        <v>5857</v>
      </c>
      <c r="V1642" s="66">
        <v>10000</v>
      </c>
      <c r="W1642" s="67">
        <v>10000</v>
      </c>
      <c r="X1642" s="67">
        <v>5459</v>
      </c>
      <c r="Y1642" s="68">
        <v>15459</v>
      </c>
      <c r="Z1642" s="82">
        <v>13856.235565819863</v>
      </c>
    </row>
    <row r="1643" spans="2:26" x14ac:dyDescent="0.25">
      <c r="B1643" s="83" t="s">
        <v>5230</v>
      </c>
      <c r="C1643" s="71">
        <v>2009</v>
      </c>
      <c r="D1643" s="70" t="s">
        <v>1318</v>
      </c>
      <c r="E1643" s="70" t="s">
        <v>27</v>
      </c>
      <c r="F1643" s="70" t="s">
        <v>4463</v>
      </c>
      <c r="G1643" s="70" t="s">
        <v>5231</v>
      </c>
      <c r="H1643" s="70" t="s">
        <v>27</v>
      </c>
      <c r="I1643" s="72">
        <v>269968</v>
      </c>
      <c r="J1643" s="72">
        <v>269968</v>
      </c>
      <c r="K1643" s="72">
        <v>103961.98</v>
      </c>
      <c r="L1643" s="72">
        <v>359957</v>
      </c>
      <c r="M1643" s="82">
        <v>310670.06310297869</v>
      </c>
      <c r="O1643" s="81" t="s">
        <v>7855</v>
      </c>
      <c r="P1643" s="64">
        <v>2000</v>
      </c>
      <c r="Q1643" s="63" t="s">
        <v>6081</v>
      </c>
      <c r="R1643" s="63" t="s">
        <v>3841</v>
      </c>
      <c r="S1643" s="65" t="s">
        <v>7856</v>
      </c>
      <c r="T1643" s="63" t="s">
        <v>3695</v>
      </c>
      <c r="U1643" s="63" t="s">
        <v>3843</v>
      </c>
      <c r="V1643" s="66">
        <v>10000</v>
      </c>
      <c r="W1643" s="67">
        <v>10000</v>
      </c>
      <c r="X1643" s="67">
        <v>1509</v>
      </c>
      <c r="Y1643" s="68">
        <v>11509</v>
      </c>
      <c r="Z1643" s="82">
        <v>13856.235565819863</v>
      </c>
    </row>
    <row r="1644" spans="2:26" x14ac:dyDescent="0.25">
      <c r="B1644" s="83" t="s">
        <v>5234</v>
      </c>
      <c r="C1644" s="71">
        <v>2009</v>
      </c>
      <c r="D1644" s="70" t="s">
        <v>1318</v>
      </c>
      <c r="E1644" s="70" t="s">
        <v>27</v>
      </c>
      <c r="F1644" s="70" t="s">
        <v>5235</v>
      </c>
      <c r="G1644" s="70" t="s">
        <v>5073</v>
      </c>
      <c r="H1644" s="70" t="s">
        <v>27</v>
      </c>
      <c r="I1644" s="72">
        <v>168640</v>
      </c>
      <c r="J1644" s="72">
        <v>168640</v>
      </c>
      <c r="K1644" s="72">
        <v>26128.14</v>
      </c>
      <c r="L1644" s="72">
        <v>198390</v>
      </c>
      <c r="M1644" s="82">
        <v>194065.22047682069</v>
      </c>
      <c r="O1644" s="81" t="s">
        <v>7788</v>
      </c>
      <c r="P1644" s="64">
        <v>2000</v>
      </c>
      <c r="Q1644" s="63" t="s">
        <v>6081</v>
      </c>
      <c r="R1644" s="63" t="s">
        <v>3841</v>
      </c>
      <c r="S1644" s="65" t="s">
        <v>7789</v>
      </c>
      <c r="T1644" s="63" t="s">
        <v>7790</v>
      </c>
      <c r="U1644" s="63" t="s">
        <v>3843</v>
      </c>
      <c r="V1644" s="66">
        <v>9900</v>
      </c>
      <c r="W1644" s="67">
        <v>9900</v>
      </c>
      <c r="X1644" s="67">
        <v>909</v>
      </c>
      <c r="Y1644" s="68">
        <v>10809</v>
      </c>
      <c r="Z1644" s="82">
        <v>13717.673210161664</v>
      </c>
    </row>
    <row r="1645" spans="2:26" x14ac:dyDescent="0.25">
      <c r="B1645" s="83" t="s">
        <v>5228</v>
      </c>
      <c r="C1645" s="71">
        <v>2009</v>
      </c>
      <c r="D1645" s="70" t="s">
        <v>1318</v>
      </c>
      <c r="E1645" s="70" t="s">
        <v>27</v>
      </c>
      <c r="F1645" s="70" t="s">
        <v>5229</v>
      </c>
      <c r="G1645" s="70" t="s">
        <v>3990</v>
      </c>
      <c r="H1645" s="70" t="s">
        <v>27</v>
      </c>
      <c r="I1645" s="72">
        <v>165000</v>
      </c>
      <c r="J1645" s="72">
        <v>165000</v>
      </c>
      <c r="K1645" s="72">
        <v>60430.239999999998</v>
      </c>
      <c r="L1645" s="72">
        <v>0</v>
      </c>
      <c r="M1645" s="82">
        <v>189876.43132516256</v>
      </c>
      <c r="O1645" s="81" t="s">
        <v>8031</v>
      </c>
      <c r="P1645" s="64">
        <v>2000</v>
      </c>
      <c r="Q1645" s="63" t="s">
        <v>6081</v>
      </c>
      <c r="R1645" s="63" t="s">
        <v>3166</v>
      </c>
      <c r="S1645" s="65" t="s">
        <v>1859</v>
      </c>
      <c r="T1645" s="63" t="s">
        <v>8032</v>
      </c>
      <c r="U1645" s="63"/>
      <c r="V1645" s="66">
        <v>150500</v>
      </c>
      <c r="W1645" s="67">
        <v>150500</v>
      </c>
      <c r="X1645" s="67">
        <v>128584.34</v>
      </c>
      <c r="Y1645" s="68">
        <v>0</v>
      </c>
      <c r="Z1645" s="82">
        <v>208536.34526558893</v>
      </c>
    </row>
    <row r="1646" spans="2:26" x14ac:dyDescent="0.25">
      <c r="B1646" s="83" t="s">
        <v>5219</v>
      </c>
      <c r="C1646" s="71">
        <v>2009</v>
      </c>
      <c r="D1646" s="70" t="s">
        <v>1318</v>
      </c>
      <c r="E1646" s="70" t="s">
        <v>27</v>
      </c>
      <c r="F1646" s="70" t="s">
        <v>3835</v>
      </c>
      <c r="G1646" s="70" t="s">
        <v>4193</v>
      </c>
      <c r="H1646" s="70" t="s">
        <v>27</v>
      </c>
      <c r="I1646" s="72">
        <v>137500</v>
      </c>
      <c r="J1646" s="72">
        <v>137500</v>
      </c>
      <c r="K1646" s="72">
        <v>47619</v>
      </c>
      <c r="L1646" s="72">
        <v>188500</v>
      </c>
      <c r="M1646" s="82">
        <v>158230.35943763546</v>
      </c>
      <c r="O1646" s="81" t="s">
        <v>8029</v>
      </c>
      <c r="P1646" s="64">
        <v>2000</v>
      </c>
      <c r="Q1646" s="63" t="s">
        <v>6081</v>
      </c>
      <c r="R1646" s="63" t="s">
        <v>3166</v>
      </c>
      <c r="S1646" s="65" t="s">
        <v>1859</v>
      </c>
      <c r="T1646" s="63" t="s">
        <v>8030</v>
      </c>
      <c r="U1646" s="63"/>
      <c r="V1646" s="66">
        <v>149875</v>
      </c>
      <c r="W1646" s="67">
        <v>149875</v>
      </c>
      <c r="X1646" s="67">
        <v>57939.63</v>
      </c>
      <c r="Y1646" s="68">
        <v>149875</v>
      </c>
      <c r="Z1646" s="82">
        <v>207670.33054272519</v>
      </c>
    </row>
    <row r="1647" spans="2:26" x14ac:dyDescent="0.25">
      <c r="B1647" s="83" t="s">
        <v>5298</v>
      </c>
      <c r="C1647" s="71">
        <v>2009</v>
      </c>
      <c r="D1647" s="70" t="s">
        <v>1318</v>
      </c>
      <c r="E1647" s="70" t="s">
        <v>27</v>
      </c>
      <c r="F1647" s="70" t="s">
        <v>5299</v>
      </c>
      <c r="G1647" s="70" t="s">
        <v>5300</v>
      </c>
      <c r="H1647" s="70" t="s">
        <v>27</v>
      </c>
      <c r="I1647" s="72">
        <v>35000</v>
      </c>
      <c r="J1647" s="72">
        <v>35000</v>
      </c>
      <c r="K1647" s="72">
        <v>62555.24</v>
      </c>
      <c r="L1647" s="72">
        <v>0</v>
      </c>
      <c r="M1647" s="82">
        <v>40276.818765943572</v>
      </c>
      <c r="O1647" s="81" t="s">
        <v>8027</v>
      </c>
      <c r="P1647" s="64">
        <v>2000</v>
      </c>
      <c r="Q1647" s="63" t="s">
        <v>6081</v>
      </c>
      <c r="R1647" s="63" t="s">
        <v>3166</v>
      </c>
      <c r="S1647" s="65" t="s">
        <v>1859</v>
      </c>
      <c r="T1647" s="63" t="s">
        <v>8028</v>
      </c>
      <c r="U1647" s="63" t="s">
        <v>3922</v>
      </c>
      <c r="V1647" s="66">
        <v>444875</v>
      </c>
      <c r="W1647" s="67">
        <v>144500</v>
      </c>
      <c r="X1647" s="67">
        <v>550275</v>
      </c>
      <c r="Y1647" s="68">
        <v>694775</v>
      </c>
      <c r="Z1647" s="82">
        <v>200222.60392609701</v>
      </c>
    </row>
    <row r="1648" spans="2:26" x14ac:dyDescent="0.25">
      <c r="B1648" s="83" t="s">
        <v>5236</v>
      </c>
      <c r="C1648" s="71">
        <v>2009</v>
      </c>
      <c r="D1648" s="70" t="s">
        <v>1318</v>
      </c>
      <c r="E1648" s="70" t="s">
        <v>27</v>
      </c>
      <c r="F1648" s="70" t="s">
        <v>5235</v>
      </c>
      <c r="G1648" s="70" t="s">
        <v>5237</v>
      </c>
      <c r="H1648" s="70" t="s">
        <v>27</v>
      </c>
      <c r="I1648" s="72">
        <v>31000</v>
      </c>
      <c r="J1648" s="72">
        <v>31000</v>
      </c>
      <c r="K1648" s="72">
        <v>26128.14</v>
      </c>
      <c r="L1648" s="72">
        <v>0</v>
      </c>
      <c r="M1648" s="82">
        <v>35673.753764121451</v>
      </c>
      <c r="O1648" s="81" t="s">
        <v>7689</v>
      </c>
      <c r="P1648" s="64">
        <v>2000</v>
      </c>
      <c r="Q1648" s="63" t="s">
        <v>6081</v>
      </c>
      <c r="R1648" s="63" t="s">
        <v>3166</v>
      </c>
      <c r="S1648" s="65" t="s">
        <v>1859</v>
      </c>
      <c r="T1648" s="63" t="s">
        <v>7690</v>
      </c>
      <c r="U1648" s="63" t="s">
        <v>27</v>
      </c>
      <c r="V1648" s="66">
        <v>106144</v>
      </c>
      <c r="W1648" s="67">
        <v>106144</v>
      </c>
      <c r="X1648" s="67">
        <v>0</v>
      </c>
      <c r="Y1648" s="68">
        <v>106144</v>
      </c>
      <c r="Z1648" s="82">
        <v>147075.62678983837</v>
      </c>
    </row>
    <row r="1649" spans="2:26" ht="22.5" x14ac:dyDescent="0.25">
      <c r="B1649" s="83" t="s">
        <v>5316</v>
      </c>
      <c r="C1649" s="71">
        <v>2009</v>
      </c>
      <c r="D1649" s="70" t="s">
        <v>1318</v>
      </c>
      <c r="E1649" s="70" t="s">
        <v>27</v>
      </c>
      <c r="F1649" s="70" t="s">
        <v>4955</v>
      </c>
      <c r="G1649" s="70" t="s">
        <v>3687</v>
      </c>
      <c r="H1649" s="70" t="s">
        <v>27</v>
      </c>
      <c r="I1649" s="72">
        <v>27353</v>
      </c>
      <c r="J1649" s="72">
        <v>27353</v>
      </c>
      <c r="K1649" s="72">
        <v>3692.5</v>
      </c>
      <c r="L1649" s="72">
        <v>0</v>
      </c>
      <c r="M1649" s="82">
        <v>31476.909248710133</v>
      </c>
      <c r="O1649" s="81" t="s">
        <v>7693</v>
      </c>
      <c r="P1649" s="64">
        <v>2000</v>
      </c>
      <c r="Q1649" s="63" t="s">
        <v>6081</v>
      </c>
      <c r="R1649" s="63" t="s">
        <v>3166</v>
      </c>
      <c r="S1649" s="65" t="s">
        <v>1859</v>
      </c>
      <c r="T1649" s="63" t="s">
        <v>7694</v>
      </c>
      <c r="U1649" s="63" t="s">
        <v>27</v>
      </c>
      <c r="V1649" s="66">
        <v>100000</v>
      </c>
      <c r="W1649" s="67">
        <v>100000</v>
      </c>
      <c r="X1649" s="67">
        <v>0</v>
      </c>
      <c r="Y1649" s="68">
        <v>100000</v>
      </c>
      <c r="Z1649" s="82">
        <v>138562.35565819862</v>
      </c>
    </row>
    <row r="1650" spans="2:26" x14ac:dyDescent="0.25">
      <c r="B1650" s="83" t="s">
        <v>5232</v>
      </c>
      <c r="C1650" s="71">
        <v>2009</v>
      </c>
      <c r="D1650" s="70" t="s">
        <v>1318</v>
      </c>
      <c r="E1650" s="70" t="s">
        <v>27</v>
      </c>
      <c r="F1650" s="70" t="s">
        <v>4463</v>
      </c>
      <c r="G1650" s="70" t="s">
        <v>5233</v>
      </c>
      <c r="H1650" s="70" t="s">
        <v>27</v>
      </c>
      <c r="I1650" s="72">
        <v>17680</v>
      </c>
      <c r="J1650" s="72">
        <v>17680</v>
      </c>
      <c r="K1650" s="72">
        <v>0</v>
      </c>
      <c r="L1650" s="72">
        <v>0</v>
      </c>
      <c r="M1650" s="82">
        <v>20345.547308053781</v>
      </c>
      <c r="O1650" s="81" t="s">
        <v>8055</v>
      </c>
      <c r="P1650" s="64">
        <v>2000</v>
      </c>
      <c r="Q1650" s="63" t="s">
        <v>6084</v>
      </c>
      <c r="R1650" s="63" t="s">
        <v>3166</v>
      </c>
      <c r="S1650" s="65" t="s">
        <v>1859</v>
      </c>
      <c r="T1650" s="63" t="s">
        <v>7345</v>
      </c>
      <c r="U1650" s="63" t="s">
        <v>27</v>
      </c>
      <c r="V1650" s="66">
        <v>98700</v>
      </c>
      <c r="W1650" s="67">
        <v>98700</v>
      </c>
      <c r="X1650" s="67">
        <v>0</v>
      </c>
      <c r="Y1650" s="68">
        <v>98700</v>
      </c>
      <c r="Z1650" s="82">
        <v>136761.04503464204</v>
      </c>
    </row>
    <row r="1651" spans="2:26" x14ac:dyDescent="0.25">
      <c r="B1651" s="83" t="s">
        <v>5255</v>
      </c>
      <c r="C1651" s="71">
        <v>2009</v>
      </c>
      <c r="D1651" s="70" t="s">
        <v>1318</v>
      </c>
      <c r="E1651" s="70" t="s">
        <v>978</v>
      </c>
      <c r="F1651" s="70" t="s">
        <v>5256</v>
      </c>
      <c r="G1651" s="70" t="s">
        <v>3815</v>
      </c>
      <c r="H1651" s="70" t="s">
        <v>1413</v>
      </c>
      <c r="I1651" s="72">
        <v>200000</v>
      </c>
      <c r="J1651" s="72">
        <v>200000</v>
      </c>
      <c r="K1651" s="72">
        <v>270000</v>
      </c>
      <c r="L1651" s="72">
        <v>270000</v>
      </c>
      <c r="M1651" s="82">
        <v>230153.25009110614</v>
      </c>
      <c r="O1651" s="81" t="s">
        <v>7684</v>
      </c>
      <c r="P1651" s="64">
        <v>2000</v>
      </c>
      <c r="Q1651" s="63" t="s">
        <v>6081</v>
      </c>
      <c r="R1651" s="63" t="s">
        <v>3166</v>
      </c>
      <c r="S1651" s="65" t="s">
        <v>1859</v>
      </c>
      <c r="T1651" s="63" t="s">
        <v>7685</v>
      </c>
      <c r="U1651" s="63"/>
      <c r="V1651" s="66">
        <v>83388</v>
      </c>
      <c r="W1651" s="67">
        <v>83388</v>
      </c>
      <c r="X1651" s="67">
        <v>0</v>
      </c>
      <c r="Y1651" s="68">
        <v>127440</v>
      </c>
      <c r="Z1651" s="82">
        <v>115544.37713625867</v>
      </c>
    </row>
    <row r="1652" spans="2:26" x14ac:dyDescent="0.25">
      <c r="B1652" s="83" t="s">
        <v>5257</v>
      </c>
      <c r="C1652" s="71">
        <v>2009</v>
      </c>
      <c r="D1652" s="70" t="s">
        <v>1318</v>
      </c>
      <c r="E1652" s="70" t="s">
        <v>978</v>
      </c>
      <c r="F1652" s="70" t="s">
        <v>5256</v>
      </c>
      <c r="G1652" s="70" t="s">
        <v>5227</v>
      </c>
      <c r="H1652" s="70" t="s">
        <v>1413</v>
      </c>
      <c r="I1652" s="72">
        <v>8000</v>
      </c>
      <c r="J1652" s="72">
        <v>8000</v>
      </c>
      <c r="K1652" s="72">
        <v>0</v>
      </c>
      <c r="L1652" s="72">
        <v>0</v>
      </c>
      <c r="M1652" s="82">
        <v>9206.1300036442444</v>
      </c>
      <c r="O1652" s="81" t="s">
        <v>7691</v>
      </c>
      <c r="P1652" s="64">
        <v>2000</v>
      </c>
      <c r="Q1652" s="63" t="s">
        <v>6084</v>
      </c>
      <c r="R1652" s="63" t="s">
        <v>3166</v>
      </c>
      <c r="S1652" s="65" t="s">
        <v>1859</v>
      </c>
      <c r="T1652" s="63" t="s">
        <v>7692</v>
      </c>
      <c r="U1652" s="63" t="s">
        <v>27</v>
      </c>
      <c r="V1652" s="66">
        <v>450833</v>
      </c>
      <c r="W1652" s="67">
        <v>73373</v>
      </c>
      <c r="X1652" s="67">
        <v>0</v>
      </c>
      <c r="Y1652" s="68">
        <v>73373</v>
      </c>
      <c r="Z1652" s="82">
        <v>101667.35721709007</v>
      </c>
    </row>
    <row r="1653" spans="2:26" x14ac:dyDescent="0.25">
      <c r="B1653" s="83" t="s">
        <v>5310</v>
      </c>
      <c r="C1653" s="71">
        <v>2009</v>
      </c>
      <c r="D1653" s="70" t="s">
        <v>1318</v>
      </c>
      <c r="E1653" s="70" t="s">
        <v>1628</v>
      </c>
      <c r="F1653" s="70" t="s">
        <v>5311</v>
      </c>
      <c r="G1653" s="70" t="s">
        <v>3687</v>
      </c>
      <c r="H1653" s="70" t="s">
        <v>5312</v>
      </c>
      <c r="I1653" s="72">
        <v>20473</v>
      </c>
      <c r="J1653" s="72">
        <v>20473</v>
      </c>
      <c r="K1653" s="72">
        <v>25738.71</v>
      </c>
      <c r="L1653" s="72">
        <v>0</v>
      </c>
      <c r="M1653" s="82">
        <v>23559.637445576082</v>
      </c>
      <c r="O1653" s="81" t="s">
        <v>8053</v>
      </c>
      <c r="P1653" s="64">
        <v>2000</v>
      </c>
      <c r="Q1653" s="63" t="s">
        <v>6081</v>
      </c>
      <c r="R1653" s="63" t="s">
        <v>3166</v>
      </c>
      <c r="S1653" s="65" t="s">
        <v>1859</v>
      </c>
      <c r="T1653" s="63" t="s">
        <v>8054</v>
      </c>
      <c r="U1653" s="63" t="s">
        <v>27</v>
      </c>
      <c r="V1653" s="66">
        <v>60000</v>
      </c>
      <c r="W1653" s="67">
        <v>60000</v>
      </c>
      <c r="X1653" s="67">
        <v>0</v>
      </c>
      <c r="Y1653" s="68">
        <v>60000</v>
      </c>
      <c r="Z1653" s="82">
        <v>83137.413394919175</v>
      </c>
    </row>
    <row r="1654" spans="2:26" x14ac:dyDescent="0.25">
      <c r="B1654" s="83" t="s">
        <v>5204</v>
      </c>
      <c r="C1654" s="71">
        <v>2009</v>
      </c>
      <c r="D1654" s="70" t="s">
        <v>1318</v>
      </c>
      <c r="E1654" s="70" t="s">
        <v>138</v>
      </c>
      <c r="F1654" s="70" t="s">
        <v>5205</v>
      </c>
      <c r="G1654" s="70" t="s">
        <v>3687</v>
      </c>
      <c r="H1654" s="70" t="s">
        <v>782</v>
      </c>
      <c r="I1654" s="72">
        <v>154171</v>
      </c>
      <c r="J1654" s="72">
        <v>154171</v>
      </c>
      <c r="K1654" s="72">
        <v>24395.58</v>
      </c>
      <c r="L1654" s="72">
        <v>210644</v>
      </c>
      <c r="M1654" s="82">
        <v>177414.78359897961</v>
      </c>
      <c r="O1654" s="81" t="s">
        <v>8056</v>
      </c>
      <c r="P1654" s="64">
        <v>2000</v>
      </c>
      <c r="Q1654" s="63" t="s">
        <v>6084</v>
      </c>
      <c r="R1654" s="63" t="s">
        <v>3166</v>
      </c>
      <c r="S1654" s="65" t="s">
        <v>1859</v>
      </c>
      <c r="T1654" s="63" t="s">
        <v>8057</v>
      </c>
      <c r="U1654" s="63" t="s">
        <v>27</v>
      </c>
      <c r="V1654" s="66">
        <v>54000</v>
      </c>
      <c r="W1654" s="67">
        <v>54000</v>
      </c>
      <c r="X1654" s="67">
        <v>316500</v>
      </c>
      <c r="Y1654" s="68">
        <v>370500</v>
      </c>
      <c r="Z1654" s="82">
        <v>74823.672055427262</v>
      </c>
    </row>
    <row r="1655" spans="2:26" x14ac:dyDescent="0.25">
      <c r="B1655" s="83" t="s">
        <v>5212</v>
      </c>
      <c r="C1655" s="71">
        <v>2009</v>
      </c>
      <c r="D1655" s="70" t="s">
        <v>1318</v>
      </c>
      <c r="E1655" s="70" t="s">
        <v>138</v>
      </c>
      <c r="F1655" s="70" t="s">
        <v>5213</v>
      </c>
      <c r="G1655" s="70" t="s">
        <v>3687</v>
      </c>
      <c r="H1655" s="70" t="s">
        <v>166</v>
      </c>
      <c r="I1655" s="72">
        <v>115000</v>
      </c>
      <c r="J1655" s="72">
        <v>115000</v>
      </c>
      <c r="K1655" s="72">
        <v>51171.3</v>
      </c>
      <c r="L1655" s="72">
        <v>165000</v>
      </c>
      <c r="M1655" s="82">
        <v>132338.11880238602</v>
      </c>
      <c r="O1655" s="81" t="s">
        <v>8051</v>
      </c>
      <c r="P1655" s="64">
        <v>2000</v>
      </c>
      <c r="Q1655" s="63" t="s">
        <v>6081</v>
      </c>
      <c r="R1655" s="63" t="s">
        <v>3166</v>
      </c>
      <c r="S1655" s="65" t="s">
        <v>1859</v>
      </c>
      <c r="T1655" s="63" t="s">
        <v>8052</v>
      </c>
      <c r="U1655" s="63" t="s">
        <v>27</v>
      </c>
      <c r="V1655" s="66">
        <v>24000</v>
      </c>
      <c r="W1655" s="67">
        <v>24000</v>
      </c>
      <c r="X1655" s="67">
        <v>0</v>
      </c>
      <c r="Y1655" s="68">
        <v>24000</v>
      </c>
      <c r="Z1655" s="82">
        <v>33254.965357967667</v>
      </c>
    </row>
    <row r="1656" spans="2:26" x14ac:dyDescent="0.25">
      <c r="B1656" s="83" t="s">
        <v>5207</v>
      </c>
      <c r="C1656" s="71">
        <v>2009</v>
      </c>
      <c r="D1656" s="70" t="s">
        <v>1318</v>
      </c>
      <c r="E1656" s="70" t="s">
        <v>138</v>
      </c>
      <c r="F1656" s="70" t="s">
        <v>2356</v>
      </c>
      <c r="G1656" s="70" t="s">
        <v>5208</v>
      </c>
      <c r="H1656" s="70" t="s">
        <v>166</v>
      </c>
      <c r="I1656" s="72">
        <v>47515</v>
      </c>
      <c r="J1656" s="72">
        <v>47515</v>
      </c>
      <c r="K1656" s="72">
        <v>101628.5</v>
      </c>
      <c r="L1656" s="72">
        <v>159384</v>
      </c>
      <c r="M1656" s="82">
        <v>54678.658390394536</v>
      </c>
      <c r="O1656" s="81" t="s">
        <v>8025</v>
      </c>
      <c r="P1656" s="64">
        <v>2000</v>
      </c>
      <c r="Q1656" s="63" t="s">
        <v>6084</v>
      </c>
      <c r="R1656" s="63" t="s">
        <v>3166</v>
      </c>
      <c r="S1656" s="65" t="s">
        <v>1859</v>
      </c>
      <c r="T1656" s="63" t="s">
        <v>8026</v>
      </c>
      <c r="U1656" s="63" t="s">
        <v>7144</v>
      </c>
      <c r="V1656" s="66">
        <v>22000</v>
      </c>
      <c r="W1656" s="67">
        <v>22000</v>
      </c>
      <c r="X1656" s="67">
        <v>101350</v>
      </c>
      <c r="Y1656" s="68">
        <v>123350</v>
      </c>
      <c r="Z1656" s="82">
        <v>30483.718244803698</v>
      </c>
    </row>
    <row r="1657" spans="2:26" x14ac:dyDescent="0.25">
      <c r="B1657" s="83" t="s">
        <v>5199</v>
      </c>
      <c r="C1657" s="71">
        <v>2009</v>
      </c>
      <c r="D1657" s="70" t="s">
        <v>1318</v>
      </c>
      <c r="E1657" s="70" t="s">
        <v>677</v>
      </c>
      <c r="F1657" s="70" t="s">
        <v>5200</v>
      </c>
      <c r="G1657" s="70" t="s">
        <v>4062</v>
      </c>
      <c r="H1657" s="70" t="s">
        <v>679</v>
      </c>
      <c r="I1657" s="72">
        <v>38789</v>
      </c>
      <c r="J1657" s="72">
        <v>38789</v>
      </c>
      <c r="K1657" s="72">
        <v>13692.49</v>
      </c>
      <c r="L1657" s="72">
        <v>51866</v>
      </c>
      <c r="M1657" s="82">
        <v>44637.07208891958</v>
      </c>
      <c r="O1657" s="81" t="s">
        <v>7687</v>
      </c>
      <c r="P1657" s="64">
        <v>2000</v>
      </c>
      <c r="Q1657" s="63" t="s">
        <v>6081</v>
      </c>
      <c r="R1657" s="63" t="s">
        <v>3166</v>
      </c>
      <c r="S1657" s="65" t="s">
        <v>1859</v>
      </c>
      <c r="T1657" s="63" t="s">
        <v>7688</v>
      </c>
      <c r="U1657" s="63" t="s">
        <v>27</v>
      </c>
      <c r="V1657" s="66">
        <v>17272</v>
      </c>
      <c r="W1657" s="67">
        <v>17272</v>
      </c>
      <c r="X1657" s="67">
        <v>0</v>
      </c>
      <c r="Y1657" s="68">
        <v>17272</v>
      </c>
      <c r="Z1657" s="82">
        <v>23932.490069284067</v>
      </c>
    </row>
    <row r="1658" spans="2:26" x14ac:dyDescent="0.25">
      <c r="B1658" s="83" t="s">
        <v>5307</v>
      </c>
      <c r="C1658" s="71">
        <v>2009</v>
      </c>
      <c r="D1658" s="70" t="s">
        <v>1318</v>
      </c>
      <c r="E1658" s="70" t="s">
        <v>677</v>
      </c>
      <c r="F1658" s="70" t="s">
        <v>3773</v>
      </c>
      <c r="G1658" s="70" t="s">
        <v>3687</v>
      </c>
      <c r="H1658" s="70" t="s">
        <v>679</v>
      </c>
      <c r="I1658" s="72">
        <v>22500</v>
      </c>
      <c r="J1658" s="72">
        <v>22500</v>
      </c>
      <c r="K1658" s="72">
        <v>7500</v>
      </c>
      <c r="L1658" s="72">
        <v>0</v>
      </c>
      <c r="M1658" s="82">
        <v>25892.24063524944</v>
      </c>
      <c r="O1658" s="81" t="s">
        <v>7981</v>
      </c>
      <c r="P1658" s="64">
        <v>2000</v>
      </c>
      <c r="Q1658" s="63" t="s">
        <v>6081</v>
      </c>
      <c r="R1658" s="63" t="s">
        <v>3166</v>
      </c>
      <c r="S1658" s="65" t="s">
        <v>1859</v>
      </c>
      <c r="T1658" s="63" t="s">
        <v>7982</v>
      </c>
      <c r="U1658" s="63" t="s">
        <v>27</v>
      </c>
      <c r="V1658" s="66">
        <v>9900</v>
      </c>
      <c r="W1658" s="67">
        <v>9900</v>
      </c>
      <c r="X1658" s="67">
        <v>0</v>
      </c>
      <c r="Y1658" s="68">
        <v>9900</v>
      </c>
      <c r="Z1658" s="82">
        <v>13717.673210161664</v>
      </c>
    </row>
    <row r="1659" spans="2:26" x14ac:dyDescent="0.25">
      <c r="B1659" s="83" t="s">
        <v>5285</v>
      </c>
      <c r="C1659" s="71">
        <v>2009</v>
      </c>
      <c r="D1659" s="70" t="s">
        <v>1318</v>
      </c>
      <c r="E1659" s="70" t="s">
        <v>177</v>
      </c>
      <c r="F1659" s="70" t="s">
        <v>5286</v>
      </c>
      <c r="G1659" s="70" t="s">
        <v>3784</v>
      </c>
      <c r="H1659" s="70" t="s">
        <v>3767</v>
      </c>
      <c r="I1659" s="72">
        <v>297500</v>
      </c>
      <c r="J1659" s="72">
        <v>297500</v>
      </c>
      <c r="K1659" s="72">
        <v>392728.78</v>
      </c>
      <c r="L1659" s="72">
        <v>595000</v>
      </c>
      <c r="M1659" s="82">
        <v>342352.95951052033</v>
      </c>
      <c r="O1659" s="81" t="s">
        <v>3400</v>
      </c>
      <c r="P1659" s="64">
        <v>2000</v>
      </c>
      <c r="Q1659" s="63" t="s">
        <v>1318</v>
      </c>
      <c r="R1659" s="63" t="s">
        <v>574</v>
      </c>
      <c r="S1659" s="65" t="s">
        <v>3401</v>
      </c>
      <c r="T1659" s="63" t="s">
        <v>3402</v>
      </c>
      <c r="U1659" s="63" t="s">
        <v>576</v>
      </c>
      <c r="V1659" s="66">
        <v>27004</v>
      </c>
      <c r="W1659" s="67">
        <v>27004</v>
      </c>
      <c r="X1659" s="67">
        <v>9003</v>
      </c>
      <c r="Y1659" s="68">
        <v>36007</v>
      </c>
      <c r="Z1659" s="82">
        <v>37417.378521939958</v>
      </c>
    </row>
    <row r="1660" spans="2:26" x14ac:dyDescent="0.25">
      <c r="B1660" s="83" t="s">
        <v>5197</v>
      </c>
      <c r="C1660" s="71">
        <v>2009</v>
      </c>
      <c r="D1660" s="70" t="s">
        <v>1318</v>
      </c>
      <c r="E1660" s="70" t="s">
        <v>81</v>
      </c>
      <c r="F1660" s="70" t="s">
        <v>5198</v>
      </c>
      <c r="G1660" s="70" t="s">
        <v>4193</v>
      </c>
      <c r="H1660" s="70" t="s">
        <v>4196</v>
      </c>
      <c r="I1660" s="72">
        <v>127388</v>
      </c>
      <c r="J1660" s="72">
        <v>127388</v>
      </c>
      <c r="K1660" s="72">
        <v>33839.86</v>
      </c>
      <c r="L1660" s="72">
        <v>171342</v>
      </c>
      <c r="M1660" s="82">
        <v>146593.81111302914</v>
      </c>
      <c r="O1660" s="81" t="s">
        <v>3314</v>
      </c>
      <c r="P1660" s="64">
        <v>2000</v>
      </c>
      <c r="Q1660" s="63" t="s">
        <v>1318</v>
      </c>
      <c r="R1660" s="63" t="s">
        <v>182</v>
      </c>
      <c r="S1660" s="65" t="s">
        <v>3315</v>
      </c>
      <c r="T1660" s="63" t="s">
        <v>3316</v>
      </c>
      <c r="U1660" s="63" t="s">
        <v>516</v>
      </c>
      <c r="V1660" s="66">
        <v>100000</v>
      </c>
      <c r="W1660" s="67">
        <v>100000</v>
      </c>
      <c r="X1660" s="67">
        <v>140000</v>
      </c>
      <c r="Y1660" s="68">
        <v>240000</v>
      </c>
      <c r="Z1660" s="82">
        <v>138562.35565819862</v>
      </c>
    </row>
    <row r="1661" spans="2:26" x14ac:dyDescent="0.25">
      <c r="B1661" s="83" t="s">
        <v>5315</v>
      </c>
      <c r="C1661" s="71">
        <v>2009</v>
      </c>
      <c r="D1661" s="70" t="s">
        <v>1318</v>
      </c>
      <c r="E1661" s="70" t="s">
        <v>81</v>
      </c>
      <c r="F1661" s="70" t="s">
        <v>5057</v>
      </c>
      <c r="G1661" s="70" t="s">
        <v>3687</v>
      </c>
      <c r="H1661" s="70" t="s">
        <v>31</v>
      </c>
      <c r="I1661" s="72">
        <v>18900</v>
      </c>
      <c r="J1661" s="72">
        <v>18900</v>
      </c>
      <c r="K1661" s="72">
        <v>6000</v>
      </c>
      <c r="L1661" s="72">
        <v>0</v>
      </c>
      <c r="M1661" s="82">
        <v>21749.48213360953</v>
      </c>
      <c r="O1661" s="81" t="s">
        <v>3363</v>
      </c>
      <c r="P1661" s="64">
        <v>2000</v>
      </c>
      <c r="Q1661" s="63" t="s">
        <v>1318</v>
      </c>
      <c r="R1661" s="63" t="s">
        <v>182</v>
      </c>
      <c r="S1661" s="65" t="s">
        <v>3364</v>
      </c>
      <c r="T1661" s="63" t="s">
        <v>3365</v>
      </c>
      <c r="U1661" s="63" t="s">
        <v>2036</v>
      </c>
      <c r="V1661" s="66">
        <v>55000</v>
      </c>
      <c r="W1661" s="67">
        <v>55000</v>
      </c>
      <c r="X1661" s="67">
        <v>55000</v>
      </c>
      <c r="Y1661" s="68">
        <v>110000</v>
      </c>
      <c r="Z1661" s="82">
        <v>76209.295612009242</v>
      </c>
    </row>
    <row r="1662" spans="2:26" x14ac:dyDescent="0.25">
      <c r="B1662" s="83" t="s">
        <v>5224</v>
      </c>
      <c r="C1662" s="71">
        <v>2009</v>
      </c>
      <c r="D1662" s="70" t="s">
        <v>1318</v>
      </c>
      <c r="E1662" s="70" t="s">
        <v>85</v>
      </c>
      <c r="F1662" s="70" t="s">
        <v>5225</v>
      </c>
      <c r="G1662" s="70" t="s">
        <v>3815</v>
      </c>
      <c r="H1662" s="70" t="s">
        <v>4422</v>
      </c>
      <c r="I1662" s="72">
        <v>478125</v>
      </c>
      <c r="J1662" s="72">
        <v>478125</v>
      </c>
      <c r="K1662" s="72">
        <v>163057</v>
      </c>
      <c r="L1662" s="72">
        <v>642295</v>
      </c>
      <c r="M1662" s="82">
        <v>550210.11349905061</v>
      </c>
      <c r="O1662" s="81" t="s">
        <v>7906</v>
      </c>
      <c r="P1662" s="64">
        <v>2000</v>
      </c>
      <c r="Q1662" s="63" t="s">
        <v>6081</v>
      </c>
      <c r="R1662" s="63" t="s">
        <v>182</v>
      </c>
      <c r="S1662" s="65" t="s">
        <v>7907</v>
      </c>
      <c r="T1662" s="63" t="s">
        <v>7908</v>
      </c>
      <c r="U1662" s="63" t="s">
        <v>2036</v>
      </c>
      <c r="V1662" s="66">
        <v>5613.75</v>
      </c>
      <c r="W1662" s="67">
        <v>5614</v>
      </c>
      <c r="X1662" s="67">
        <v>1871</v>
      </c>
      <c r="Y1662" s="68">
        <v>7485</v>
      </c>
      <c r="Z1662" s="82">
        <v>7778.8906466512717</v>
      </c>
    </row>
    <row r="1663" spans="2:26" x14ac:dyDescent="0.25">
      <c r="B1663" s="83" t="s">
        <v>5222</v>
      </c>
      <c r="C1663" s="71">
        <v>2009</v>
      </c>
      <c r="D1663" s="70" t="s">
        <v>1318</v>
      </c>
      <c r="E1663" s="70" t="s">
        <v>85</v>
      </c>
      <c r="F1663" s="70" t="s">
        <v>5223</v>
      </c>
      <c r="G1663" s="70" t="s">
        <v>4059</v>
      </c>
      <c r="H1663" s="70" t="s">
        <v>4422</v>
      </c>
      <c r="I1663" s="72">
        <v>300000</v>
      </c>
      <c r="J1663" s="72">
        <v>300000</v>
      </c>
      <c r="K1663" s="72">
        <v>121135</v>
      </c>
      <c r="L1663" s="72">
        <v>426229</v>
      </c>
      <c r="M1663" s="82">
        <v>345229.87513665919</v>
      </c>
      <c r="O1663" s="81" t="s">
        <v>3378</v>
      </c>
      <c r="P1663" s="64">
        <v>2000</v>
      </c>
      <c r="Q1663" s="63" t="s">
        <v>1318</v>
      </c>
      <c r="R1663" s="63" t="s">
        <v>580</v>
      </c>
      <c r="S1663" s="65" t="s">
        <v>3379</v>
      </c>
      <c r="T1663" s="63" t="s">
        <v>3380</v>
      </c>
      <c r="U1663" s="63" t="s">
        <v>582</v>
      </c>
      <c r="V1663" s="66">
        <v>215228</v>
      </c>
      <c r="W1663" s="67">
        <v>215228</v>
      </c>
      <c r="X1663" s="67">
        <v>2491908</v>
      </c>
      <c r="Y1663" s="68">
        <v>2707136</v>
      </c>
      <c r="Z1663" s="82">
        <v>298224.9868360277</v>
      </c>
    </row>
    <row r="1664" spans="2:26" x14ac:dyDescent="0.25">
      <c r="B1664" s="83" t="s">
        <v>5203</v>
      </c>
      <c r="C1664" s="71">
        <v>2009</v>
      </c>
      <c r="D1664" s="70" t="s">
        <v>1318</v>
      </c>
      <c r="E1664" s="70" t="s">
        <v>85</v>
      </c>
      <c r="F1664" s="70" t="s">
        <v>3908</v>
      </c>
      <c r="G1664" s="70" t="s">
        <v>3748</v>
      </c>
      <c r="H1664" s="70" t="s">
        <v>1496</v>
      </c>
      <c r="I1664" s="72">
        <v>135000</v>
      </c>
      <c r="J1664" s="72">
        <v>135000</v>
      </c>
      <c r="K1664" s="72">
        <v>42202.25</v>
      </c>
      <c r="L1664" s="72">
        <v>0</v>
      </c>
      <c r="M1664" s="82">
        <v>155353.44381149663</v>
      </c>
      <c r="O1664" s="81" t="s">
        <v>3366</v>
      </c>
      <c r="P1664" s="64">
        <v>2000</v>
      </c>
      <c r="Q1664" s="63" t="s">
        <v>1318</v>
      </c>
      <c r="R1664" s="63" t="s">
        <v>580</v>
      </c>
      <c r="S1664" s="65" t="s">
        <v>3367</v>
      </c>
      <c r="T1664" s="63" t="s">
        <v>3368</v>
      </c>
      <c r="U1664" s="63" t="s">
        <v>3249</v>
      </c>
      <c r="V1664" s="66">
        <v>111750</v>
      </c>
      <c r="W1664" s="67">
        <v>111750</v>
      </c>
      <c r="X1664" s="67">
        <v>37250</v>
      </c>
      <c r="Y1664" s="68">
        <v>149000</v>
      </c>
      <c r="Z1664" s="82">
        <v>154843.43244803697</v>
      </c>
    </row>
    <row r="1665" spans="2:26" x14ac:dyDescent="0.25">
      <c r="B1665" s="83" t="s">
        <v>5209</v>
      </c>
      <c r="C1665" s="71">
        <v>2009</v>
      </c>
      <c r="D1665" s="70" t="s">
        <v>1318</v>
      </c>
      <c r="E1665" s="70" t="s">
        <v>85</v>
      </c>
      <c r="F1665" s="70" t="s">
        <v>5210</v>
      </c>
      <c r="G1665" s="70" t="s">
        <v>3687</v>
      </c>
      <c r="H1665" s="70" t="s">
        <v>542</v>
      </c>
      <c r="I1665" s="72">
        <v>116205</v>
      </c>
      <c r="J1665" s="72">
        <v>116205</v>
      </c>
      <c r="K1665" s="72">
        <v>99599.51</v>
      </c>
      <c r="L1665" s="72">
        <v>232410</v>
      </c>
      <c r="M1665" s="82">
        <v>133724.79213418494</v>
      </c>
      <c r="O1665" s="81" t="s">
        <v>3349</v>
      </c>
      <c r="P1665" s="64">
        <v>2000</v>
      </c>
      <c r="Q1665" s="63" t="s">
        <v>1318</v>
      </c>
      <c r="R1665" s="63" t="s">
        <v>580</v>
      </c>
      <c r="S1665" s="65" t="s">
        <v>3350</v>
      </c>
      <c r="T1665" s="63" t="s">
        <v>3351</v>
      </c>
      <c r="U1665" s="63" t="s">
        <v>3352</v>
      </c>
      <c r="V1665" s="66">
        <v>101103</v>
      </c>
      <c r="W1665" s="67">
        <v>101103</v>
      </c>
      <c r="X1665" s="67">
        <v>33702</v>
      </c>
      <c r="Y1665" s="68">
        <v>134805</v>
      </c>
      <c r="Z1665" s="82">
        <v>140090.69844110857</v>
      </c>
    </row>
    <row r="1666" spans="2:26" x14ac:dyDescent="0.25">
      <c r="B1666" s="83" t="s">
        <v>5226</v>
      </c>
      <c r="C1666" s="71">
        <v>2009</v>
      </c>
      <c r="D1666" s="70" t="s">
        <v>1318</v>
      </c>
      <c r="E1666" s="70" t="s">
        <v>85</v>
      </c>
      <c r="F1666" s="70" t="s">
        <v>5225</v>
      </c>
      <c r="G1666" s="70" t="s">
        <v>5227</v>
      </c>
      <c r="H1666" s="70" t="s">
        <v>4422</v>
      </c>
      <c r="I1666" s="72">
        <v>23000</v>
      </c>
      <c r="J1666" s="72">
        <v>23000</v>
      </c>
      <c r="K1666" s="72">
        <v>0</v>
      </c>
      <c r="L1666" s="72">
        <v>0</v>
      </c>
      <c r="M1666" s="82">
        <v>26467.623760477203</v>
      </c>
      <c r="O1666" s="81" t="s">
        <v>3424</v>
      </c>
      <c r="P1666" s="64">
        <v>2000</v>
      </c>
      <c r="Q1666" s="63" t="s">
        <v>1318</v>
      </c>
      <c r="R1666" s="63" t="s">
        <v>580</v>
      </c>
      <c r="S1666" s="65" t="s">
        <v>3425</v>
      </c>
      <c r="T1666" s="63" t="s">
        <v>3426</v>
      </c>
      <c r="U1666" s="63" t="s">
        <v>3427</v>
      </c>
      <c r="V1666" s="66">
        <v>82717</v>
      </c>
      <c r="W1666" s="67">
        <v>82717</v>
      </c>
      <c r="X1666" s="67">
        <v>116989</v>
      </c>
      <c r="Y1666" s="68">
        <v>199706</v>
      </c>
      <c r="Z1666" s="82">
        <v>114614.62372979216</v>
      </c>
    </row>
    <row r="1667" spans="2:26" x14ac:dyDescent="0.25">
      <c r="B1667" s="83" t="s">
        <v>5211</v>
      </c>
      <c r="C1667" s="71">
        <v>2009</v>
      </c>
      <c r="D1667" s="70" t="s">
        <v>1318</v>
      </c>
      <c r="E1667" s="70" t="s">
        <v>85</v>
      </c>
      <c r="F1667" s="70" t="s">
        <v>5210</v>
      </c>
      <c r="G1667" s="70" t="s">
        <v>5146</v>
      </c>
      <c r="H1667" s="70" t="s">
        <v>542</v>
      </c>
      <c r="I1667" s="72">
        <v>13000</v>
      </c>
      <c r="J1667" s="72">
        <v>13000</v>
      </c>
      <c r="K1667" s="72">
        <v>0</v>
      </c>
      <c r="L1667" s="72">
        <v>0</v>
      </c>
      <c r="M1667" s="82">
        <v>14959.961255921899</v>
      </c>
      <c r="O1667" s="81" t="s">
        <v>3592</v>
      </c>
      <c r="P1667" s="64">
        <v>2000</v>
      </c>
      <c r="Q1667" s="63" t="s">
        <v>1318</v>
      </c>
      <c r="R1667" s="63" t="s">
        <v>580</v>
      </c>
      <c r="S1667" s="65" t="s">
        <v>3591</v>
      </c>
      <c r="T1667" s="63" t="s">
        <v>3593</v>
      </c>
      <c r="U1667" s="63" t="s">
        <v>582</v>
      </c>
      <c r="V1667" s="66">
        <v>71250</v>
      </c>
      <c r="W1667" s="67">
        <v>71250</v>
      </c>
      <c r="X1667" s="67">
        <v>0</v>
      </c>
      <c r="Y1667" s="68">
        <v>0</v>
      </c>
      <c r="Z1667" s="82">
        <v>98725.678406466526</v>
      </c>
    </row>
    <row r="1668" spans="2:26" x14ac:dyDescent="0.25">
      <c r="B1668" s="83" t="s">
        <v>5201</v>
      </c>
      <c r="C1668" s="71">
        <v>2009</v>
      </c>
      <c r="D1668" s="70" t="s">
        <v>1318</v>
      </c>
      <c r="E1668" s="70" t="s">
        <v>1367</v>
      </c>
      <c r="F1668" s="70" t="s">
        <v>5202</v>
      </c>
      <c r="G1668" s="70" t="s">
        <v>3687</v>
      </c>
      <c r="H1668" s="70" t="s">
        <v>1619</v>
      </c>
      <c r="I1668" s="72">
        <v>201007</v>
      </c>
      <c r="J1668" s="72">
        <v>201007</v>
      </c>
      <c r="K1668" s="72">
        <v>66714.350000000006</v>
      </c>
      <c r="L1668" s="72">
        <v>268010</v>
      </c>
      <c r="M1668" s="82">
        <v>231312.07170531485</v>
      </c>
      <c r="O1668" s="81" t="s">
        <v>3590</v>
      </c>
      <c r="P1668" s="64">
        <v>2000</v>
      </c>
      <c r="Q1668" s="63" t="s">
        <v>1318</v>
      </c>
      <c r="R1668" s="63" t="s">
        <v>580</v>
      </c>
      <c r="S1668" s="65" t="s">
        <v>3591</v>
      </c>
      <c r="T1668" s="63" t="s">
        <v>3460</v>
      </c>
      <c r="U1668" s="63" t="s">
        <v>582</v>
      </c>
      <c r="V1668" s="66">
        <v>442500</v>
      </c>
      <c r="W1668" s="67">
        <v>45000</v>
      </c>
      <c r="X1668" s="67">
        <v>0</v>
      </c>
      <c r="Y1668" s="68">
        <v>590000</v>
      </c>
      <c r="Z1668" s="82">
        <v>62353.060046189377</v>
      </c>
    </row>
    <row r="1669" spans="2:26" ht="22.5" x14ac:dyDescent="0.25">
      <c r="B1669" s="83" t="s">
        <v>5304</v>
      </c>
      <c r="C1669" s="71">
        <v>2009</v>
      </c>
      <c r="D1669" s="70" t="s">
        <v>1318</v>
      </c>
      <c r="E1669" s="70" t="s">
        <v>55</v>
      </c>
      <c r="F1669" s="70" t="s">
        <v>5305</v>
      </c>
      <c r="G1669" s="70" t="s">
        <v>5306</v>
      </c>
      <c r="H1669" s="70" t="s">
        <v>57</v>
      </c>
      <c r="I1669" s="72">
        <v>31308</v>
      </c>
      <c r="J1669" s="72">
        <v>31308</v>
      </c>
      <c r="K1669" s="72">
        <v>60807.24</v>
      </c>
      <c r="L1669" s="72">
        <v>0</v>
      </c>
      <c r="M1669" s="82">
        <v>36028.189769261749</v>
      </c>
      <c r="O1669" s="81" t="s">
        <v>3386</v>
      </c>
      <c r="P1669" s="64">
        <v>2000</v>
      </c>
      <c r="Q1669" s="63" t="s">
        <v>1318</v>
      </c>
      <c r="R1669" s="63" t="s">
        <v>580</v>
      </c>
      <c r="S1669" s="65" t="s">
        <v>3387</v>
      </c>
      <c r="T1669" s="63" t="s">
        <v>3388</v>
      </c>
      <c r="U1669" s="63" t="s">
        <v>76</v>
      </c>
      <c r="V1669" s="66">
        <v>30000</v>
      </c>
      <c r="W1669" s="67">
        <v>30000</v>
      </c>
      <c r="X1669" s="67">
        <v>11360</v>
      </c>
      <c r="Y1669" s="68">
        <v>41360</v>
      </c>
      <c r="Z1669" s="82">
        <v>41568.706697459587</v>
      </c>
    </row>
    <row r="1670" spans="2:26" x14ac:dyDescent="0.25">
      <c r="B1670" s="83" t="s">
        <v>5289</v>
      </c>
      <c r="C1670" s="71">
        <v>2009</v>
      </c>
      <c r="D1670" s="70" t="s">
        <v>1318</v>
      </c>
      <c r="E1670" s="70" t="s">
        <v>63</v>
      </c>
      <c r="F1670" s="70" t="s">
        <v>5290</v>
      </c>
      <c r="G1670" s="70" t="s">
        <v>3414</v>
      </c>
      <c r="H1670" s="70" t="s">
        <v>5291</v>
      </c>
      <c r="I1670" s="72">
        <v>109414</v>
      </c>
      <c r="J1670" s="72">
        <v>109414</v>
      </c>
      <c r="K1670" s="72">
        <v>46587.66</v>
      </c>
      <c r="L1670" s="72">
        <v>156309</v>
      </c>
      <c r="M1670" s="82">
        <v>125909.93852734142</v>
      </c>
      <c r="O1670" s="81" t="s">
        <v>7941</v>
      </c>
      <c r="P1670" s="64">
        <v>2000</v>
      </c>
      <c r="Q1670" s="63" t="s">
        <v>6081</v>
      </c>
      <c r="R1670" s="63" t="s">
        <v>580</v>
      </c>
      <c r="S1670" s="65" t="s">
        <v>7942</v>
      </c>
      <c r="T1670" s="63" t="s">
        <v>7943</v>
      </c>
      <c r="U1670" s="63" t="s">
        <v>4497</v>
      </c>
      <c r="V1670" s="66">
        <v>6900</v>
      </c>
      <c r="W1670" s="67">
        <v>6900</v>
      </c>
      <c r="X1670" s="67">
        <v>2300</v>
      </c>
      <c r="Y1670" s="68">
        <v>9200</v>
      </c>
      <c r="Z1670" s="82">
        <v>9560.8025404157052</v>
      </c>
    </row>
    <row r="1671" spans="2:26" x14ac:dyDescent="0.25">
      <c r="B1671" s="83" t="s">
        <v>5206</v>
      </c>
      <c r="C1671" s="71">
        <v>2009</v>
      </c>
      <c r="D1671" s="70" t="s">
        <v>1318</v>
      </c>
      <c r="E1671" s="70" t="s">
        <v>63</v>
      </c>
      <c r="F1671" s="70" t="s">
        <v>4776</v>
      </c>
      <c r="G1671" s="70" t="s">
        <v>3483</v>
      </c>
      <c r="H1671" s="70" t="s">
        <v>684</v>
      </c>
      <c r="I1671" s="72">
        <v>61700</v>
      </c>
      <c r="J1671" s="72">
        <v>61700</v>
      </c>
      <c r="K1671" s="72">
        <v>17068</v>
      </c>
      <c r="L1671" s="72">
        <v>82300</v>
      </c>
      <c r="M1671" s="82">
        <v>71002.277653106241</v>
      </c>
      <c r="O1671" s="81" t="s">
        <v>7826</v>
      </c>
      <c r="P1671" s="64">
        <v>2000</v>
      </c>
      <c r="Q1671" s="63" t="s">
        <v>6081</v>
      </c>
      <c r="R1671" s="63" t="s">
        <v>580</v>
      </c>
      <c r="S1671" s="65" t="s">
        <v>7827</v>
      </c>
      <c r="T1671" s="63" t="s">
        <v>7828</v>
      </c>
      <c r="U1671" s="63" t="s">
        <v>582</v>
      </c>
      <c r="V1671" s="66">
        <v>5200</v>
      </c>
      <c r="W1671" s="67">
        <v>5200</v>
      </c>
      <c r="X1671" s="67">
        <v>0</v>
      </c>
      <c r="Y1671" s="68">
        <v>5200</v>
      </c>
      <c r="Z1671" s="82">
        <v>7205.2424942263287</v>
      </c>
    </row>
    <row r="1672" spans="2:26" x14ac:dyDescent="0.25">
      <c r="B1672" s="83" t="s">
        <v>5260</v>
      </c>
      <c r="C1672" s="71">
        <v>2009</v>
      </c>
      <c r="D1672" s="70" t="s">
        <v>1318</v>
      </c>
      <c r="E1672" s="70" t="s">
        <v>63</v>
      </c>
      <c r="F1672" s="70" t="s">
        <v>5261</v>
      </c>
      <c r="G1672" s="70" t="s">
        <v>3687</v>
      </c>
      <c r="H1672" s="70" t="s">
        <v>684</v>
      </c>
      <c r="I1672" s="72">
        <v>50000</v>
      </c>
      <c r="J1672" s="72">
        <v>50000</v>
      </c>
      <c r="K1672" s="72">
        <v>14563.94</v>
      </c>
      <c r="L1672" s="72">
        <v>66700</v>
      </c>
      <c r="M1672" s="82">
        <v>57538.312522776534</v>
      </c>
      <c r="O1672" s="81" t="s">
        <v>7903</v>
      </c>
      <c r="P1672" s="64">
        <v>2000</v>
      </c>
      <c r="Q1672" s="63" t="s">
        <v>6081</v>
      </c>
      <c r="R1672" s="63" t="s">
        <v>580</v>
      </c>
      <c r="S1672" s="65" t="s">
        <v>7904</v>
      </c>
      <c r="T1672" s="63" t="s">
        <v>7905</v>
      </c>
      <c r="U1672" s="63" t="s">
        <v>582</v>
      </c>
      <c r="V1672" s="66">
        <v>4125</v>
      </c>
      <c r="W1672" s="67">
        <v>4125</v>
      </c>
      <c r="X1672" s="67">
        <v>1375</v>
      </c>
      <c r="Y1672" s="68">
        <v>5500</v>
      </c>
      <c r="Z1672" s="82">
        <v>5715.697170900693</v>
      </c>
    </row>
    <row r="1673" spans="2:26" x14ac:dyDescent="0.25">
      <c r="B1673" s="83" t="s">
        <v>5313</v>
      </c>
      <c r="C1673" s="71">
        <v>2009</v>
      </c>
      <c r="D1673" s="70" t="s">
        <v>1318</v>
      </c>
      <c r="E1673" s="70" t="s">
        <v>63</v>
      </c>
      <c r="F1673" s="70" t="s">
        <v>5314</v>
      </c>
      <c r="G1673" s="70" t="s">
        <v>4415</v>
      </c>
      <c r="H1673" s="70" t="s">
        <v>65</v>
      </c>
      <c r="I1673" s="72">
        <v>22200</v>
      </c>
      <c r="J1673" s="72">
        <v>22200</v>
      </c>
      <c r="K1673" s="72">
        <v>20528.63</v>
      </c>
      <c r="L1673" s="72">
        <v>0</v>
      </c>
      <c r="M1673" s="82">
        <v>25547.010760112778</v>
      </c>
      <c r="O1673" s="81" t="s">
        <v>8261</v>
      </c>
      <c r="P1673" s="64">
        <v>2001</v>
      </c>
      <c r="Q1673" s="63" t="s">
        <v>6084</v>
      </c>
      <c r="R1673" s="63" t="s">
        <v>1247</v>
      </c>
      <c r="S1673" s="65" t="s">
        <v>8262</v>
      </c>
      <c r="T1673" s="63" t="s">
        <v>8263</v>
      </c>
      <c r="U1673" s="63" t="s">
        <v>4422</v>
      </c>
      <c r="V1673" s="66">
        <v>4950</v>
      </c>
      <c r="W1673" s="67">
        <v>4950</v>
      </c>
      <c r="X1673" s="67">
        <v>1650</v>
      </c>
      <c r="Y1673" s="68">
        <v>6600</v>
      </c>
      <c r="Z1673" s="82">
        <v>6552.4020959735244</v>
      </c>
    </row>
    <row r="1674" spans="2:26" x14ac:dyDescent="0.25">
      <c r="B1674" s="83" t="s">
        <v>5288</v>
      </c>
      <c r="C1674" s="71">
        <v>2009</v>
      </c>
      <c r="D1674" s="70" t="s">
        <v>1318</v>
      </c>
      <c r="E1674" s="70" t="s">
        <v>1684</v>
      </c>
      <c r="F1674" s="70" t="s">
        <v>4068</v>
      </c>
      <c r="G1674" s="70" t="s">
        <v>4828</v>
      </c>
      <c r="H1674" s="70" t="s">
        <v>1687</v>
      </c>
      <c r="I1674" s="72">
        <v>410770</v>
      </c>
      <c r="J1674" s="72">
        <v>410770</v>
      </c>
      <c r="K1674" s="72">
        <v>654730.9</v>
      </c>
      <c r="L1674" s="72">
        <v>1173630</v>
      </c>
      <c r="M1674" s="82">
        <v>472700.25269961829</v>
      </c>
      <c r="O1674" s="81" t="s">
        <v>3851</v>
      </c>
      <c r="P1674" s="64">
        <v>2001</v>
      </c>
      <c r="Q1674" s="63" t="s">
        <v>1318</v>
      </c>
      <c r="R1674" s="63" t="s">
        <v>1239</v>
      </c>
      <c r="S1674" s="65" t="s">
        <v>3852</v>
      </c>
      <c r="T1674" s="63" t="s">
        <v>3687</v>
      </c>
      <c r="U1674" s="63" t="s">
        <v>1239</v>
      </c>
      <c r="V1674" s="66">
        <v>96978</v>
      </c>
      <c r="W1674" s="67">
        <v>96978</v>
      </c>
      <c r="X1674" s="67">
        <v>99120.29</v>
      </c>
      <c r="Y1674" s="68">
        <v>96978</v>
      </c>
      <c r="Z1674" s="82">
        <v>128371.48494208495</v>
      </c>
    </row>
    <row r="1675" spans="2:26" x14ac:dyDescent="0.25">
      <c r="B1675" s="83" t="s">
        <v>5245</v>
      </c>
      <c r="C1675" s="71">
        <v>2009</v>
      </c>
      <c r="D1675" s="70" t="s">
        <v>1318</v>
      </c>
      <c r="E1675" s="70" t="s">
        <v>1684</v>
      </c>
      <c r="F1675" s="70" t="s">
        <v>5246</v>
      </c>
      <c r="G1675" s="70" t="s">
        <v>4799</v>
      </c>
      <c r="H1675" s="70" t="s">
        <v>1687</v>
      </c>
      <c r="I1675" s="72">
        <v>149835</v>
      </c>
      <c r="J1675" s="72">
        <v>149835</v>
      </c>
      <c r="K1675" s="72">
        <v>48782.5</v>
      </c>
      <c r="L1675" s="72">
        <v>199780</v>
      </c>
      <c r="M1675" s="82">
        <v>172425.06113700444</v>
      </c>
      <c r="O1675" s="81" t="s">
        <v>3970</v>
      </c>
      <c r="P1675" s="64">
        <v>2001</v>
      </c>
      <c r="Q1675" s="63" t="s">
        <v>1318</v>
      </c>
      <c r="R1675" s="63" t="s">
        <v>147</v>
      </c>
      <c r="S1675" s="65" t="s">
        <v>3971</v>
      </c>
      <c r="T1675" s="63" t="s">
        <v>3687</v>
      </c>
      <c r="U1675" s="63" t="s">
        <v>1474</v>
      </c>
      <c r="V1675" s="66">
        <v>258380</v>
      </c>
      <c r="W1675" s="67">
        <v>161190</v>
      </c>
      <c r="X1675" s="67">
        <v>86250</v>
      </c>
      <c r="Y1675" s="68">
        <v>247440</v>
      </c>
      <c r="Z1675" s="82">
        <v>213370.03916161059</v>
      </c>
    </row>
    <row r="1676" spans="2:26" x14ac:dyDescent="0.25">
      <c r="B1676" s="83" t="s">
        <v>5196</v>
      </c>
      <c r="C1676" s="71">
        <v>2009</v>
      </c>
      <c r="D1676" s="70" t="s">
        <v>1318</v>
      </c>
      <c r="E1676" s="70" t="s">
        <v>977</v>
      </c>
      <c r="F1676" s="70" t="s">
        <v>4867</v>
      </c>
      <c r="G1676" s="70" t="s">
        <v>4193</v>
      </c>
      <c r="H1676" s="70" t="s">
        <v>2986</v>
      </c>
      <c r="I1676" s="72">
        <v>374181</v>
      </c>
      <c r="J1676" s="72">
        <v>374181</v>
      </c>
      <c r="K1676" s="72">
        <v>125822.04</v>
      </c>
      <c r="L1676" s="72">
        <v>498908</v>
      </c>
      <c r="M1676" s="82">
        <v>430594.86636170087</v>
      </c>
      <c r="O1676" s="81" t="s">
        <v>3829</v>
      </c>
      <c r="P1676" s="64">
        <v>2001</v>
      </c>
      <c r="Q1676" s="63" t="s">
        <v>1318</v>
      </c>
      <c r="R1676" s="63" t="s">
        <v>147</v>
      </c>
      <c r="S1676" s="65" t="s">
        <v>3830</v>
      </c>
      <c r="T1676" s="63" t="s">
        <v>3815</v>
      </c>
      <c r="U1676" s="63" t="s">
        <v>3831</v>
      </c>
      <c r="V1676" s="66">
        <v>125000</v>
      </c>
      <c r="W1676" s="67">
        <v>125000</v>
      </c>
      <c r="X1676" s="67">
        <v>155150</v>
      </c>
      <c r="Y1676" s="68">
        <v>285750</v>
      </c>
      <c r="Z1676" s="82">
        <v>165464.6993932708</v>
      </c>
    </row>
    <row r="1677" spans="2:26" x14ac:dyDescent="0.25">
      <c r="B1677" s="83" t="s">
        <v>5249</v>
      </c>
      <c r="C1677" s="71">
        <v>2009</v>
      </c>
      <c r="D1677" s="70" t="s">
        <v>1318</v>
      </c>
      <c r="E1677" s="70" t="s">
        <v>977</v>
      </c>
      <c r="F1677" s="70" t="s">
        <v>5250</v>
      </c>
      <c r="G1677" s="70" t="s">
        <v>3815</v>
      </c>
      <c r="H1677" s="70" t="s">
        <v>2986</v>
      </c>
      <c r="I1677" s="72">
        <v>157500</v>
      </c>
      <c r="J1677" s="72">
        <v>157500</v>
      </c>
      <c r="K1677" s="72">
        <v>49860.34</v>
      </c>
      <c r="L1677" s="72">
        <v>210000</v>
      </c>
      <c r="M1677" s="82">
        <v>181245.68444674608</v>
      </c>
      <c r="O1677" s="81" t="s">
        <v>3886</v>
      </c>
      <c r="P1677" s="64">
        <v>2001</v>
      </c>
      <c r="Q1677" s="63" t="s">
        <v>1318</v>
      </c>
      <c r="R1677" s="63" t="s">
        <v>147</v>
      </c>
      <c r="S1677" s="65" t="s">
        <v>3884</v>
      </c>
      <c r="T1677" s="63" t="s">
        <v>3815</v>
      </c>
      <c r="U1677" s="63" t="s">
        <v>743</v>
      </c>
      <c r="V1677" s="66">
        <v>63100</v>
      </c>
      <c r="W1677" s="67">
        <v>63100</v>
      </c>
      <c r="X1677" s="67">
        <v>0</v>
      </c>
      <c r="Y1677" s="68">
        <v>0</v>
      </c>
      <c r="Z1677" s="82">
        <v>83526.580253723107</v>
      </c>
    </row>
    <row r="1678" spans="2:26" x14ac:dyDescent="0.25">
      <c r="B1678" s="83" t="s">
        <v>5251</v>
      </c>
      <c r="C1678" s="71">
        <v>2009</v>
      </c>
      <c r="D1678" s="70" t="s">
        <v>1318</v>
      </c>
      <c r="E1678" s="70" t="s">
        <v>977</v>
      </c>
      <c r="F1678" s="70" t="s">
        <v>5250</v>
      </c>
      <c r="G1678" s="70" t="s">
        <v>5252</v>
      </c>
      <c r="H1678" s="70" t="s">
        <v>2986</v>
      </c>
      <c r="I1678" s="72">
        <v>14000</v>
      </c>
      <c r="J1678" s="72">
        <v>14000</v>
      </c>
      <c r="K1678" s="72">
        <v>0</v>
      </c>
      <c r="L1678" s="72">
        <v>0</v>
      </c>
      <c r="M1678" s="82">
        <v>16110.727506377429</v>
      </c>
      <c r="O1678" s="81" t="s">
        <v>3883</v>
      </c>
      <c r="P1678" s="64">
        <v>2001</v>
      </c>
      <c r="Q1678" s="63" t="s">
        <v>1318</v>
      </c>
      <c r="R1678" s="63" t="s">
        <v>147</v>
      </c>
      <c r="S1678" s="65" t="s">
        <v>3884</v>
      </c>
      <c r="T1678" s="63" t="s">
        <v>3885</v>
      </c>
      <c r="U1678" s="63" t="s">
        <v>743</v>
      </c>
      <c r="V1678" s="66">
        <v>80000</v>
      </c>
      <c r="W1678" s="67">
        <v>16900</v>
      </c>
      <c r="X1678" s="67">
        <v>0</v>
      </c>
      <c r="Y1678" s="68">
        <v>160000</v>
      </c>
      <c r="Z1678" s="82">
        <v>22370.827357970215</v>
      </c>
    </row>
    <row r="1679" spans="2:26" x14ac:dyDescent="0.25">
      <c r="B1679" s="83" t="s">
        <v>5238</v>
      </c>
      <c r="C1679" s="71">
        <v>2009</v>
      </c>
      <c r="D1679" s="70" t="s">
        <v>1318</v>
      </c>
      <c r="E1679" s="70" t="s">
        <v>69</v>
      </c>
      <c r="F1679" s="70" t="s">
        <v>5123</v>
      </c>
      <c r="G1679" s="70" t="s">
        <v>4998</v>
      </c>
      <c r="H1679" s="70" t="s">
        <v>71</v>
      </c>
      <c r="I1679" s="72">
        <v>150000</v>
      </c>
      <c r="J1679" s="72">
        <v>150000</v>
      </c>
      <c r="K1679" s="72">
        <v>47952.5</v>
      </c>
      <c r="L1679" s="72">
        <v>200000</v>
      </c>
      <c r="M1679" s="82">
        <v>172614.93756832959</v>
      </c>
      <c r="O1679" s="81" t="s">
        <v>8171</v>
      </c>
      <c r="P1679" s="64">
        <v>2001</v>
      </c>
      <c r="Q1679" s="63" t="s">
        <v>6081</v>
      </c>
      <c r="R1679" s="63" t="s">
        <v>147</v>
      </c>
      <c r="S1679" s="65" t="s">
        <v>8172</v>
      </c>
      <c r="T1679" s="63" t="s">
        <v>3695</v>
      </c>
      <c r="U1679" s="63" t="s">
        <v>1474</v>
      </c>
      <c r="V1679" s="66">
        <v>10000</v>
      </c>
      <c r="W1679" s="67">
        <v>10000</v>
      </c>
      <c r="X1679" s="67">
        <v>0</v>
      </c>
      <c r="Y1679" s="68">
        <v>10000</v>
      </c>
      <c r="Z1679" s="82">
        <v>13237.175951461664</v>
      </c>
    </row>
    <row r="1680" spans="2:26" x14ac:dyDescent="0.25">
      <c r="B1680" s="83" t="s">
        <v>5294</v>
      </c>
      <c r="C1680" s="71">
        <v>2009</v>
      </c>
      <c r="D1680" s="70" t="s">
        <v>1318</v>
      </c>
      <c r="E1680" s="70" t="s">
        <v>228</v>
      </c>
      <c r="F1680" s="70" t="s">
        <v>5154</v>
      </c>
      <c r="G1680" s="70" t="s">
        <v>1876</v>
      </c>
      <c r="H1680" s="70" t="s">
        <v>3767</v>
      </c>
      <c r="I1680" s="72">
        <v>5520</v>
      </c>
      <c r="J1680" s="72">
        <v>6360</v>
      </c>
      <c r="K1680" s="72">
        <v>0</v>
      </c>
      <c r="L1680" s="72">
        <v>6360</v>
      </c>
      <c r="M1680" s="82">
        <v>7318.8733528971752</v>
      </c>
      <c r="O1680" s="81" t="s">
        <v>8201</v>
      </c>
      <c r="P1680" s="64">
        <v>2001</v>
      </c>
      <c r="Q1680" s="63" t="s">
        <v>6081</v>
      </c>
      <c r="R1680" s="63" t="s">
        <v>147</v>
      </c>
      <c r="S1680" s="65" t="s">
        <v>8202</v>
      </c>
      <c r="T1680" s="63" t="s">
        <v>3695</v>
      </c>
      <c r="U1680" s="63" t="s">
        <v>743</v>
      </c>
      <c r="V1680" s="66">
        <v>10000</v>
      </c>
      <c r="W1680" s="67">
        <v>10000</v>
      </c>
      <c r="X1680" s="67">
        <v>4450</v>
      </c>
      <c r="Y1680" s="68">
        <v>10000</v>
      </c>
      <c r="Z1680" s="82">
        <v>13237.175951461664</v>
      </c>
    </row>
    <row r="1681" spans="2:26" x14ac:dyDescent="0.25">
      <c r="B1681" s="83" t="s">
        <v>5275</v>
      </c>
      <c r="C1681" s="71">
        <v>2009</v>
      </c>
      <c r="D1681" s="70" t="s">
        <v>1318</v>
      </c>
      <c r="E1681" s="70" t="s">
        <v>514</v>
      </c>
      <c r="F1681" s="70" t="s">
        <v>5276</v>
      </c>
      <c r="G1681" s="70" t="s">
        <v>5277</v>
      </c>
      <c r="H1681" s="70" t="s">
        <v>1325</v>
      </c>
      <c r="I1681" s="72">
        <v>163375</v>
      </c>
      <c r="J1681" s="72">
        <v>163375</v>
      </c>
      <c r="K1681" s="72">
        <v>203373.7</v>
      </c>
      <c r="L1681" s="72">
        <v>0</v>
      </c>
      <c r="M1681" s="82">
        <v>188006.43616817231</v>
      </c>
      <c r="O1681" s="81" t="s">
        <v>8243</v>
      </c>
      <c r="P1681" s="64">
        <v>2001</v>
      </c>
      <c r="Q1681" s="63" t="s">
        <v>6081</v>
      </c>
      <c r="R1681" s="63" t="s">
        <v>147</v>
      </c>
      <c r="S1681" s="65" t="s">
        <v>8244</v>
      </c>
      <c r="T1681" s="63" t="s">
        <v>3695</v>
      </c>
      <c r="U1681" s="63" t="s">
        <v>1474</v>
      </c>
      <c r="V1681" s="66">
        <v>10000</v>
      </c>
      <c r="W1681" s="67">
        <v>10000</v>
      </c>
      <c r="X1681" s="67">
        <v>2900</v>
      </c>
      <c r="Y1681" s="68">
        <v>10000</v>
      </c>
      <c r="Z1681" s="82">
        <v>13237.175951461664</v>
      </c>
    </row>
    <row r="1682" spans="2:26" x14ac:dyDescent="0.25">
      <c r="B1682" s="83" t="s">
        <v>5320</v>
      </c>
      <c r="C1682" s="71">
        <v>2009</v>
      </c>
      <c r="D1682" s="70" t="s">
        <v>1318</v>
      </c>
      <c r="E1682" s="70" t="s">
        <v>514</v>
      </c>
      <c r="F1682" s="70" t="s">
        <v>5321</v>
      </c>
      <c r="G1682" s="70" t="s">
        <v>3687</v>
      </c>
      <c r="H1682" s="70" t="s">
        <v>1325</v>
      </c>
      <c r="I1682" s="72">
        <v>35000</v>
      </c>
      <c r="J1682" s="72">
        <v>35000</v>
      </c>
      <c r="K1682" s="72">
        <v>0</v>
      </c>
      <c r="L1682" s="72">
        <v>0</v>
      </c>
      <c r="M1682" s="82">
        <v>40276.818765943572</v>
      </c>
      <c r="O1682" s="81" t="s">
        <v>8288</v>
      </c>
      <c r="P1682" s="64">
        <v>2001</v>
      </c>
      <c r="Q1682" s="63" t="s">
        <v>6084</v>
      </c>
      <c r="R1682" s="63" t="s">
        <v>147</v>
      </c>
      <c r="S1682" s="65" t="s">
        <v>1859</v>
      </c>
      <c r="T1682" s="63" t="s">
        <v>8289</v>
      </c>
      <c r="U1682" s="63" t="s">
        <v>149</v>
      </c>
      <c r="V1682" s="66">
        <v>4335</v>
      </c>
      <c r="W1682" s="67">
        <v>4335</v>
      </c>
      <c r="X1682" s="67">
        <v>1500</v>
      </c>
      <c r="Y1682" s="68">
        <v>5835</v>
      </c>
      <c r="Z1682" s="82">
        <v>5738.3157749586317</v>
      </c>
    </row>
    <row r="1683" spans="2:26" ht="22.5" x14ac:dyDescent="0.25">
      <c r="B1683" s="83" t="s">
        <v>5322</v>
      </c>
      <c r="C1683" s="71">
        <v>2009</v>
      </c>
      <c r="D1683" s="70" t="s">
        <v>1318</v>
      </c>
      <c r="E1683" s="70" t="s">
        <v>514</v>
      </c>
      <c r="F1683" s="70" t="s">
        <v>5323</v>
      </c>
      <c r="G1683" s="70" t="s">
        <v>3990</v>
      </c>
      <c r="H1683" s="70" t="s">
        <v>5324</v>
      </c>
      <c r="I1683" s="72">
        <v>34602</v>
      </c>
      <c r="J1683" s="72">
        <v>34602</v>
      </c>
      <c r="K1683" s="72">
        <v>27695</v>
      </c>
      <c r="L1683" s="72">
        <v>0</v>
      </c>
      <c r="M1683" s="82">
        <v>39818.813798262272</v>
      </c>
      <c r="O1683" s="81" t="s">
        <v>3790</v>
      </c>
      <c r="P1683" s="64">
        <v>2001</v>
      </c>
      <c r="Q1683" s="63" t="s">
        <v>1318</v>
      </c>
      <c r="R1683" s="63" t="s">
        <v>1345</v>
      </c>
      <c r="S1683" s="65" t="s">
        <v>3791</v>
      </c>
      <c r="T1683" s="63" t="s">
        <v>3687</v>
      </c>
      <c r="U1683" s="63" t="s">
        <v>1078</v>
      </c>
      <c r="V1683" s="66">
        <v>97520</v>
      </c>
      <c r="W1683" s="67">
        <v>97520</v>
      </c>
      <c r="X1683" s="67">
        <v>150867.81</v>
      </c>
      <c r="Y1683" s="68">
        <v>197520</v>
      </c>
      <c r="Z1683" s="82">
        <v>129088.93987865416</v>
      </c>
    </row>
    <row r="1684" spans="2:26" ht="22.5" x14ac:dyDescent="0.25">
      <c r="B1684" s="83" t="s">
        <v>5278</v>
      </c>
      <c r="C1684" s="71">
        <v>2009</v>
      </c>
      <c r="D1684" s="70" t="s">
        <v>1318</v>
      </c>
      <c r="E1684" s="70" t="s">
        <v>514</v>
      </c>
      <c r="F1684" s="70" t="s">
        <v>5276</v>
      </c>
      <c r="G1684" s="70" t="s">
        <v>5279</v>
      </c>
      <c r="H1684" s="70" t="s">
        <v>1325</v>
      </c>
      <c r="I1684" s="72">
        <v>11000</v>
      </c>
      <c r="J1684" s="72">
        <v>11000</v>
      </c>
      <c r="K1684" s="72">
        <v>0</v>
      </c>
      <c r="L1684" s="72">
        <v>0</v>
      </c>
      <c r="M1684" s="82">
        <v>12658.428755010837</v>
      </c>
      <c r="O1684" s="81" t="s">
        <v>8080</v>
      </c>
      <c r="P1684" s="64">
        <v>2001</v>
      </c>
      <c r="Q1684" s="63" t="s">
        <v>6084</v>
      </c>
      <c r="R1684" s="63" t="s">
        <v>1345</v>
      </c>
      <c r="S1684" s="65" t="s">
        <v>1928</v>
      </c>
      <c r="T1684" s="63" t="s">
        <v>8081</v>
      </c>
      <c r="U1684" s="63" t="s">
        <v>1078</v>
      </c>
      <c r="V1684" s="66">
        <v>50000</v>
      </c>
      <c r="W1684" s="67">
        <v>50000</v>
      </c>
      <c r="X1684" s="67">
        <v>25000</v>
      </c>
      <c r="Y1684" s="68">
        <v>75000</v>
      </c>
      <c r="Z1684" s="82">
        <v>66185.879757308328</v>
      </c>
    </row>
    <row r="1685" spans="2:26" ht="22.5" x14ac:dyDescent="0.25">
      <c r="B1685" s="83" t="s">
        <v>5317</v>
      </c>
      <c r="C1685" s="71">
        <v>2009</v>
      </c>
      <c r="D1685" s="70" t="s">
        <v>1318</v>
      </c>
      <c r="E1685" s="70" t="s">
        <v>1337</v>
      </c>
      <c r="F1685" s="70" t="s">
        <v>5318</v>
      </c>
      <c r="G1685" s="70" t="s">
        <v>3687</v>
      </c>
      <c r="H1685" s="70" t="s">
        <v>5319</v>
      </c>
      <c r="I1685" s="72">
        <v>15525</v>
      </c>
      <c r="J1685" s="72">
        <v>10972</v>
      </c>
      <c r="K1685" s="72">
        <v>5348.98</v>
      </c>
      <c r="L1685" s="72">
        <v>0</v>
      </c>
      <c r="M1685" s="82">
        <v>12626.207299998083</v>
      </c>
      <c r="O1685" s="81" t="s">
        <v>3792</v>
      </c>
      <c r="P1685" s="64">
        <v>2001</v>
      </c>
      <c r="Q1685" s="63" t="s">
        <v>1318</v>
      </c>
      <c r="R1685" s="63" t="s">
        <v>1345</v>
      </c>
      <c r="S1685" s="65" t="s">
        <v>3791</v>
      </c>
      <c r="T1685" s="63" t="s">
        <v>3433</v>
      </c>
      <c r="U1685" s="63" t="s">
        <v>1078</v>
      </c>
      <c r="V1685" s="66">
        <v>6500</v>
      </c>
      <c r="W1685" s="67">
        <v>6500</v>
      </c>
      <c r="X1685" s="67">
        <v>0</v>
      </c>
      <c r="Y1685" s="68">
        <v>6500</v>
      </c>
      <c r="Z1685" s="82">
        <v>8604.1643684500814</v>
      </c>
    </row>
    <row r="1686" spans="2:26" x14ac:dyDescent="0.25">
      <c r="B1686" s="83" t="s">
        <v>5220</v>
      </c>
      <c r="C1686" s="71">
        <v>2009</v>
      </c>
      <c r="D1686" s="70" t="s">
        <v>1318</v>
      </c>
      <c r="E1686" s="70" t="s">
        <v>2250</v>
      </c>
      <c r="F1686" s="70" t="s">
        <v>5221</v>
      </c>
      <c r="G1686" s="70" t="s">
        <v>4059</v>
      </c>
      <c r="H1686" s="70" t="s">
        <v>2253</v>
      </c>
      <c r="I1686" s="72">
        <v>79816</v>
      </c>
      <c r="J1686" s="72">
        <v>79816</v>
      </c>
      <c r="K1686" s="72">
        <v>17278.11</v>
      </c>
      <c r="L1686" s="72">
        <v>94151</v>
      </c>
      <c r="M1686" s="82">
        <v>91849.559046358627</v>
      </c>
      <c r="O1686" s="81" t="s">
        <v>3867</v>
      </c>
      <c r="P1686" s="64">
        <v>2001</v>
      </c>
      <c r="Q1686" s="63" t="s">
        <v>1318</v>
      </c>
      <c r="R1686" s="63" t="s">
        <v>76</v>
      </c>
      <c r="S1686" s="65" t="s">
        <v>3868</v>
      </c>
      <c r="T1686" s="63" t="s">
        <v>3483</v>
      </c>
      <c r="U1686" s="63" t="s">
        <v>76</v>
      </c>
      <c r="V1686" s="66">
        <v>79362</v>
      </c>
      <c r="W1686" s="67">
        <v>79362</v>
      </c>
      <c r="X1686" s="67">
        <v>13555.5</v>
      </c>
      <c r="Y1686" s="68">
        <v>113374</v>
      </c>
      <c r="Z1686" s="82">
        <v>105052.87578599007</v>
      </c>
    </row>
    <row r="1687" spans="2:26" ht="33.75" x14ac:dyDescent="0.25">
      <c r="B1687" s="83" t="s">
        <v>5214</v>
      </c>
      <c r="C1687" s="71">
        <v>2009</v>
      </c>
      <c r="D1687" s="70" t="s">
        <v>1318</v>
      </c>
      <c r="E1687" s="70" t="s">
        <v>73</v>
      </c>
      <c r="F1687" s="70" t="s">
        <v>5072</v>
      </c>
      <c r="G1687" s="70" t="s">
        <v>4456</v>
      </c>
      <c r="H1687" s="70" t="s">
        <v>73</v>
      </c>
      <c r="I1687" s="72">
        <v>152600</v>
      </c>
      <c r="J1687" s="72">
        <v>152600</v>
      </c>
      <c r="K1687" s="72">
        <v>33931.629999999997</v>
      </c>
      <c r="L1687" s="72">
        <v>202700</v>
      </c>
      <c r="M1687" s="82">
        <v>175606.92981951399</v>
      </c>
      <c r="O1687" s="81" t="s">
        <v>3880</v>
      </c>
      <c r="P1687" s="64">
        <v>2001</v>
      </c>
      <c r="Q1687" s="63" t="s">
        <v>1318</v>
      </c>
      <c r="R1687" s="63" t="s">
        <v>76</v>
      </c>
      <c r="S1687" s="65" t="s">
        <v>3881</v>
      </c>
      <c r="T1687" s="63" t="s">
        <v>3882</v>
      </c>
      <c r="U1687" s="63" t="s">
        <v>76</v>
      </c>
      <c r="V1687" s="66">
        <v>41750</v>
      </c>
      <c r="W1687" s="67">
        <v>41750</v>
      </c>
      <c r="X1687" s="67">
        <v>17329.68</v>
      </c>
      <c r="Y1687" s="68">
        <v>58750</v>
      </c>
      <c r="Z1687" s="82">
        <v>55265.209597352448</v>
      </c>
    </row>
    <row r="1688" spans="2:26" x14ac:dyDescent="0.25">
      <c r="B1688" s="83" t="s">
        <v>5281</v>
      </c>
      <c r="C1688" s="71">
        <v>2009</v>
      </c>
      <c r="D1688" s="70" t="s">
        <v>1318</v>
      </c>
      <c r="E1688" s="70" t="s">
        <v>73</v>
      </c>
      <c r="F1688" s="70" t="s">
        <v>5189</v>
      </c>
      <c r="G1688" s="70" t="s">
        <v>3687</v>
      </c>
      <c r="H1688" s="70" t="s">
        <v>73</v>
      </c>
      <c r="I1688" s="72">
        <v>54093</v>
      </c>
      <c r="J1688" s="72">
        <v>54093</v>
      </c>
      <c r="K1688" s="72">
        <v>42801.85</v>
      </c>
      <c r="L1688" s="72">
        <v>74100</v>
      </c>
      <c r="M1688" s="82">
        <v>62248.398785891019</v>
      </c>
      <c r="O1688" s="81" t="s">
        <v>8094</v>
      </c>
      <c r="P1688" s="64">
        <v>2001</v>
      </c>
      <c r="Q1688" s="63" t="s">
        <v>6081</v>
      </c>
      <c r="R1688" s="63" t="s">
        <v>76</v>
      </c>
      <c r="S1688" s="65" t="s">
        <v>1859</v>
      </c>
      <c r="T1688" s="63" t="s">
        <v>8095</v>
      </c>
      <c r="U1688" s="63" t="s">
        <v>8092</v>
      </c>
      <c r="V1688" s="66">
        <v>32000</v>
      </c>
      <c r="W1688" s="67">
        <v>32000</v>
      </c>
      <c r="X1688" s="67">
        <v>17418.96</v>
      </c>
      <c r="Y1688" s="68">
        <v>48000</v>
      </c>
      <c r="Z1688" s="82">
        <v>42358.96304467733</v>
      </c>
    </row>
    <row r="1689" spans="2:26" x14ac:dyDescent="0.25">
      <c r="B1689" s="83" t="s">
        <v>5301</v>
      </c>
      <c r="C1689" s="71">
        <v>2009</v>
      </c>
      <c r="D1689" s="70" t="s">
        <v>1318</v>
      </c>
      <c r="E1689" s="70" t="s">
        <v>73</v>
      </c>
      <c r="F1689" s="70" t="s">
        <v>5302</v>
      </c>
      <c r="G1689" s="70" t="s">
        <v>5303</v>
      </c>
      <c r="H1689" s="70" t="s">
        <v>73</v>
      </c>
      <c r="I1689" s="72">
        <v>18000</v>
      </c>
      <c r="J1689" s="72">
        <v>18000</v>
      </c>
      <c r="K1689" s="72">
        <v>12000</v>
      </c>
      <c r="L1689" s="72">
        <v>0</v>
      </c>
      <c r="M1689" s="82">
        <v>20713.792508199553</v>
      </c>
      <c r="O1689" s="81" t="s">
        <v>8065</v>
      </c>
      <c r="P1689" s="64">
        <v>2001</v>
      </c>
      <c r="Q1689" s="63" t="s">
        <v>6084</v>
      </c>
      <c r="R1689" s="63" t="s">
        <v>76</v>
      </c>
      <c r="S1689" s="65" t="s">
        <v>8066</v>
      </c>
      <c r="T1689" s="63" t="s">
        <v>8067</v>
      </c>
      <c r="U1689" s="63" t="s">
        <v>76</v>
      </c>
      <c r="V1689" s="66">
        <v>17000</v>
      </c>
      <c r="W1689" s="67">
        <v>17000</v>
      </c>
      <c r="X1689" s="67">
        <v>10300</v>
      </c>
      <c r="Y1689" s="68">
        <v>27300</v>
      </c>
      <c r="Z1689" s="82">
        <v>22503.19911748483</v>
      </c>
    </row>
    <row r="1690" spans="2:26" x14ac:dyDescent="0.25">
      <c r="B1690" s="83" t="s">
        <v>5264</v>
      </c>
      <c r="C1690" s="71">
        <v>2009</v>
      </c>
      <c r="D1690" s="70" t="s">
        <v>1318</v>
      </c>
      <c r="E1690" s="70" t="s">
        <v>544</v>
      </c>
      <c r="F1690" s="70" t="s">
        <v>5088</v>
      </c>
      <c r="G1690" s="70" t="s">
        <v>5265</v>
      </c>
      <c r="H1690" s="70" t="s">
        <v>886</v>
      </c>
      <c r="I1690" s="72">
        <v>246564</v>
      </c>
      <c r="J1690" s="72">
        <v>246564</v>
      </c>
      <c r="K1690" s="72">
        <v>74504.399999999994</v>
      </c>
      <c r="L1690" s="72">
        <v>328754</v>
      </c>
      <c r="M1690" s="82">
        <v>283737.52977731742</v>
      </c>
      <c r="O1690" s="81" t="s">
        <v>8077</v>
      </c>
      <c r="P1690" s="64">
        <v>2001</v>
      </c>
      <c r="Q1690" s="63" t="s">
        <v>6084</v>
      </c>
      <c r="R1690" s="63" t="s">
        <v>76</v>
      </c>
      <c r="S1690" s="65" t="s">
        <v>1859</v>
      </c>
      <c r="T1690" s="63" t="s">
        <v>8078</v>
      </c>
      <c r="U1690" s="63" t="s">
        <v>137</v>
      </c>
      <c r="V1690" s="66">
        <v>16700</v>
      </c>
      <c r="W1690" s="67">
        <v>16700</v>
      </c>
      <c r="X1690" s="67">
        <v>7300</v>
      </c>
      <c r="Y1690" s="68">
        <v>24000</v>
      </c>
      <c r="Z1690" s="82">
        <v>22106.08383894098</v>
      </c>
    </row>
    <row r="1691" spans="2:26" x14ac:dyDescent="0.25">
      <c r="B1691" s="83" t="s">
        <v>5267</v>
      </c>
      <c r="C1691" s="71">
        <v>2009</v>
      </c>
      <c r="D1691" s="70" t="s">
        <v>1318</v>
      </c>
      <c r="E1691" s="63" t="s">
        <v>1444</v>
      </c>
      <c r="F1691" s="70" t="s">
        <v>5075</v>
      </c>
      <c r="G1691" s="70" t="s">
        <v>5268</v>
      </c>
      <c r="H1691" s="70" t="s">
        <v>1447</v>
      </c>
      <c r="I1691" s="72">
        <v>227600</v>
      </c>
      <c r="J1691" s="72">
        <v>227600</v>
      </c>
      <c r="K1691" s="72">
        <v>126558.62</v>
      </c>
      <c r="L1691" s="72">
        <v>352600</v>
      </c>
      <c r="M1691" s="82">
        <v>261914.39860367877</v>
      </c>
      <c r="O1691" s="81" t="s">
        <v>8082</v>
      </c>
      <c r="P1691" s="64">
        <v>2001</v>
      </c>
      <c r="Q1691" s="63" t="s">
        <v>6081</v>
      </c>
      <c r="R1691" s="63" t="s">
        <v>76</v>
      </c>
      <c r="S1691" s="65" t="s">
        <v>1859</v>
      </c>
      <c r="T1691" s="63" t="s">
        <v>8076</v>
      </c>
      <c r="U1691" s="63" t="s">
        <v>748</v>
      </c>
      <c r="V1691" s="66">
        <v>10950</v>
      </c>
      <c r="W1691" s="67">
        <v>10950</v>
      </c>
      <c r="X1691" s="67">
        <v>3650</v>
      </c>
      <c r="Y1691" s="68">
        <v>14600</v>
      </c>
      <c r="Z1691" s="82">
        <v>14494.707666850523</v>
      </c>
    </row>
    <row r="1692" spans="2:26" ht="22.5" x14ac:dyDescent="0.25">
      <c r="B1692" s="83" t="s">
        <v>5282</v>
      </c>
      <c r="C1692" s="71">
        <v>2009</v>
      </c>
      <c r="D1692" s="70" t="s">
        <v>1318</v>
      </c>
      <c r="E1692" s="63" t="s">
        <v>1444</v>
      </c>
      <c r="F1692" s="70" t="s">
        <v>5283</v>
      </c>
      <c r="G1692" s="70" t="s">
        <v>5284</v>
      </c>
      <c r="H1692" s="70" t="s">
        <v>1447</v>
      </c>
      <c r="I1692" s="72">
        <v>179655</v>
      </c>
      <c r="J1692" s="72">
        <v>179655</v>
      </c>
      <c r="K1692" s="72">
        <v>75949.460000000006</v>
      </c>
      <c r="L1692" s="72">
        <v>239540</v>
      </c>
      <c r="M1692" s="82">
        <v>206740.91072558836</v>
      </c>
      <c r="O1692" s="81" t="s">
        <v>8158</v>
      </c>
      <c r="P1692" s="64">
        <v>2001</v>
      </c>
      <c r="Q1692" s="63" t="s">
        <v>6081</v>
      </c>
      <c r="R1692" s="63" t="s">
        <v>76</v>
      </c>
      <c r="S1692" s="65" t="s">
        <v>8159</v>
      </c>
      <c r="T1692" s="63" t="s">
        <v>3695</v>
      </c>
      <c r="U1692" s="63" t="s">
        <v>2848</v>
      </c>
      <c r="V1692" s="66">
        <v>10000</v>
      </c>
      <c r="W1692" s="67">
        <v>10000</v>
      </c>
      <c r="X1692" s="67">
        <v>0</v>
      </c>
      <c r="Y1692" s="68">
        <v>10000</v>
      </c>
      <c r="Z1692" s="82">
        <v>13237.175951461664</v>
      </c>
    </row>
    <row r="1693" spans="2:26" x14ac:dyDescent="0.25">
      <c r="B1693" s="83" t="s">
        <v>5262</v>
      </c>
      <c r="C1693" s="71">
        <v>2009</v>
      </c>
      <c r="D1693" s="70" t="s">
        <v>1318</v>
      </c>
      <c r="E1693" s="63" t="s">
        <v>1444</v>
      </c>
      <c r="F1693" s="70" t="s">
        <v>5263</v>
      </c>
      <c r="G1693" s="70" t="s">
        <v>3687</v>
      </c>
      <c r="H1693" s="70" t="s">
        <v>3767</v>
      </c>
      <c r="I1693" s="72">
        <v>70641</v>
      </c>
      <c r="J1693" s="72">
        <v>70641</v>
      </c>
      <c r="K1693" s="72">
        <v>30216.55</v>
      </c>
      <c r="L1693" s="72">
        <v>108401</v>
      </c>
      <c r="M1693" s="82">
        <v>81291.278698429131</v>
      </c>
      <c r="O1693" s="81" t="s">
        <v>3927</v>
      </c>
      <c r="P1693" s="64">
        <v>2001</v>
      </c>
      <c r="Q1693" s="63" t="s">
        <v>1318</v>
      </c>
      <c r="R1693" s="63" t="s">
        <v>76</v>
      </c>
      <c r="S1693" s="65" t="s">
        <v>3928</v>
      </c>
      <c r="T1693" s="63" t="s">
        <v>3687</v>
      </c>
      <c r="U1693" s="63" t="s">
        <v>3767</v>
      </c>
      <c r="V1693" s="66">
        <v>10000</v>
      </c>
      <c r="W1693" s="67">
        <v>10000</v>
      </c>
      <c r="X1693" s="67">
        <v>8378.65</v>
      </c>
      <c r="Y1693" s="68">
        <v>19000</v>
      </c>
      <c r="Z1693" s="82">
        <v>13237.175951461664</v>
      </c>
    </row>
    <row r="1694" spans="2:26" x14ac:dyDescent="0.25">
      <c r="B1694" s="83" t="s">
        <v>5273</v>
      </c>
      <c r="C1694" s="71">
        <v>2009</v>
      </c>
      <c r="D1694" s="70" t="s">
        <v>1318</v>
      </c>
      <c r="E1694" s="70" t="s">
        <v>112</v>
      </c>
      <c r="F1694" s="70" t="s">
        <v>5274</v>
      </c>
      <c r="G1694" s="70" t="s">
        <v>5268</v>
      </c>
      <c r="H1694" s="70" t="s">
        <v>114</v>
      </c>
      <c r="I1694" s="72">
        <v>147409</v>
      </c>
      <c r="J1694" s="72">
        <v>147409</v>
      </c>
      <c r="K1694" s="72">
        <v>323821.5</v>
      </c>
      <c r="L1694" s="72">
        <v>491363</v>
      </c>
      <c r="M1694" s="82">
        <v>169633.30221339932</v>
      </c>
      <c r="O1694" s="81" t="s">
        <v>8162</v>
      </c>
      <c r="P1694" s="64">
        <v>2001</v>
      </c>
      <c r="Q1694" s="63" t="s">
        <v>6081</v>
      </c>
      <c r="R1694" s="63" t="s">
        <v>76</v>
      </c>
      <c r="S1694" s="65" t="s">
        <v>4058</v>
      </c>
      <c r="T1694" s="63" t="s">
        <v>3695</v>
      </c>
      <c r="U1694" s="63" t="s">
        <v>137</v>
      </c>
      <c r="V1694" s="66">
        <v>9700</v>
      </c>
      <c r="W1694" s="67">
        <v>9700</v>
      </c>
      <c r="X1694" s="67">
        <v>2012</v>
      </c>
      <c r="Y1694" s="68">
        <v>11712</v>
      </c>
      <c r="Z1694" s="82">
        <v>12840.060672917814</v>
      </c>
    </row>
    <row r="1695" spans="2:26" x14ac:dyDescent="0.25">
      <c r="B1695" s="83" t="s">
        <v>5295</v>
      </c>
      <c r="C1695" s="71">
        <v>2009</v>
      </c>
      <c r="D1695" s="70" t="s">
        <v>1318</v>
      </c>
      <c r="E1695" s="70" t="s">
        <v>182</v>
      </c>
      <c r="F1695" s="70" t="s">
        <v>5296</v>
      </c>
      <c r="G1695" s="70" t="s">
        <v>4456</v>
      </c>
      <c r="H1695" s="70" t="s">
        <v>184</v>
      </c>
      <c r="I1695" s="72">
        <v>27750</v>
      </c>
      <c r="J1695" s="72">
        <v>27750</v>
      </c>
      <c r="K1695" s="72">
        <v>22590.5</v>
      </c>
      <c r="L1695" s="72">
        <v>0</v>
      </c>
      <c r="M1695" s="82">
        <v>31933.763450140974</v>
      </c>
      <c r="O1695" s="81" t="s">
        <v>8279</v>
      </c>
      <c r="P1695" s="64">
        <v>2001</v>
      </c>
      <c r="Q1695" s="63" t="s">
        <v>6081</v>
      </c>
      <c r="R1695" s="63" t="s">
        <v>76</v>
      </c>
      <c r="S1695" s="65" t="s">
        <v>1859</v>
      </c>
      <c r="T1695" s="63" t="s">
        <v>8076</v>
      </c>
      <c r="U1695" s="63" t="s">
        <v>137</v>
      </c>
      <c r="V1695" s="66">
        <v>9000</v>
      </c>
      <c r="W1695" s="67">
        <v>9000</v>
      </c>
      <c r="X1695" s="67">
        <v>3000</v>
      </c>
      <c r="Y1695" s="68">
        <v>12000</v>
      </c>
      <c r="Z1695" s="82">
        <v>11913.458356315499</v>
      </c>
    </row>
    <row r="1696" spans="2:26" ht="33.75" x14ac:dyDescent="0.25">
      <c r="B1696" s="83" t="s">
        <v>5292</v>
      </c>
      <c r="C1696" s="71">
        <v>2009</v>
      </c>
      <c r="D1696" s="70" t="s">
        <v>1318</v>
      </c>
      <c r="E1696" s="70" t="s">
        <v>580</v>
      </c>
      <c r="F1696" s="70" t="s">
        <v>5293</v>
      </c>
      <c r="G1696" s="70" t="s">
        <v>1876</v>
      </c>
      <c r="H1696" s="70" t="s">
        <v>3249</v>
      </c>
      <c r="I1696" s="72">
        <v>10000</v>
      </c>
      <c r="J1696" s="72">
        <v>10000</v>
      </c>
      <c r="K1696" s="72">
        <v>17758.39</v>
      </c>
      <c r="L1696" s="72">
        <v>0</v>
      </c>
      <c r="M1696" s="82">
        <v>11507.662504555306</v>
      </c>
      <c r="O1696" s="81" t="s">
        <v>3937</v>
      </c>
      <c r="P1696" s="64">
        <v>2001</v>
      </c>
      <c r="Q1696" s="63" t="s">
        <v>1318</v>
      </c>
      <c r="R1696" s="63" t="s">
        <v>76</v>
      </c>
      <c r="S1696" s="65" t="s">
        <v>3881</v>
      </c>
      <c r="T1696" s="63" t="s">
        <v>3882</v>
      </c>
      <c r="U1696" s="63" t="s">
        <v>76</v>
      </c>
      <c r="V1696" s="66">
        <v>3000</v>
      </c>
      <c r="W1696" s="67">
        <v>3000</v>
      </c>
      <c r="X1696" s="67">
        <v>1000</v>
      </c>
      <c r="Y1696" s="68">
        <v>4000</v>
      </c>
      <c r="Z1696" s="82">
        <v>3971.1527854384994</v>
      </c>
    </row>
    <row r="1697" spans="2:26" x14ac:dyDescent="0.25">
      <c r="B1697" s="83" t="s">
        <v>5444</v>
      </c>
      <c r="C1697" s="71">
        <v>2010</v>
      </c>
      <c r="D1697" s="70" t="s">
        <v>1318</v>
      </c>
      <c r="E1697" s="70" t="s">
        <v>1247</v>
      </c>
      <c r="F1697" s="70" t="s">
        <v>5445</v>
      </c>
      <c r="G1697" s="70" t="s">
        <v>5446</v>
      </c>
      <c r="H1697" s="70" t="s">
        <v>2885</v>
      </c>
      <c r="I1697" s="72">
        <v>165000</v>
      </c>
      <c r="J1697" s="72">
        <v>165000</v>
      </c>
      <c r="K1697" s="72">
        <v>57010.83</v>
      </c>
      <c r="L1697" s="72">
        <v>220000</v>
      </c>
      <c r="M1697" s="82">
        <v>186391.66474461867</v>
      </c>
      <c r="O1697" s="81" t="s">
        <v>3874</v>
      </c>
      <c r="P1697" s="64">
        <v>2001</v>
      </c>
      <c r="Q1697" s="63" t="s">
        <v>1318</v>
      </c>
      <c r="R1697" s="63" t="s">
        <v>444</v>
      </c>
      <c r="S1697" s="65" t="s">
        <v>3875</v>
      </c>
      <c r="T1697" s="63" t="s">
        <v>3876</v>
      </c>
      <c r="U1697" s="63" t="s">
        <v>446</v>
      </c>
      <c r="V1697" s="66">
        <v>45804</v>
      </c>
      <c r="W1697" s="67">
        <v>45804</v>
      </c>
      <c r="X1697" s="67">
        <v>13839.45</v>
      </c>
      <c r="Y1697" s="68">
        <v>61072</v>
      </c>
      <c r="Z1697" s="82">
        <v>60631.560728075012</v>
      </c>
    </row>
    <row r="1698" spans="2:26" x14ac:dyDescent="0.25">
      <c r="B1698" s="83" t="s">
        <v>5486</v>
      </c>
      <c r="C1698" s="71">
        <v>2010</v>
      </c>
      <c r="D1698" s="70" t="s">
        <v>1318</v>
      </c>
      <c r="E1698" s="70" t="s">
        <v>1247</v>
      </c>
      <c r="F1698" s="70" t="s">
        <v>5487</v>
      </c>
      <c r="G1698" s="70" t="s">
        <v>5488</v>
      </c>
      <c r="H1698" s="70" t="s">
        <v>4422</v>
      </c>
      <c r="I1698" s="72">
        <v>72000</v>
      </c>
      <c r="J1698" s="72">
        <v>72000</v>
      </c>
      <c r="K1698" s="72">
        <v>19823.3</v>
      </c>
      <c r="L1698" s="72">
        <v>96000</v>
      </c>
      <c r="M1698" s="82">
        <v>81334.544615833598</v>
      </c>
      <c r="O1698" s="81" t="s">
        <v>8087</v>
      </c>
      <c r="P1698" s="64">
        <v>2001</v>
      </c>
      <c r="Q1698" s="63" t="s">
        <v>6081</v>
      </c>
      <c r="R1698" s="63" t="s">
        <v>444</v>
      </c>
      <c r="S1698" s="65" t="s">
        <v>1859</v>
      </c>
      <c r="T1698" s="63" t="s">
        <v>8088</v>
      </c>
      <c r="U1698" s="63" t="s">
        <v>446</v>
      </c>
      <c r="V1698" s="66">
        <v>19610</v>
      </c>
      <c r="W1698" s="67">
        <v>19610</v>
      </c>
      <c r="X1698" s="67">
        <v>8606</v>
      </c>
      <c r="Y1698" s="68">
        <v>28010</v>
      </c>
      <c r="Z1698" s="82">
        <v>25958.102040816328</v>
      </c>
    </row>
    <row r="1699" spans="2:26" ht="22.5" x14ac:dyDescent="0.25">
      <c r="B1699" s="83" t="s">
        <v>5348</v>
      </c>
      <c r="C1699" s="71">
        <v>2010</v>
      </c>
      <c r="D1699" s="70" t="s">
        <v>1318</v>
      </c>
      <c r="E1699" s="70" t="s">
        <v>1239</v>
      </c>
      <c r="F1699" s="70" t="s">
        <v>5349</v>
      </c>
      <c r="G1699" s="70" t="s">
        <v>3266</v>
      </c>
      <c r="H1699" s="70" t="s">
        <v>1239</v>
      </c>
      <c r="I1699" s="72">
        <v>198986</v>
      </c>
      <c r="J1699" s="72">
        <v>198986</v>
      </c>
      <c r="K1699" s="72">
        <v>62604.26</v>
      </c>
      <c r="L1699" s="72">
        <v>298476</v>
      </c>
      <c r="M1699" s="82">
        <v>224783.82909619811</v>
      </c>
      <c r="O1699" s="81" t="s">
        <v>8213</v>
      </c>
      <c r="P1699" s="64">
        <v>2001</v>
      </c>
      <c r="Q1699" s="63" t="s">
        <v>6081</v>
      </c>
      <c r="R1699" s="63" t="s">
        <v>444</v>
      </c>
      <c r="S1699" s="65" t="s">
        <v>4190</v>
      </c>
      <c r="T1699" s="63" t="s">
        <v>3695</v>
      </c>
      <c r="U1699" s="63" t="s">
        <v>446</v>
      </c>
      <c r="V1699" s="66">
        <v>5000</v>
      </c>
      <c r="W1699" s="67">
        <v>5000</v>
      </c>
      <c r="X1699" s="67">
        <v>1500</v>
      </c>
      <c r="Y1699" s="68">
        <v>6000</v>
      </c>
      <c r="Z1699" s="82">
        <v>6618.5879757308321</v>
      </c>
    </row>
    <row r="1700" spans="2:26" x14ac:dyDescent="0.25">
      <c r="B1700" s="83" t="s">
        <v>5471</v>
      </c>
      <c r="C1700" s="71">
        <v>2010</v>
      </c>
      <c r="D1700" s="70" t="s">
        <v>1318</v>
      </c>
      <c r="E1700" s="70" t="s">
        <v>147</v>
      </c>
      <c r="F1700" s="70" t="s">
        <v>3830</v>
      </c>
      <c r="G1700" s="70" t="s">
        <v>5472</v>
      </c>
      <c r="H1700" s="70" t="s">
        <v>3831</v>
      </c>
      <c r="I1700" s="72">
        <v>175007</v>
      </c>
      <c r="J1700" s="72">
        <v>175007</v>
      </c>
      <c r="K1700" s="72">
        <v>109801.75</v>
      </c>
      <c r="L1700" s="72">
        <v>287610</v>
      </c>
      <c r="M1700" s="82">
        <v>197696.03679976653</v>
      </c>
      <c r="O1700" s="81" t="s">
        <v>8194</v>
      </c>
      <c r="P1700" s="64">
        <v>2001</v>
      </c>
      <c r="Q1700" s="63" t="s">
        <v>6081</v>
      </c>
      <c r="R1700" s="63" t="s">
        <v>1779</v>
      </c>
      <c r="S1700" s="65" t="s">
        <v>4333</v>
      </c>
      <c r="T1700" s="63" t="s">
        <v>3695</v>
      </c>
      <c r="U1700" s="63" t="s">
        <v>1367</v>
      </c>
      <c r="V1700" s="66">
        <v>10000</v>
      </c>
      <c r="W1700" s="67">
        <v>10000</v>
      </c>
      <c r="X1700" s="67">
        <v>400</v>
      </c>
      <c r="Y1700" s="68">
        <v>0</v>
      </c>
      <c r="Z1700" s="82">
        <v>13237.175951461664</v>
      </c>
    </row>
    <row r="1701" spans="2:26" x14ac:dyDescent="0.25">
      <c r="B1701" s="83" t="s">
        <v>5473</v>
      </c>
      <c r="C1701" s="71">
        <v>2010</v>
      </c>
      <c r="D1701" s="70" t="s">
        <v>1318</v>
      </c>
      <c r="E1701" s="70" t="s">
        <v>147</v>
      </c>
      <c r="F1701" s="70" t="s">
        <v>3830</v>
      </c>
      <c r="G1701" s="70" t="s">
        <v>5474</v>
      </c>
      <c r="H1701" s="70" t="s">
        <v>3831</v>
      </c>
      <c r="I1701" s="72">
        <v>3000</v>
      </c>
      <c r="J1701" s="72">
        <v>3000</v>
      </c>
      <c r="K1701" s="72">
        <v>0</v>
      </c>
      <c r="L1701" s="72">
        <v>0</v>
      </c>
      <c r="M1701" s="82">
        <v>3388.9393589930664</v>
      </c>
      <c r="O1701" s="81" t="s">
        <v>8224</v>
      </c>
      <c r="P1701" s="64">
        <v>2001</v>
      </c>
      <c r="Q1701" s="63" t="s">
        <v>6081</v>
      </c>
      <c r="R1701" s="63" t="s">
        <v>1779</v>
      </c>
      <c r="S1701" s="65" t="s">
        <v>4349</v>
      </c>
      <c r="T1701" s="63" t="s">
        <v>3695</v>
      </c>
      <c r="U1701" s="63" t="s">
        <v>4351</v>
      </c>
      <c r="V1701" s="66">
        <v>10000</v>
      </c>
      <c r="W1701" s="67">
        <v>10000</v>
      </c>
      <c r="X1701" s="67">
        <v>0</v>
      </c>
      <c r="Y1701" s="68">
        <v>0</v>
      </c>
      <c r="Z1701" s="82">
        <v>13237.175951461664</v>
      </c>
    </row>
    <row r="1702" spans="2:26" x14ac:dyDescent="0.25">
      <c r="B1702" s="83" t="s">
        <v>5440</v>
      </c>
      <c r="C1702" s="71">
        <v>2010</v>
      </c>
      <c r="D1702" s="70" t="s">
        <v>1318</v>
      </c>
      <c r="E1702" s="70" t="s">
        <v>1345</v>
      </c>
      <c r="F1702" s="70" t="s">
        <v>4835</v>
      </c>
      <c r="G1702" s="70" t="s">
        <v>5388</v>
      </c>
      <c r="H1702" s="70" t="s">
        <v>1078</v>
      </c>
      <c r="I1702" s="72">
        <v>297607</v>
      </c>
      <c r="J1702" s="72">
        <v>297607</v>
      </c>
      <c r="K1702" s="72">
        <v>92150.11</v>
      </c>
      <c r="L1702" s="72">
        <v>396809</v>
      </c>
      <c r="M1702" s="82">
        <v>336190.69193728321</v>
      </c>
      <c r="O1702" s="81" t="s">
        <v>3732</v>
      </c>
      <c r="P1702" s="64">
        <v>2001</v>
      </c>
      <c r="Q1702" s="63" t="s">
        <v>1318</v>
      </c>
      <c r="R1702" s="63" t="s">
        <v>44</v>
      </c>
      <c r="S1702" s="65" t="s">
        <v>3733</v>
      </c>
      <c r="T1702" s="63" t="s">
        <v>3483</v>
      </c>
      <c r="U1702" s="63" t="s">
        <v>2051</v>
      </c>
      <c r="V1702" s="66">
        <v>33498</v>
      </c>
      <c r="W1702" s="67">
        <v>33498</v>
      </c>
      <c r="X1702" s="67">
        <v>0</v>
      </c>
      <c r="Y1702" s="68">
        <v>44663</v>
      </c>
      <c r="Z1702" s="82">
        <v>44341.892002206288</v>
      </c>
    </row>
    <row r="1703" spans="2:26" ht="22.5" x14ac:dyDescent="0.25">
      <c r="B1703" s="83" t="s">
        <v>5447</v>
      </c>
      <c r="C1703" s="71">
        <v>2010</v>
      </c>
      <c r="D1703" s="70" t="s">
        <v>1318</v>
      </c>
      <c r="E1703" s="70" t="s">
        <v>1345</v>
      </c>
      <c r="F1703" s="70" t="s">
        <v>5448</v>
      </c>
      <c r="G1703" s="70" t="s">
        <v>5449</v>
      </c>
      <c r="H1703" s="70" t="s">
        <v>5450</v>
      </c>
      <c r="I1703" s="72">
        <v>195048</v>
      </c>
      <c r="J1703" s="72">
        <v>195048</v>
      </c>
      <c r="K1703" s="72">
        <v>34070.65</v>
      </c>
      <c r="L1703" s="72">
        <v>260064</v>
      </c>
      <c r="M1703" s="82">
        <v>220335.28136429322</v>
      </c>
      <c r="O1703" s="81" t="s">
        <v>3705</v>
      </c>
      <c r="P1703" s="64">
        <v>2001</v>
      </c>
      <c r="Q1703" s="63" t="s">
        <v>1318</v>
      </c>
      <c r="R1703" s="63" t="s">
        <v>44</v>
      </c>
      <c r="S1703" s="65" t="s">
        <v>3706</v>
      </c>
      <c r="T1703" s="63" t="s">
        <v>3687</v>
      </c>
      <c r="U1703" s="63" t="s">
        <v>2051</v>
      </c>
      <c r="V1703" s="66">
        <v>10100</v>
      </c>
      <c r="W1703" s="67">
        <v>10100</v>
      </c>
      <c r="X1703" s="67">
        <v>3367</v>
      </c>
      <c r="Y1703" s="68">
        <v>13467</v>
      </c>
      <c r="Z1703" s="82">
        <v>13369.547710976281</v>
      </c>
    </row>
    <row r="1704" spans="2:26" x14ac:dyDescent="0.25">
      <c r="B1704" s="83" t="s">
        <v>5393</v>
      </c>
      <c r="C1704" s="71">
        <v>2010</v>
      </c>
      <c r="D1704" s="70" t="s">
        <v>1318</v>
      </c>
      <c r="E1704" s="70" t="s">
        <v>76</v>
      </c>
      <c r="F1704" s="70" t="s">
        <v>4541</v>
      </c>
      <c r="G1704" s="70" t="s">
        <v>5394</v>
      </c>
      <c r="H1704" s="70" t="s">
        <v>137</v>
      </c>
      <c r="I1704" s="72">
        <v>106365</v>
      </c>
      <c r="J1704" s="72">
        <v>106365</v>
      </c>
      <c r="K1704" s="72">
        <v>40134.370000000003</v>
      </c>
      <c r="L1704" s="72">
        <v>147370</v>
      </c>
      <c r="M1704" s="82">
        <v>120154.84497309919</v>
      </c>
      <c r="O1704" s="81" t="s">
        <v>8245</v>
      </c>
      <c r="P1704" s="64">
        <v>2001</v>
      </c>
      <c r="Q1704" s="63" t="s">
        <v>6081</v>
      </c>
      <c r="R1704" s="63" t="s">
        <v>44</v>
      </c>
      <c r="S1704" s="65" t="s">
        <v>4336</v>
      </c>
      <c r="T1704" s="63" t="s">
        <v>3695</v>
      </c>
      <c r="U1704" s="63" t="s">
        <v>49</v>
      </c>
      <c r="V1704" s="66">
        <v>8000</v>
      </c>
      <c r="W1704" s="67">
        <v>8000</v>
      </c>
      <c r="X1704" s="67">
        <v>0</v>
      </c>
      <c r="Y1704" s="68">
        <v>0</v>
      </c>
      <c r="Z1704" s="82">
        <v>10589.740761169332</v>
      </c>
    </row>
    <row r="1705" spans="2:26" x14ac:dyDescent="0.25">
      <c r="B1705" s="83" t="s">
        <v>5387</v>
      </c>
      <c r="C1705" s="71">
        <v>2010</v>
      </c>
      <c r="D1705" s="70" t="s">
        <v>1318</v>
      </c>
      <c r="E1705" s="70" t="s">
        <v>76</v>
      </c>
      <c r="F1705" s="70" t="s">
        <v>4398</v>
      </c>
      <c r="G1705" s="70" t="s">
        <v>5388</v>
      </c>
      <c r="H1705" s="70" t="s">
        <v>2848</v>
      </c>
      <c r="I1705" s="72">
        <v>106261</v>
      </c>
      <c r="J1705" s="72">
        <v>106261</v>
      </c>
      <c r="K1705" s="72">
        <v>41052.28</v>
      </c>
      <c r="L1705" s="72">
        <v>172758</v>
      </c>
      <c r="M1705" s="82">
        <v>120037.36174198742</v>
      </c>
      <c r="O1705" s="81" t="s">
        <v>3932</v>
      </c>
      <c r="P1705" s="64">
        <v>2001</v>
      </c>
      <c r="Q1705" s="63" t="s">
        <v>1318</v>
      </c>
      <c r="R1705" s="63" t="s">
        <v>44</v>
      </c>
      <c r="S1705" s="65" t="s">
        <v>3933</v>
      </c>
      <c r="T1705" s="63" t="s">
        <v>3414</v>
      </c>
      <c r="U1705" s="63" t="s">
        <v>2051</v>
      </c>
      <c r="V1705" s="66">
        <v>2800</v>
      </c>
      <c r="W1705" s="67">
        <v>1688</v>
      </c>
      <c r="X1705" s="67">
        <v>933</v>
      </c>
      <c r="Y1705" s="68">
        <v>2621</v>
      </c>
      <c r="Z1705" s="82">
        <v>2234.435300606729</v>
      </c>
    </row>
    <row r="1706" spans="2:26" x14ac:dyDescent="0.25">
      <c r="B1706" s="83" t="s">
        <v>5369</v>
      </c>
      <c r="C1706" s="71">
        <v>2010</v>
      </c>
      <c r="D1706" s="70" t="s">
        <v>1318</v>
      </c>
      <c r="E1706" s="70" t="s">
        <v>444</v>
      </c>
      <c r="F1706" s="70" t="s">
        <v>5370</v>
      </c>
      <c r="G1706" s="70" t="s">
        <v>3266</v>
      </c>
      <c r="H1706" s="70" t="s">
        <v>446</v>
      </c>
      <c r="I1706" s="72">
        <v>190745</v>
      </c>
      <c r="J1706" s="72">
        <v>190745</v>
      </c>
      <c r="K1706" s="72">
        <v>70329.91</v>
      </c>
      <c r="L1706" s="72">
        <v>263192</v>
      </c>
      <c r="M1706" s="82">
        <v>215474.41267704417</v>
      </c>
      <c r="O1706" s="81" t="s">
        <v>3877</v>
      </c>
      <c r="P1706" s="64">
        <v>2001</v>
      </c>
      <c r="Q1706" s="63" t="s">
        <v>1318</v>
      </c>
      <c r="R1706" s="63" t="s">
        <v>1558</v>
      </c>
      <c r="S1706" s="65" t="s">
        <v>3878</v>
      </c>
      <c r="T1706" s="63" t="s">
        <v>3483</v>
      </c>
      <c r="U1706" s="63" t="s">
        <v>3879</v>
      </c>
      <c r="V1706" s="66">
        <v>77000</v>
      </c>
      <c r="W1706" s="67">
        <v>79000</v>
      </c>
      <c r="X1706" s="67">
        <v>5359.13</v>
      </c>
      <c r="Y1706" s="68">
        <v>77000</v>
      </c>
      <c r="Z1706" s="82">
        <v>104573.69001654716</v>
      </c>
    </row>
    <row r="1707" spans="2:26" x14ac:dyDescent="0.25">
      <c r="B1707" s="83" t="s">
        <v>5381</v>
      </c>
      <c r="C1707" s="71">
        <v>2010</v>
      </c>
      <c r="D1707" s="70" t="s">
        <v>1318</v>
      </c>
      <c r="E1707" s="70" t="s">
        <v>444</v>
      </c>
      <c r="F1707" s="70" t="s">
        <v>5382</v>
      </c>
      <c r="G1707" s="70" t="s">
        <v>5383</v>
      </c>
      <c r="H1707" s="70" t="s">
        <v>446</v>
      </c>
      <c r="I1707" s="72">
        <v>81242</v>
      </c>
      <c r="J1707" s="72">
        <v>81242</v>
      </c>
      <c r="K1707" s="72">
        <v>25910.18</v>
      </c>
      <c r="L1707" s="72">
        <v>109787</v>
      </c>
      <c r="M1707" s="82">
        <v>91774.737134438241</v>
      </c>
      <c r="O1707" s="81" t="s">
        <v>3846</v>
      </c>
      <c r="P1707" s="64">
        <v>2001</v>
      </c>
      <c r="Q1707" s="63" t="s">
        <v>1318</v>
      </c>
      <c r="R1707" s="63" t="s">
        <v>1558</v>
      </c>
      <c r="S1707" s="65" t="s">
        <v>3847</v>
      </c>
      <c r="T1707" s="63" t="s">
        <v>3483</v>
      </c>
      <c r="U1707" s="63" t="s">
        <v>3767</v>
      </c>
      <c r="V1707" s="66">
        <v>39207</v>
      </c>
      <c r="W1707" s="67">
        <v>39207</v>
      </c>
      <c r="X1707" s="67">
        <v>0</v>
      </c>
      <c r="Y1707" s="68">
        <v>38579</v>
      </c>
      <c r="Z1707" s="82">
        <v>51898.995752895746</v>
      </c>
    </row>
    <row r="1708" spans="2:26" x14ac:dyDescent="0.25">
      <c r="B1708" s="83" t="s">
        <v>5520</v>
      </c>
      <c r="C1708" s="71">
        <v>2010</v>
      </c>
      <c r="D1708" s="70" t="s">
        <v>1318</v>
      </c>
      <c r="E1708" s="70" t="s">
        <v>444</v>
      </c>
      <c r="F1708" s="70" t="s">
        <v>5521</v>
      </c>
      <c r="G1708" s="70" t="s">
        <v>5009</v>
      </c>
      <c r="H1708" s="70" t="s">
        <v>584</v>
      </c>
      <c r="I1708" s="72">
        <v>19000</v>
      </c>
      <c r="J1708" s="72">
        <v>19000</v>
      </c>
      <c r="K1708" s="72">
        <v>6185.27</v>
      </c>
      <c r="L1708" s="72">
        <v>26130</v>
      </c>
      <c r="M1708" s="82">
        <v>21463.282606956087</v>
      </c>
      <c r="O1708" s="81" t="s">
        <v>8225</v>
      </c>
      <c r="P1708" s="64">
        <v>2001</v>
      </c>
      <c r="Q1708" s="63" t="s">
        <v>6081</v>
      </c>
      <c r="R1708" s="63" t="s">
        <v>1558</v>
      </c>
      <c r="S1708" s="65" t="s">
        <v>4353</v>
      </c>
      <c r="T1708" s="63" t="s">
        <v>3695</v>
      </c>
      <c r="U1708" s="63" t="s">
        <v>1561</v>
      </c>
      <c r="V1708" s="66">
        <v>10000</v>
      </c>
      <c r="W1708" s="67">
        <v>10000</v>
      </c>
      <c r="X1708" s="67">
        <v>0</v>
      </c>
      <c r="Y1708" s="68">
        <v>10000</v>
      </c>
      <c r="Z1708" s="82">
        <v>13237.175951461664</v>
      </c>
    </row>
    <row r="1709" spans="2:26" ht="22.5" x14ac:dyDescent="0.25">
      <c r="B1709" s="83" t="s">
        <v>5330</v>
      </c>
      <c r="C1709" s="71">
        <v>2010</v>
      </c>
      <c r="D1709" s="70" t="s">
        <v>1318</v>
      </c>
      <c r="E1709" s="70" t="s">
        <v>44</v>
      </c>
      <c r="F1709" s="70" t="s">
        <v>5331</v>
      </c>
      <c r="G1709" s="70" t="s">
        <v>3266</v>
      </c>
      <c r="H1709" s="70" t="s">
        <v>2051</v>
      </c>
      <c r="I1709" s="72">
        <v>124634</v>
      </c>
      <c r="J1709" s="72">
        <v>124634</v>
      </c>
      <c r="K1709" s="72">
        <v>133979.95000000001</v>
      </c>
      <c r="L1709" s="72">
        <v>207724</v>
      </c>
      <c r="M1709" s="82">
        <v>140792.35602291394</v>
      </c>
      <c r="O1709" s="81" t="s">
        <v>3757</v>
      </c>
      <c r="P1709" s="64">
        <v>2001</v>
      </c>
      <c r="Q1709" s="63" t="s">
        <v>1318</v>
      </c>
      <c r="R1709" s="63" t="s">
        <v>2128</v>
      </c>
      <c r="S1709" s="65" t="s">
        <v>3755</v>
      </c>
      <c r="T1709" s="63" t="s">
        <v>3408</v>
      </c>
      <c r="U1709" s="63" t="s">
        <v>3756</v>
      </c>
      <c r="V1709" s="66">
        <v>229547</v>
      </c>
      <c r="W1709" s="67">
        <v>229547</v>
      </c>
      <c r="X1709" s="67">
        <v>0</v>
      </c>
      <c r="Y1709" s="68">
        <v>0</v>
      </c>
      <c r="Z1709" s="82">
        <v>303855.40281301708</v>
      </c>
    </row>
    <row r="1710" spans="2:26" ht="22.5" x14ac:dyDescent="0.25">
      <c r="B1710" s="83" t="s">
        <v>5346</v>
      </c>
      <c r="C1710" s="71">
        <v>2010</v>
      </c>
      <c r="D1710" s="70" t="s">
        <v>1318</v>
      </c>
      <c r="E1710" s="70" t="s">
        <v>44</v>
      </c>
      <c r="F1710" s="70" t="s">
        <v>5347</v>
      </c>
      <c r="G1710" s="70" t="s">
        <v>4059</v>
      </c>
      <c r="H1710" s="70" t="s">
        <v>3767</v>
      </c>
      <c r="I1710" s="72">
        <v>100000</v>
      </c>
      <c r="J1710" s="72">
        <v>100000</v>
      </c>
      <c r="K1710" s="72">
        <v>159045.09</v>
      </c>
      <c r="L1710" s="72">
        <v>141000</v>
      </c>
      <c r="M1710" s="82">
        <v>112964.64529976888</v>
      </c>
      <c r="O1710" s="81" t="s">
        <v>3754</v>
      </c>
      <c r="P1710" s="64">
        <v>2001</v>
      </c>
      <c r="Q1710" s="63" t="s">
        <v>1318</v>
      </c>
      <c r="R1710" s="63" t="s">
        <v>2128</v>
      </c>
      <c r="S1710" s="65" t="s">
        <v>3755</v>
      </c>
      <c r="T1710" s="63" t="s">
        <v>3483</v>
      </c>
      <c r="U1710" s="63" t="s">
        <v>3756</v>
      </c>
      <c r="V1710" s="66">
        <v>85410</v>
      </c>
      <c r="W1710" s="67">
        <v>85410</v>
      </c>
      <c r="X1710" s="67">
        <v>0</v>
      </c>
      <c r="Y1710" s="68">
        <v>85410</v>
      </c>
      <c r="Z1710" s="82">
        <v>113058.7198014341</v>
      </c>
    </row>
    <row r="1711" spans="2:26" x14ac:dyDescent="0.25">
      <c r="B1711" s="83" t="s">
        <v>5509</v>
      </c>
      <c r="C1711" s="71">
        <v>2010</v>
      </c>
      <c r="D1711" s="70" t="s">
        <v>1318</v>
      </c>
      <c r="E1711" s="70" t="s">
        <v>44</v>
      </c>
      <c r="F1711" s="70" t="s">
        <v>1952</v>
      </c>
      <c r="G1711" s="70" t="s">
        <v>4456</v>
      </c>
      <c r="H1711" s="70" t="s">
        <v>49</v>
      </c>
      <c r="I1711" s="72">
        <v>35000</v>
      </c>
      <c r="J1711" s="72">
        <v>35000</v>
      </c>
      <c r="K1711" s="72">
        <v>13640</v>
      </c>
      <c r="L1711" s="72">
        <v>48640</v>
      </c>
      <c r="M1711" s="82">
        <v>39537.625854919112</v>
      </c>
      <c r="O1711" s="81" t="s">
        <v>8235</v>
      </c>
      <c r="P1711" s="64">
        <v>2001</v>
      </c>
      <c r="Q1711" s="63" t="s">
        <v>6081</v>
      </c>
      <c r="R1711" s="63" t="s">
        <v>2128</v>
      </c>
      <c r="S1711" s="65" t="s">
        <v>4905</v>
      </c>
      <c r="T1711" s="63" t="s">
        <v>3695</v>
      </c>
      <c r="U1711" s="63" t="s">
        <v>3767</v>
      </c>
      <c r="V1711" s="66">
        <v>10000</v>
      </c>
      <c r="W1711" s="67">
        <v>9000</v>
      </c>
      <c r="X1711" s="67">
        <v>9721.25</v>
      </c>
      <c r="Y1711" s="68">
        <v>9000</v>
      </c>
      <c r="Z1711" s="82">
        <v>11913.458356315499</v>
      </c>
    </row>
    <row r="1712" spans="2:26" ht="22.5" x14ac:dyDescent="0.25">
      <c r="B1712" s="83" t="s">
        <v>5510</v>
      </c>
      <c r="C1712" s="71">
        <v>2010</v>
      </c>
      <c r="D1712" s="70" t="s">
        <v>1318</v>
      </c>
      <c r="E1712" s="70" t="s">
        <v>44</v>
      </c>
      <c r="F1712" s="70" t="s">
        <v>1952</v>
      </c>
      <c r="G1712" s="70" t="s">
        <v>5511</v>
      </c>
      <c r="H1712" s="70" t="s">
        <v>49</v>
      </c>
      <c r="I1712" s="72">
        <v>14295</v>
      </c>
      <c r="J1712" s="72">
        <v>14295</v>
      </c>
      <c r="K1712" s="72">
        <v>0</v>
      </c>
      <c r="L1712" s="72">
        <v>14295</v>
      </c>
      <c r="M1712" s="82">
        <v>16148.296045601963</v>
      </c>
      <c r="O1712" s="81" t="s">
        <v>3702</v>
      </c>
      <c r="P1712" s="64">
        <v>2001</v>
      </c>
      <c r="Q1712" s="63" t="s">
        <v>1318</v>
      </c>
      <c r="R1712" s="63" t="s">
        <v>1050</v>
      </c>
      <c r="S1712" s="65" t="s">
        <v>3703</v>
      </c>
      <c r="T1712" s="63" t="s">
        <v>3483</v>
      </c>
      <c r="U1712" s="63" t="s">
        <v>3704</v>
      </c>
      <c r="V1712" s="66">
        <v>43500</v>
      </c>
      <c r="W1712" s="67">
        <v>43500</v>
      </c>
      <c r="X1712" s="67">
        <v>14500</v>
      </c>
      <c r="Y1712" s="68">
        <v>58000</v>
      </c>
      <c r="Z1712" s="82">
        <v>57581.71538885824</v>
      </c>
    </row>
    <row r="1713" spans="2:26" x14ac:dyDescent="0.25">
      <c r="B1713" s="83" t="s">
        <v>5528</v>
      </c>
      <c r="C1713" s="71">
        <v>2010</v>
      </c>
      <c r="D1713" s="70" t="s">
        <v>1318</v>
      </c>
      <c r="E1713" s="70" t="s">
        <v>44</v>
      </c>
      <c r="F1713" s="70" t="s">
        <v>4019</v>
      </c>
      <c r="G1713" s="70" t="s">
        <v>5046</v>
      </c>
      <c r="H1713" s="70" t="s">
        <v>49</v>
      </c>
      <c r="I1713" s="72">
        <v>10000</v>
      </c>
      <c r="J1713" s="72">
        <v>10000</v>
      </c>
      <c r="K1713" s="72">
        <v>0</v>
      </c>
      <c r="L1713" s="72">
        <v>10000</v>
      </c>
      <c r="M1713" s="82">
        <v>11296.464529976889</v>
      </c>
      <c r="O1713" s="81" t="s">
        <v>3707</v>
      </c>
      <c r="P1713" s="64">
        <v>2001</v>
      </c>
      <c r="Q1713" s="63" t="s">
        <v>1318</v>
      </c>
      <c r="R1713" s="63" t="s">
        <v>1050</v>
      </c>
      <c r="S1713" s="65" t="s">
        <v>3708</v>
      </c>
      <c r="T1713" s="63" t="s">
        <v>3709</v>
      </c>
      <c r="U1713" s="63" t="s">
        <v>3710</v>
      </c>
      <c r="V1713" s="66">
        <v>18750</v>
      </c>
      <c r="W1713" s="67">
        <v>18750</v>
      </c>
      <c r="X1713" s="67">
        <v>6250</v>
      </c>
      <c r="Y1713" s="68">
        <v>25000</v>
      </c>
      <c r="Z1713" s="82">
        <v>24819.704908990621</v>
      </c>
    </row>
    <row r="1714" spans="2:26" x14ac:dyDescent="0.25">
      <c r="B1714" s="83" t="s">
        <v>5497</v>
      </c>
      <c r="C1714" s="71">
        <v>2010</v>
      </c>
      <c r="D1714" s="70" t="s">
        <v>1318</v>
      </c>
      <c r="E1714" s="70" t="s">
        <v>1558</v>
      </c>
      <c r="F1714" s="70" t="s">
        <v>5498</v>
      </c>
      <c r="G1714" s="70" t="s">
        <v>5499</v>
      </c>
      <c r="H1714" s="70" t="s">
        <v>1561</v>
      </c>
      <c r="I1714" s="72">
        <v>90000</v>
      </c>
      <c r="J1714" s="72">
        <v>90000</v>
      </c>
      <c r="K1714" s="72">
        <v>38741.57</v>
      </c>
      <c r="L1714" s="72">
        <v>120000</v>
      </c>
      <c r="M1714" s="82">
        <v>101668.18076979199</v>
      </c>
      <c r="O1714" s="81" t="s">
        <v>3955</v>
      </c>
      <c r="P1714" s="64">
        <v>2001</v>
      </c>
      <c r="Q1714" s="63" t="s">
        <v>1318</v>
      </c>
      <c r="R1714" s="63" t="s">
        <v>27</v>
      </c>
      <c r="S1714" s="65" t="s">
        <v>2170</v>
      </c>
      <c r="T1714" s="63" t="s">
        <v>3687</v>
      </c>
      <c r="U1714" s="63" t="s">
        <v>27</v>
      </c>
      <c r="V1714" s="66">
        <v>688000</v>
      </c>
      <c r="W1714" s="67">
        <v>516000</v>
      </c>
      <c r="X1714" s="67">
        <v>688000</v>
      </c>
      <c r="Y1714" s="68">
        <v>1204000</v>
      </c>
      <c r="Z1714" s="82">
        <v>683038.27909542189</v>
      </c>
    </row>
    <row r="1715" spans="2:26" x14ac:dyDescent="0.25">
      <c r="B1715" s="83" t="s">
        <v>5512</v>
      </c>
      <c r="C1715" s="71">
        <v>2010</v>
      </c>
      <c r="D1715" s="70" t="s">
        <v>1318</v>
      </c>
      <c r="E1715" s="70" t="s">
        <v>2128</v>
      </c>
      <c r="F1715" s="70" t="s">
        <v>5513</v>
      </c>
      <c r="G1715" s="70" t="s">
        <v>3815</v>
      </c>
      <c r="H1715" s="70" t="s">
        <v>3450</v>
      </c>
      <c r="I1715" s="72">
        <v>20250</v>
      </c>
      <c r="J1715" s="72">
        <v>20250</v>
      </c>
      <c r="K1715" s="72">
        <v>6750</v>
      </c>
      <c r="L1715" s="72">
        <v>27000</v>
      </c>
      <c r="M1715" s="82">
        <v>22875.340673203198</v>
      </c>
      <c r="O1715" s="81" t="s">
        <v>3966</v>
      </c>
      <c r="P1715" s="64">
        <v>2001</v>
      </c>
      <c r="Q1715" s="63" t="s">
        <v>1318</v>
      </c>
      <c r="R1715" s="63" t="s">
        <v>27</v>
      </c>
      <c r="S1715" s="65" t="s">
        <v>3967</v>
      </c>
      <c r="T1715" s="63" t="s">
        <v>3414</v>
      </c>
      <c r="U1715" s="63" t="s">
        <v>27</v>
      </c>
      <c r="V1715" s="66">
        <v>314591</v>
      </c>
      <c r="W1715" s="67">
        <v>326591</v>
      </c>
      <c r="X1715" s="67">
        <v>541375</v>
      </c>
      <c r="Y1715" s="68">
        <v>867966</v>
      </c>
      <c r="Z1715" s="82">
        <v>432314.2531163817</v>
      </c>
    </row>
    <row r="1716" spans="2:26" ht="22.5" x14ac:dyDescent="0.25">
      <c r="B1716" s="83" t="s">
        <v>5514</v>
      </c>
      <c r="C1716" s="71">
        <v>2010</v>
      </c>
      <c r="D1716" s="70" t="s">
        <v>1318</v>
      </c>
      <c r="E1716" s="70" t="s">
        <v>2128</v>
      </c>
      <c r="F1716" s="70" t="s">
        <v>5513</v>
      </c>
      <c r="G1716" s="70" t="s">
        <v>5252</v>
      </c>
      <c r="H1716" s="70" t="s">
        <v>3450</v>
      </c>
      <c r="I1716" s="72">
        <v>8000</v>
      </c>
      <c r="J1716" s="72">
        <v>8000</v>
      </c>
      <c r="K1716" s="72">
        <v>6750</v>
      </c>
      <c r="L1716" s="72">
        <v>8000</v>
      </c>
      <c r="M1716" s="82">
        <v>9037.1716239815105</v>
      </c>
      <c r="O1716" s="81" t="s">
        <v>3699</v>
      </c>
      <c r="P1716" s="64">
        <v>2001</v>
      </c>
      <c r="Q1716" s="63" t="s">
        <v>1318</v>
      </c>
      <c r="R1716" s="63" t="s">
        <v>27</v>
      </c>
      <c r="S1716" s="65" t="s">
        <v>3700</v>
      </c>
      <c r="T1716" s="63" t="s">
        <v>3701</v>
      </c>
      <c r="U1716" s="63" t="s">
        <v>27</v>
      </c>
      <c r="V1716" s="66">
        <v>197617</v>
      </c>
      <c r="W1716" s="67">
        <v>197617</v>
      </c>
      <c r="X1716" s="67">
        <v>189868</v>
      </c>
      <c r="Y1716" s="68">
        <v>387485</v>
      </c>
      <c r="Z1716" s="82">
        <v>261589.09999999998</v>
      </c>
    </row>
    <row r="1717" spans="2:26" x14ac:dyDescent="0.25">
      <c r="B1717" s="83" t="s">
        <v>5362</v>
      </c>
      <c r="C1717" s="71">
        <v>2010</v>
      </c>
      <c r="D1717" s="70" t="s">
        <v>1318</v>
      </c>
      <c r="E1717" s="70" t="s">
        <v>27</v>
      </c>
      <c r="F1717" s="70" t="s">
        <v>5363</v>
      </c>
      <c r="G1717" s="70" t="s">
        <v>3266</v>
      </c>
      <c r="H1717" s="70" t="s">
        <v>27</v>
      </c>
      <c r="I1717" s="72">
        <v>263585</v>
      </c>
      <c r="J1717" s="72">
        <v>263585</v>
      </c>
      <c r="K1717" s="72">
        <v>141696.09</v>
      </c>
      <c r="L1717" s="72">
        <v>405526</v>
      </c>
      <c r="M1717" s="82">
        <v>297757.86031339585</v>
      </c>
      <c r="O1717" s="81" t="s">
        <v>3774</v>
      </c>
      <c r="P1717" s="64">
        <v>2001</v>
      </c>
      <c r="Q1717" s="63" t="s">
        <v>1318</v>
      </c>
      <c r="R1717" s="63" t="s">
        <v>27</v>
      </c>
      <c r="S1717" s="65" t="s">
        <v>3775</v>
      </c>
      <c r="T1717" s="63" t="s">
        <v>3687</v>
      </c>
      <c r="U1717" s="63" t="s">
        <v>27</v>
      </c>
      <c r="V1717" s="66">
        <v>189625</v>
      </c>
      <c r="W1717" s="67">
        <v>189625</v>
      </c>
      <c r="X1717" s="67">
        <v>295148.19</v>
      </c>
      <c r="Y1717" s="68">
        <v>189625</v>
      </c>
      <c r="Z1717" s="82">
        <v>251009.94897959183</v>
      </c>
    </row>
    <row r="1718" spans="2:26" x14ac:dyDescent="0.25">
      <c r="B1718" s="83" t="s">
        <v>5402</v>
      </c>
      <c r="C1718" s="71">
        <v>2010</v>
      </c>
      <c r="D1718" s="70" t="s">
        <v>1318</v>
      </c>
      <c r="E1718" s="70" t="s">
        <v>27</v>
      </c>
      <c r="F1718" s="70" t="s">
        <v>5403</v>
      </c>
      <c r="G1718" s="70" t="s">
        <v>3414</v>
      </c>
      <c r="H1718" s="70" t="s">
        <v>27</v>
      </c>
      <c r="I1718" s="72">
        <v>250000</v>
      </c>
      <c r="J1718" s="72">
        <v>250000</v>
      </c>
      <c r="K1718" s="72">
        <v>292735.82</v>
      </c>
      <c r="L1718" s="72">
        <v>384480</v>
      </c>
      <c r="M1718" s="82">
        <v>282411.61324942223</v>
      </c>
      <c r="O1718" s="81" t="s">
        <v>3688</v>
      </c>
      <c r="P1718" s="64">
        <v>2001</v>
      </c>
      <c r="Q1718" s="63" t="s">
        <v>1318</v>
      </c>
      <c r="R1718" s="63" t="s">
        <v>27</v>
      </c>
      <c r="S1718" s="65" t="s">
        <v>3689</v>
      </c>
      <c r="T1718" s="63" t="s">
        <v>3687</v>
      </c>
      <c r="U1718" s="63" t="s">
        <v>27</v>
      </c>
      <c r="V1718" s="66">
        <v>188850</v>
      </c>
      <c r="W1718" s="67">
        <v>188850</v>
      </c>
      <c r="X1718" s="67">
        <v>359400</v>
      </c>
      <c r="Y1718" s="68">
        <v>548250</v>
      </c>
      <c r="Z1718" s="82">
        <v>249984.06784335355</v>
      </c>
    </row>
    <row r="1719" spans="2:26" ht="22.5" x14ac:dyDescent="0.25">
      <c r="B1719" s="83" t="s">
        <v>5406</v>
      </c>
      <c r="C1719" s="71">
        <v>2010</v>
      </c>
      <c r="D1719" s="70" t="s">
        <v>1318</v>
      </c>
      <c r="E1719" s="70" t="s">
        <v>27</v>
      </c>
      <c r="F1719" s="70" t="s">
        <v>5407</v>
      </c>
      <c r="G1719" s="70" t="s">
        <v>4281</v>
      </c>
      <c r="H1719" s="70" t="s">
        <v>27</v>
      </c>
      <c r="I1719" s="72">
        <v>250000</v>
      </c>
      <c r="J1719" s="72">
        <v>250000</v>
      </c>
      <c r="K1719" s="72">
        <v>338283.72</v>
      </c>
      <c r="L1719" s="72">
        <v>1174103</v>
      </c>
      <c r="M1719" s="82">
        <v>282411.61324942223</v>
      </c>
      <c r="O1719" s="81" t="s">
        <v>3956</v>
      </c>
      <c r="P1719" s="64">
        <v>2001</v>
      </c>
      <c r="Q1719" s="63" t="s">
        <v>1318</v>
      </c>
      <c r="R1719" s="63" t="s">
        <v>27</v>
      </c>
      <c r="S1719" s="65" t="s">
        <v>3957</v>
      </c>
      <c r="T1719" s="63" t="s">
        <v>3958</v>
      </c>
      <c r="U1719" s="63" t="s">
        <v>27</v>
      </c>
      <c r="V1719" s="66">
        <v>172000</v>
      </c>
      <c r="W1719" s="67">
        <v>172000</v>
      </c>
      <c r="X1719" s="67">
        <v>344450.12</v>
      </c>
      <c r="Y1719" s="68">
        <v>0</v>
      </c>
      <c r="Z1719" s="82">
        <v>227679.42636514065</v>
      </c>
    </row>
    <row r="1720" spans="2:26" x14ac:dyDescent="0.25">
      <c r="B1720" s="83" t="s">
        <v>5379</v>
      </c>
      <c r="C1720" s="71">
        <v>2010</v>
      </c>
      <c r="D1720" s="70" t="s">
        <v>1318</v>
      </c>
      <c r="E1720" s="70" t="s">
        <v>27</v>
      </c>
      <c r="F1720" s="70" t="s">
        <v>5151</v>
      </c>
      <c r="G1720" s="70" t="s">
        <v>3266</v>
      </c>
      <c r="H1720" s="70" t="s">
        <v>27</v>
      </c>
      <c r="I1720" s="72">
        <v>206815</v>
      </c>
      <c r="J1720" s="72">
        <v>206815</v>
      </c>
      <c r="K1720" s="72">
        <v>95745.12</v>
      </c>
      <c r="L1720" s="72">
        <v>312536</v>
      </c>
      <c r="M1720" s="82">
        <v>233627.83117671701</v>
      </c>
      <c r="O1720" s="81" t="s">
        <v>3959</v>
      </c>
      <c r="P1720" s="64">
        <v>2001</v>
      </c>
      <c r="Q1720" s="63" t="s">
        <v>1318</v>
      </c>
      <c r="R1720" s="63" t="s">
        <v>27</v>
      </c>
      <c r="S1720" s="65" t="s">
        <v>3957</v>
      </c>
      <c r="T1720" s="63" t="s">
        <v>3960</v>
      </c>
      <c r="U1720" s="63" t="s">
        <v>27</v>
      </c>
      <c r="V1720" s="66">
        <v>172000</v>
      </c>
      <c r="W1720" s="67">
        <v>172000</v>
      </c>
      <c r="X1720" s="67">
        <v>344450.12</v>
      </c>
      <c r="Y1720" s="68">
        <v>0</v>
      </c>
      <c r="Z1720" s="82">
        <v>227679.42636514065</v>
      </c>
    </row>
    <row r="1721" spans="2:26" x14ac:dyDescent="0.25">
      <c r="B1721" s="83" t="s">
        <v>5410</v>
      </c>
      <c r="C1721" s="71">
        <v>2010</v>
      </c>
      <c r="D1721" s="70" t="s">
        <v>1318</v>
      </c>
      <c r="E1721" s="70" t="s">
        <v>27</v>
      </c>
      <c r="F1721" s="70" t="s">
        <v>5151</v>
      </c>
      <c r="G1721" s="70" t="s">
        <v>4059</v>
      </c>
      <c r="H1721" s="70" t="s">
        <v>27</v>
      </c>
      <c r="I1721" s="72">
        <v>204223</v>
      </c>
      <c r="J1721" s="72">
        <v>204223</v>
      </c>
      <c r="K1721" s="72">
        <v>65475.45</v>
      </c>
      <c r="L1721" s="72">
        <v>272298</v>
      </c>
      <c r="M1721" s="82">
        <v>230699.78757054702</v>
      </c>
      <c r="O1721" s="81" t="s">
        <v>3961</v>
      </c>
      <c r="P1721" s="64">
        <v>2001</v>
      </c>
      <c r="Q1721" s="63" t="s">
        <v>1318</v>
      </c>
      <c r="R1721" s="63" t="s">
        <v>27</v>
      </c>
      <c r="S1721" s="65" t="s">
        <v>3957</v>
      </c>
      <c r="T1721" s="63" t="s">
        <v>3962</v>
      </c>
      <c r="U1721" s="63" t="s">
        <v>27</v>
      </c>
      <c r="V1721" s="66">
        <v>172000</v>
      </c>
      <c r="W1721" s="67">
        <v>172000</v>
      </c>
      <c r="X1721" s="67">
        <v>260965.51</v>
      </c>
      <c r="Y1721" s="68">
        <v>172000</v>
      </c>
      <c r="Z1721" s="82">
        <v>227679.42636514065</v>
      </c>
    </row>
    <row r="1722" spans="2:26" x14ac:dyDescent="0.25">
      <c r="B1722" s="83" t="s">
        <v>5408</v>
      </c>
      <c r="C1722" s="71">
        <v>2010</v>
      </c>
      <c r="D1722" s="70" t="s">
        <v>1318</v>
      </c>
      <c r="E1722" s="70" t="s">
        <v>27</v>
      </c>
      <c r="F1722" s="70" t="s">
        <v>4619</v>
      </c>
      <c r="G1722" s="70" t="s">
        <v>5409</v>
      </c>
      <c r="H1722" s="70" t="s">
        <v>27</v>
      </c>
      <c r="I1722" s="72">
        <v>195000</v>
      </c>
      <c r="J1722" s="72">
        <v>195000</v>
      </c>
      <c r="K1722" s="72">
        <v>106861.46</v>
      </c>
      <c r="L1722" s="72">
        <v>285419</v>
      </c>
      <c r="M1722" s="82">
        <v>220281.05833454931</v>
      </c>
      <c r="O1722" s="81" t="s">
        <v>3736</v>
      </c>
      <c r="P1722" s="64">
        <v>2001</v>
      </c>
      <c r="Q1722" s="63" t="s">
        <v>1318</v>
      </c>
      <c r="R1722" s="63" t="s">
        <v>27</v>
      </c>
      <c r="S1722" s="65" t="s">
        <v>3737</v>
      </c>
      <c r="T1722" s="63" t="s">
        <v>3483</v>
      </c>
      <c r="U1722" s="63" t="s">
        <v>27</v>
      </c>
      <c r="V1722" s="66">
        <v>136818</v>
      </c>
      <c r="W1722" s="67">
        <v>137818</v>
      </c>
      <c r="X1722" s="67">
        <v>45606</v>
      </c>
      <c r="Y1722" s="68">
        <v>183424</v>
      </c>
      <c r="Z1722" s="82">
        <v>182432.11152785437</v>
      </c>
    </row>
    <row r="1723" spans="2:26" x14ac:dyDescent="0.25">
      <c r="B1723" s="83" t="s">
        <v>5451</v>
      </c>
      <c r="C1723" s="71">
        <v>2010</v>
      </c>
      <c r="D1723" s="70" t="s">
        <v>1318</v>
      </c>
      <c r="E1723" s="70" t="s">
        <v>27</v>
      </c>
      <c r="F1723" s="70" t="s">
        <v>5452</v>
      </c>
      <c r="G1723" s="70" t="s">
        <v>5453</v>
      </c>
      <c r="H1723" s="70" t="s">
        <v>27</v>
      </c>
      <c r="I1723" s="72">
        <v>183198</v>
      </c>
      <c r="J1723" s="72">
        <v>183198</v>
      </c>
      <c r="K1723" s="72">
        <v>60695.15</v>
      </c>
      <c r="L1723" s="72">
        <v>244264</v>
      </c>
      <c r="M1723" s="82">
        <v>206948.97089627062</v>
      </c>
      <c r="O1723" s="81" t="s">
        <v>3738</v>
      </c>
      <c r="P1723" s="64">
        <v>2001</v>
      </c>
      <c r="Q1723" s="63" t="s">
        <v>1318</v>
      </c>
      <c r="R1723" s="63" t="s">
        <v>27</v>
      </c>
      <c r="S1723" s="65" t="s">
        <v>2746</v>
      </c>
      <c r="T1723" s="63" t="s">
        <v>3739</v>
      </c>
      <c r="U1723" s="63" t="s">
        <v>27</v>
      </c>
      <c r="V1723" s="66">
        <v>132697</v>
      </c>
      <c r="W1723" s="67">
        <v>132697</v>
      </c>
      <c r="X1723" s="67">
        <v>122242</v>
      </c>
      <c r="Y1723" s="68">
        <v>254939</v>
      </c>
      <c r="Z1723" s="82">
        <v>175653.35372311086</v>
      </c>
    </row>
    <row r="1724" spans="2:26" x14ac:dyDescent="0.25">
      <c r="B1724" s="83" t="s">
        <v>5377</v>
      </c>
      <c r="C1724" s="71">
        <v>2010</v>
      </c>
      <c r="D1724" s="70" t="s">
        <v>1318</v>
      </c>
      <c r="E1724" s="70" t="s">
        <v>27</v>
      </c>
      <c r="F1724" s="70" t="s">
        <v>3987</v>
      </c>
      <c r="G1724" s="70" t="s">
        <v>3687</v>
      </c>
      <c r="H1724" s="70" t="s">
        <v>27</v>
      </c>
      <c r="I1724" s="72">
        <v>175193</v>
      </c>
      <c r="J1724" s="72">
        <v>175193</v>
      </c>
      <c r="K1724" s="72">
        <v>73854.820000000007</v>
      </c>
      <c r="L1724" s="72">
        <v>250275</v>
      </c>
      <c r="M1724" s="82">
        <v>197906.15104002409</v>
      </c>
      <c r="O1724" s="81" t="s">
        <v>3677</v>
      </c>
      <c r="P1724" s="64">
        <v>2001</v>
      </c>
      <c r="Q1724" s="63" t="s">
        <v>1318</v>
      </c>
      <c r="R1724" s="63" t="s">
        <v>27</v>
      </c>
      <c r="S1724" s="65" t="s">
        <v>3678</v>
      </c>
      <c r="T1724" s="63" t="s">
        <v>3679</v>
      </c>
      <c r="U1724" s="63" t="s">
        <v>27</v>
      </c>
      <c r="V1724" s="66">
        <v>130284</v>
      </c>
      <c r="W1724" s="67">
        <v>130284</v>
      </c>
      <c r="X1724" s="67">
        <v>86856</v>
      </c>
      <c r="Y1724" s="68">
        <v>217140</v>
      </c>
      <c r="Z1724" s="82">
        <v>172459.22316602315</v>
      </c>
    </row>
    <row r="1725" spans="2:26" x14ac:dyDescent="0.25">
      <c r="B1725" s="83" t="s">
        <v>5412</v>
      </c>
      <c r="C1725" s="71">
        <v>2010</v>
      </c>
      <c r="D1725" s="70" t="s">
        <v>1318</v>
      </c>
      <c r="E1725" s="70" t="s">
        <v>27</v>
      </c>
      <c r="F1725" s="70" t="s">
        <v>5235</v>
      </c>
      <c r="G1725" s="70" t="s">
        <v>3414</v>
      </c>
      <c r="H1725" s="70" t="s">
        <v>27</v>
      </c>
      <c r="I1725" s="72">
        <v>148432</v>
      </c>
      <c r="J1725" s="72">
        <v>148432</v>
      </c>
      <c r="K1725" s="72">
        <v>47020.9</v>
      </c>
      <c r="L1725" s="72">
        <v>197910</v>
      </c>
      <c r="M1725" s="82">
        <v>167675.68231135295</v>
      </c>
      <c r="O1725" s="81" t="s">
        <v>3893</v>
      </c>
      <c r="P1725" s="64">
        <v>2001</v>
      </c>
      <c r="Q1725" s="63" t="s">
        <v>1318</v>
      </c>
      <c r="R1725" s="63" t="s">
        <v>27</v>
      </c>
      <c r="S1725" s="65" t="s">
        <v>3894</v>
      </c>
      <c r="T1725" s="63" t="s">
        <v>3687</v>
      </c>
      <c r="U1725" s="63" t="s">
        <v>27</v>
      </c>
      <c r="V1725" s="66">
        <v>109872</v>
      </c>
      <c r="W1725" s="67">
        <v>109872</v>
      </c>
      <c r="X1725" s="67">
        <v>34892.85</v>
      </c>
      <c r="Y1725" s="68">
        <v>146496</v>
      </c>
      <c r="Z1725" s="82">
        <v>145439.49961389962</v>
      </c>
    </row>
    <row r="1726" spans="2:26" x14ac:dyDescent="0.25">
      <c r="B1726" s="83" t="s">
        <v>5373</v>
      </c>
      <c r="C1726" s="71">
        <v>2010</v>
      </c>
      <c r="D1726" s="70" t="s">
        <v>1318</v>
      </c>
      <c r="E1726" s="70" t="s">
        <v>27</v>
      </c>
      <c r="F1726" s="70" t="s">
        <v>5374</v>
      </c>
      <c r="G1726" s="70" t="s">
        <v>3687</v>
      </c>
      <c r="H1726" s="70" t="s">
        <v>27</v>
      </c>
      <c r="I1726" s="72">
        <v>105421</v>
      </c>
      <c r="J1726" s="72">
        <v>105421</v>
      </c>
      <c r="K1726" s="72">
        <v>101473.8</v>
      </c>
      <c r="L1726" s="72">
        <v>210842</v>
      </c>
      <c r="M1726" s="82">
        <v>119088.45872146935</v>
      </c>
      <c r="O1726" s="81" t="s">
        <v>3770</v>
      </c>
      <c r="P1726" s="64">
        <v>2001</v>
      </c>
      <c r="Q1726" s="63" t="s">
        <v>1318</v>
      </c>
      <c r="R1726" s="63" t="s">
        <v>27</v>
      </c>
      <c r="S1726" s="65" t="s">
        <v>3771</v>
      </c>
      <c r="T1726" s="63" t="s">
        <v>3687</v>
      </c>
      <c r="U1726" s="63" t="s">
        <v>27</v>
      </c>
      <c r="V1726" s="66">
        <v>99000</v>
      </c>
      <c r="W1726" s="67">
        <v>99000</v>
      </c>
      <c r="X1726" s="67">
        <v>46944</v>
      </c>
      <c r="Y1726" s="68">
        <v>150000</v>
      </c>
      <c r="Z1726" s="82">
        <v>131048.04191947049</v>
      </c>
    </row>
    <row r="1727" spans="2:26" x14ac:dyDescent="0.25">
      <c r="B1727" s="83" t="s">
        <v>5427</v>
      </c>
      <c r="C1727" s="71">
        <v>2010</v>
      </c>
      <c r="D1727" s="70" t="s">
        <v>1318</v>
      </c>
      <c r="E1727" s="70" t="s">
        <v>27</v>
      </c>
      <c r="F1727" s="70" t="s">
        <v>5428</v>
      </c>
      <c r="G1727" s="70" t="s">
        <v>3753</v>
      </c>
      <c r="H1727" s="70" t="s">
        <v>27</v>
      </c>
      <c r="I1727" s="72">
        <v>91560</v>
      </c>
      <c r="J1727" s="72">
        <v>91560</v>
      </c>
      <c r="K1727" s="72">
        <v>34867.199999999997</v>
      </c>
      <c r="L1727" s="72">
        <v>130800</v>
      </c>
      <c r="M1727" s="82">
        <v>103430.42923646839</v>
      </c>
      <c r="O1727" s="81" t="s">
        <v>3968</v>
      </c>
      <c r="P1727" s="64">
        <v>2001</v>
      </c>
      <c r="Q1727" s="63" t="s">
        <v>1318</v>
      </c>
      <c r="R1727" s="63" t="s">
        <v>27</v>
      </c>
      <c r="S1727" s="65" t="s">
        <v>3969</v>
      </c>
      <c r="T1727" s="63" t="s">
        <v>3599</v>
      </c>
      <c r="U1727" s="63" t="s">
        <v>27</v>
      </c>
      <c r="V1727" s="66">
        <v>97812</v>
      </c>
      <c r="W1727" s="67">
        <v>97812</v>
      </c>
      <c r="X1727" s="67">
        <v>178180</v>
      </c>
      <c r="Y1727" s="68">
        <v>0</v>
      </c>
      <c r="Z1727" s="82">
        <v>129475.46541643685</v>
      </c>
    </row>
    <row r="1728" spans="2:26" ht="22.5" x14ac:dyDescent="0.25">
      <c r="B1728" s="83" t="s">
        <v>5399</v>
      </c>
      <c r="C1728" s="71">
        <v>2010</v>
      </c>
      <c r="D1728" s="70" t="s">
        <v>1318</v>
      </c>
      <c r="E1728" s="70" t="s">
        <v>27</v>
      </c>
      <c r="F1728" s="70" t="s">
        <v>3803</v>
      </c>
      <c r="G1728" s="70" t="s">
        <v>4202</v>
      </c>
      <c r="H1728" s="70" t="s">
        <v>27</v>
      </c>
      <c r="I1728" s="72">
        <v>60062</v>
      </c>
      <c r="J1728" s="72">
        <v>60062</v>
      </c>
      <c r="K1728" s="72">
        <v>18032.75</v>
      </c>
      <c r="L1728" s="72">
        <v>80083</v>
      </c>
      <c r="M1728" s="82">
        <v>67848.825259947189</v>
      </c>
      <c r="O1728" s="81" t="s">
        <v>3768</v>
      </c>
      <c r="P1728" s="64">
        <v>2001</v>
      </c>
      <c r="Q1728" s="63" t="s">
        <v>1318</v>
      </c>
      <c r="R1728" s="63" t="s">
        <v>27</v>
      </c>
      <c r="S1728" s="65" t="s">
        <v>3769</v>
      </c>
      <c r="T1728" s="63" t="s">
        <v>3687</v>
      </c>
      <c r="U1728" s="63" t="s">
        <v>27</v>
      </c>
      <c r="V1728" s="66">
        <v>97146</v>
      </c>
      <c r="W1728" s="67">
        <v>97146</v>
      </c>
      <c r="X1728" s="67">
        <v>23297.41</v>
      </c>
      <c r="Y1728" s="68">
        <v>129526</v>
      </c>
      <c r="Z1728" s="82">
        <v>128593.86949806949</v>
      </c>
    </row>
    <row r="1729" spans="2:26" x14ac:dyDescent="0.25">
      <c r="B1729" s="83" t="s">
        <v>5375</v>
      </c>
      <c r="C1729" s="71">
        <v>2010</v>
      </c>
      <c r="D1729" s="70" t="s">
        <v>1318</v>
      </c>
      <c r="E1729" s="70" t="s">
        <v>27</v>
      </c>
      <c r="F1729" s="70" t="s">
        <v>5374</v>
      </c>
      <c r="G1729" s="70" t="s">
        <v>5376</v>
      </c>
      <c r="H1729" s="70" t="s">
        <v>27</v>
      </c>
      <c r="I1729" s="72">
        <v>38000</v>
      </c>
      <c r="J1729" s="72">
        <v>38000</v>
      </c>
      <c r="K1729" s="72">
        <v>0</v>
      </c>
      <c r="L1729" s="72">
        <v>0</v>
      </c>
      <c r="M1729" s="82">
        <v>42926.565213912174</v>
      </c>
      <c r="O1729" s="81" t="s">
        <v>3834</v>
      </c>
      <c r="P1729" s="64">
        <v>2001</v>
      </c>
      <c r="Q1729" s="63" t="s">
        <v>1318</v>
      </c>
      <c r="R1729" s="63" t="s">
        <v>27</v>
      </c>
      <c r="S1729" s="65" t="s">
        <v>3835</v>
      </c>
      <c r="T1729" s="63" t="s">
        <v>3687</v>
      </c>
      <c r="U1729" s="63" t="s">
        <v>27</v>
      </c>
      <c r="V1729" s="66">
        <v>88503</v>
      </c>
      <c r="W1729" s="67">
        <v>88503</v>
      </c>
      <c r="X1729" s="67">
        <v>33000</v>
      </c>
      <c r="Y1729" s="68">
        <v>121503</v>
      </c>
      <c r="Z1729" s="82">
        <v>117152.97832322119</v>
      </c>
    </row>
    <row r="1730" spans="2:26" x14ac:dyDescent="0.25">
      <c r="B1730" s="83" t="s">
        <v>5530</v>
      </c>
      <c r="C1730" s="71">
        <v>2010</v>
      </c>
      <c r="D1730" s="70" t="s">
        <v>1318</v>
      </c>
      <c r="E1730" s="70" t="s">
        <v>27</v>
      </c>
      <c r="F1730" s="70" t="s">
        <v>5531</v>
      </c>
      <c r="G1730" s="70" t="s">
        <v>5532</v>
      </c>
      <c r="H1730" s="70" t="s">
        <v>27</v>
      </c>
      <c r="I1730" s="72">
        <v>32016</v>
      </c>
      <c r="J1730" s="72">
        <v>32016</v>
      </c>
      <c r="K1730" s="72">
        <v>30026.58</v>
      </c>
      <c r="L1730" s="72">
        <v>64032</v>
      </c>
      <c r="M1730" s="82">
        <v>36166.760839174007</v>
      </c>
      <c r="O1730" s="81" t="s">
        <v>3818</v>
      </c>
      <c r="P1730" s="64">
        <v>2001</v>
      </c>
      <c r="Q1730" s="63" t="s">
        <v>1318</v>
      </c>
      <c r="R1730" s="63" t="s">
        <v>27</v>
      </c>
      <c r="S1730" s="65" t="s">
        <v>2053</v>
      </c>
      <c r="T1730" s="63" t="s">
        <v>3819</v>
      </c>
      <c r="U1730" s="63" t="s">
        <v>27</v>
      </c>
      <c r="V1730" s="66">
        <v>83290</v>
      </c>
      <c r="W1730" s="67">
        <v>83290</v>
      </c>
      <c r="X1730" s="67">
        <v>61557.919999999998</v>
      </c>
      <c r="Y1730" s="68">
        <v>112290</v>
      </c>
      <c r="Z1730" s="82">
        <v>110252.43849972422</v>
      </c>
    </row>
    <row r="1731" spans="2:26" x14ac:dyDescent="0.25">
      <c r="B1731" s="83" t="s">
        <v>5502</v>
      </c>
      <c r="C1731" s="71">
        <v>2010</v>
      </c>
      <c r="D1731" s="70" t="s">
        <v>1318</v>
      </c>
      <c r="E1731" s="70" t="s">
        <v>27</v>
      </c>
      <c r="F1731" s="70" t="s">
        <v>3980</v>
      </c>
      <c r="G1731" s="70" t="s">
        <v>4227</v>
      </c>
      <c r="H1731" s="70" t="s">
        <v>27</v>
      </c>
      <c r="I1731" s="72">
        <v>31662</v>
      </c>
      <c r="J1731" s="72">
        <v>31662</v>
      </c>
      <c r="K1731" s="72">
        <v>12336</v>
      </c>
      <c r="L1731" s="72">
        <v>45232</v>
      </c>
      <c r="M1731" s="82">
        <v>35766.865994812826</v>
      </c>
      <c r="O1731" s="81" t="s">
        <v>8100</v>
      </c>
      <c r="P1731" s="64">
        <v>2001</v>
      </c>
      <c r="Q1731" s="63" t="s">
        <v>6081</v>
      </c>
      <c r="R1731" s="63" t="s">
        <v>27</v>
      </c>
      <c r="S1731" s="65" t="s">
        <v>1859</v>
      </c>
      <c r="T1731" s="63" t="s">
        <v>8101</v>
      </c>
      <c r="U1731" s="63" t="s">
        <v>27</v>
      </c>
      <c r="V1731" s="66">
        <v>55000</v>
      </c>
      <c r="W1731" s="67">
        <v>55000</v>
      </c>
      <c r="X1731" s="67">
        <v>48624.87</v>
      </c>
      <c r="Y1731" s="68">
        <v>104000</v>
      </c>
      <c r="Z1731" s="82">
        <v>72804.467733039157</v>
      </c>
    </row>
    <row r="1732" spans="2:26" x14ac:dyDescent="0.25">
      <c r="B1732" s="83" t="s">
        <v>5364</v>
      </c>
      <c r="C1732" s="71">
        <v>2010</v>
      </c>
      <c r="D1732" s="70" t="s">
        <v>1318</v>
      </c>
      <c r="E1732" s="70" t="s">
        <v>27</v>
      </c>
      <c r="F1732" s="70" t="s">
        <v>5363</v>
      </c>
      <c r="G1732" s="70" t="s">
        <v>5341</v>
      </c>
      <c r="H1732" s="70" t="s">
        <v>27</v>
      </c>
      <c r="I1732" s="72">
        <v>31000</v>
      </c>
      <c r="J1732" s="72">
        <v>31000</v>
      </c>
      <c r="K1732" s="72">
        <v>0</v>
      </c>
      <c r="L1732" s="72">
        <v>0</v>
      </c>
      <c r="M1732" s="82">
        <v>35019.040042928355</v>
      </c>
      <c r="O1732" s="81" t="s">
        <v>8143</v>
      </c>
      <c r="P1732" s="64">
        <v>2001</v>
      </c>
      <c r="Q1732" s="63" t="s">
        <v>6081</v>
      </c>
      <c r="R1732" s="63" t="s">
        <v>27</v>
      </c>
      <c r="S1732" s="65" t="s">
        <v>8144</v>
      </c>
      <c r="T1732" s="63" t="s">
        <v>8145</v>
      </c>
      <c r="U1732" s="63" t="s">
        <v>27</v>
      </c>
      <c r="V1732" s="66">
        <v>54890</v>
      </c>
      <c r="W1732" s="67">
        <v>54890</v>
      </c>
      <c r="X1732" s="67">
        <v>5000</v>
      </c>
      <c r="Y1732" s="68">
        <v>59890</v>
      </c>
      <c r="Z1732" s="82">
        <v>72658.858797573077</v>
      </c>
    </row>
    <row r="1733" spans="2:26" x14ac:dyDescent="0.25">
      <c r="B1733" s="83" t="s">
        <v>5505</v>
      </c>
      <c r="C1733" s="71">
        <v>2010</v>
      </c>
      <c r="D1733" s="70" t="s">
        <v>1318</v>
      </c>
      <c r="E1733" s="70" t="s">
        <v>27</v>
      </c>
      <c r="F1733" s="70" t="s">
        <v>5506</v>
      </c>
      <c r="G1733" s="70" t="s">
        <v>4227</v>
      </c>
      <c r="H1733" s="70" t="s">
        <v>27</v>
      </c>
      <c r="I1733" s="72">
        <v>20440</v>
      </c>
      <c r="J1733" s="72">
        <v>20440</v>
      </c>
      <c r="K1733" s="72">
        <v>8025</v>
      </c>
      <c r="L1733" s="72">
        <v>29200</v>
      </c>
      <c r="M1733" s="82">
        <v>23089.973499272761</v>
      </c>
      <c r="O1733" s="81" t="s">
        <v>8121</v>
      </c>
      <c r="P1733" s="64">
        <v>2001</v>
      </c>
      <c r="Q1733" s="63" t="s">
        <v>6084</v>
      </c>
      <c r="R1733" s="63" t="s">
        <v>27</v>
      </c>
      <c r="S1733" s="65" t="s">
        <v>1859</v>
      </c>
      <c r="T1733" s="63" t="s">
        <v>8122</v>
      </c>
      <c r="U1733" s="63" t="s">
        <v>27</v>
      </c>
      <c r="V1733" s="66">
        <v>37100</v>
      </c>
      <c r="W1733" s="67">
        <v>37100</v>
      </c>
      <c r="X1733" s="67">
        <v>17298</v>
      </c>
      <c r="Y1733" s="68">
        <v>52200</v>
      </c>
      <c r="Z1733" s="82">
        <v>49109.922779922774</v>
      </c>
    </row>
    <row r="1734" spans="2:26" ht="22.5" x14ac:dyDescent="0.25">
      <c r="B1734" s="83" t="s">
        <v>5500</v>
      </c>
      <c r="C1734" s="71">
        <v>2010</v>
      </c>
      <c r="D1734" s="70" t="s">
        <v>1318</v>
      </c>
      <c r="E1734" s="70" t="s">
        <v>27</v>
      </c>
      <c r="F1734" s="70" t="s">
        <v>3769</v>
      </c>
      <c r="G1734" s="70" t="s">
        <v>4193</v>
      </c>
      <c r="H1734" s="70" t="s">
        <v>27</v>
      </c>
      <c r="I1734" s="72">
        <v>15592</v>
      </c>
      <c r="J1734" s="72">
        <v>15592</v>
      </c>
      <c r="K1734" s="72">
        <v>4945</v>
      </c>
      <c r="L1734" s="72">
        <v>20790</v>
      </c>
      <c r="M1734" s="82">
        <v>17613.447495139964</v>
      </c>
      <c r="O1734" s="81" t="s">
        <v>8105</v>
      </c>
      <c r="P1734" s="64">
        <v>2001</v>
      </c>
      <c r="Q1734" s="63" t="s">
        <v>6081</v>
      </c>
      <c r="R1734" s="63" t="s">
        <v>27</v>
      </c>
      <c r="S1734" s="65" t="s">
        <v>3452</v>
      </c>
      <c r="T1734" s="63" t="s">
        <v>3695</v>
      </c>
      <c r="U1734" s="63" t="s">
        <v>27</v>
      </c>
      <c r="V1734" s="66">
        <v>34655</v>
      </c>
      <c r="W1734" s="67">
        <v>34655</v>
      </c>
      <c r="X1734" s="67">
        <v>23054</v>
      </c>
      <c r="Y1734" s="68">
        <v>57743</v>
      </c>
      <c r="Z1734" s="82">
        <v>45873.433259790399</v>
      </c>
    </row>
    <row r="1735" spans="2:26" x14ac:dyDescent="0.25">
      <c r="B1735" s="83" t="s">
        <v>5411</v>
      </c>
      <c r="C1735" s="71">
        <v>2010</v>
      </c>
      <c r="D1735" s="70" t="s">
        <v>1318</v>
      </c>
      <c r="E1735" s="70" t="s">
        <v>27</v>
      </c>
      <c r="F1735" s="70" t="s">
        <v>5151</v>
      </c>
      <c r="G1735" s="70" t="s">
        <v>5357</v>
      </c>
      <c r="H1735" s="70" t="s">
        <v>27</v>
      </c>
      <c r="I1735" s="72">
        <v>10500</v>
      </c>
      <c r="J1735" s="72">
        <v>10500</v>
      </c>
      <c r="K1735" s="72">
        <v>0</v>
      </c>
      <c r="L1735" s="72">
        <v>0</v>
      </c>
      <c r="M1735" s="82">
        <v>11861.287756475733</v>
      </c>
      <c r="O1735" s="81" t="s">
        <v>3685</v>
      </c>
      <c r="P1735" s="64">
        <v>2001</v>
      </c>
      <c r="Q1735" s="63" t="s">
        <v>1318</v>
      </c>
      <c r="R1735" s="63" t="s">
        <v>27</v>
      </c>
      <c r="S1735" s="65" t="s">
        <v>3686</v>
      </c>
      <c r="T1735" s="63" t="s">
        <v>3687</v>
      </c>
      <c r="U1735" s="63" t="s">
        <v>27</v>
      </c>
      <c r="V1735" s="66">
        <v>32433</v>
      </c>
      <c r="W1735" s="67">
        <v>32433</v>
      </c>
      <c r="X1735" s="67">
        <v>10813</v>
      </c>
      <c r="Y1735" s="68">
        <v>43246</v>
      </c>
      <c r="Z1735" s="82">
        <v>42932.132763375615</v>
      </c>
    </row>
    <row r="1736" spans="2:26" x14ac:dyDescent="0.25">
      <c r="B1736" s="83" t="s">
        <v>5378</v>
      </c>
      <c r="C1736" s="71">
        <v>2010</v>
      </c>
      <c r="D1736" s="70" t="s">
        <v>1318</v>
      </c>
      <c r="E1736" s="70" t="s">
        <v>27</v>
      </c>
      <c r="F1736" s="70" t="s">
        <v>3987</v>
      </c>
      <c r="G1736" s="70" t="s">
        <v>5376</v>
      </c>
      <c r="H1736" s="70" t="s">
        <v>27</v>
      </c>
      <c r="I1736" s="72">
        <v>2300</v>
      </c>
      <c r="J1736" s="72">
        <v>2300</v>
      </c>
      <c r="K1736" s="72">
        <v>0</v>
      </c>
      <c r="L1736" s="72">
        <v>0</v>
      </c>
      <c r="M1736" s="82">
        <v>2598.1868418946842</v>
      </c>
      <c r="O1736" s="81" t="s">
        <v>8110</v>
      </c>
      <c r="P1736" s="64">
        <v>2001</v>
      </c>
      <c r="Q1736" s="63" t="s">
        <v>6081</v>
      </c>
      <c r="R1736" s="63" t="s">
        <v>27</v>
      </c>
      <c r="S1736" s="65" t="s">
        <v>1859</v>
      </c>
      <c r="T1736" s="63" t="s">
        <v>8107</v>
      </c>
      <c r="U1736" s="63" t="s">
        <v>27</v>
      </c>
      <c r="V1736" s="66">
        <v>31925</v>
      </c>
      <c r="W1736" s="67">
        <v>31925</v>
      </c>
      <c r="X1736" s="67">
        <v>23746</v>
      </c>
      <c r="Y1736" s="68">
        <v>55252</v>
      </c>
      <c r="Z1736" s="82">
        <v>42259.684225041368</v>
      </c>
    </row>
    <row r="1737" spans="2:26" x14ac:dyDescent="0.25">
      <c r="B1737" s="83" t="s">
        <v>5400</v>
      </c>
      <c r="C1737" s="71">
        <v>2010</v>
      </c>
      <c r="D1737" s="70" t="s">
        <v>1318</v>
      </c>
      <c r="E1737" s="70" t="s">
        <v>27</v>
      </c>
      <c r="F1737" s="70" t="s">
        <v>3803</v>
      </c>
      <c r="G1737" s="70" t="s">
        <v>5401</v>
      </c>
      <c r="H1737" s="70" t="s">
        <v>27</v>
      </c>
      <c r="I1737" s="72">
        <v>2300</v>
      </c>
      <c r="J1737" s="72">
        <v>2300</v>
      </c>
      <c r="K1737" s="72">
        <v>18032.75</v>
      </c>
      <c r="L1737" s="72">
        <v>0</v>
      </c>
      <c r="M1737" s="82">
        <v>2598.1868418946842</v>
      </c>
      <c r="O1737" s="81" t="s">
        <v>8113</v>
      </c>
      <c r="P1737" s="64">
        <v>2001</v>
      </c>
      <c r="Q1737" s="63" t="s">
        <v>6084</v>
      </c>
      <c r="R1737" s="63" t="s">
        <v>27</v>
      </c>
      <c r="S1737" s="65" t="s">
        <v>8114</v>
      </c>
      <c r="T1737" s="63" t="s">
        <v>8115</v>
      </c>
      <c r="U1737" s="63" t="s">
        <v>27</v>
      </c>
      <c r="V1737" s="66">
        <v>31210</v>
      </c>
      <c r="W1737" s="67">
        <v>31210</v>
      </c>
      <c r="X1737" s="67">
        <v>57879.15</v>
      </c>
      <c r="Y1737" s="68">
        <v>71660</v>
      </c>
      <c r="Z1737" s="82">
        <v>41313.226144511857</v>
      </c>
    </row>
    <row r="1738" spans="2:26" x14ac:dyDescent="0.25">
      <c r="B1738" s="83" t="s">
        <v>5413</v>
      </c>
      <c r="C1738" s="71">
        <v>2010</v>
      </c>
      <c r="D1738" s="70" t="s">
        <v>1318</v>
      </c>
      <c r="E1738" s="70" t="s">
        <v>27</v>
      </c>
      <c r="F1738" s="70" t="s">
        <v>5235</v>
      </c>
      <c r="G1738" s="70" t="s">
        <v>5414</v>
      </c>
      <c r="H1738" s="70" t="s">
        <v>27</v>
      </c>
      <c r="I1738" s="72">
        <v>2300</v>
      </c>
      <c r="J1738" s="72">
        <v>2300</v>
      </c>
      <c r="K1738" s="72">
        <v>0</v>
      </c>
      <c r="L1738" s="72">
        <v>0</v>
      </c>
      <c r="M1738" s="82">
        <v>2598.1868418946842</v>
      </c>
      <c r="O1738" s="81" t="s">
        <v>8063</v>
      </c>
      <c r="P1738" s="64">
        <v>2001</v>
      </c>
      <c r="Q1738" s="63" t="s">
        <v>6081</v>
      </c>
      <c r="R1738" s="63" t="s">
        <v>27</v>
      </c>
      <c r="S1738" s="65" t="s">
        <v>8064</v>
      </c>
      <c r="T1738" s="63" t="s">
        <v>3695</v>
      </c>
      <c r="U1738" s="63" t="s">
        <v>27</v>
      </c>
      <c r="V1738" s="66">
        <v>30952</v>
      </c>
      <c r="W1738" s="67">
        <v>30952</v>
      </c>
      <c r="X1738" s="67">
        <v>10318</v>
      </c>
      <c r="Y1738" s="68">
        <v>41270</v>
      </c>
      <c r="Z1738" s="82">
        <v>40971.707004964148</v>
      </c>
    </row>
    <row r="1739" spans="2:26" x14ac:dyDescent="0.25">
      <c r="B1739" s="83" t="s">
        <v>5507</v>
      </c>
      <c r="C1739" s="71">
        <v>2010</v>
      </c>
      <c r="D1739" s="70" t="s">
        <v>1318</v>
      </c>
      <c r="E1739" s="70" t="s">
        <v>978</v>
      </c>
      <c r="F1739" s="70" t="s">
        <v>5508</v>
      </c>
      <c r="G1739" s="70" t="s">
        <v>4193</v>
      </c>
      <c r="H1739" s="70" t="s">
        <v>3767</v>
      </c>
      <c r="I1739" s="72">
        <v>33288</v>
      </c>
      <c r="J1739" s="72">
        <v>33288</v>
      </c>
      <c r="K1739" s="72">
        <v>12470.96</v>
      </c>
      <c r="L1739" s="72">
        <v>44384</v>
      </c>
      <c r="M1739" s="82">
        <v>37603.671127387068</v>
      </c>
      <c r="O1739" s="81" t="s">
        <v>8131</v>
      </c>
      <c r="P1739" s="64">
        <v>2001</v>
      </c>
      <c r="Q1739" s="63" t="s">
        <v>6084</v>
      </c>
      <c r="R1739" s="63" t="s">
        <v>27</v>
      </c>
      <c r="S1739" s="65" t="s">
        <v>1859</v>
      </c>
      <c r="T1739" s="63" t="s">
        <v>8132</v>
      </c>
      <c r="U1739" s="63" t="s">
        <v>27</v>
      </c>
      <c r="V1739" s="66">
        <v>66000</v>
      </c>
      <c r="W1739" s="67">
        <v>29000</v>
      </c>
      <c r="X1739" s="67">
        <v>50009</v>
      </c>
      <c r="Y1739" s="68">
        <v>129000</v>
      </c>
      <c r="Z1739" s="82">
        <v>38387.810259238831</v>
      </c>
    </row>
    <row r="1740" spans="2:26" x14ac:dyDescent="0.25">
      <c r="B1740" s="83" t="s">
        <v>5462</v>
      </c>
      <c r="C1740" s="71">
        <v>2010</v>
      </c>
      <c r="D1740" s="70" t="s">
        <v>1318</v>
      </c>
      <c r="E1740" s="70" t="s">
        <v>472</v>
      </c>
      <c r="F1740" s="70" t="s">
        <v>5463</v>
      </c>
      <c r="G1740" s="70" t="s">
        <v>5464</v>
      </c>
      <c r="H1740" s="70" t="s">
        <v>5093</v>
      </c>
      <c r="I1740" s="72">
        <v>227624</v>
      </c>
      <c r="J1740" s="72">
        <v>227624</v>
      </c>
      <c r="K1740" s="72">
        <v>99154.559999999998</v>
      </c>
      <c r="L1740" s="72">
        <v>328248</v>
      </c>
      <c r="M1740" s="82">
        <v>257134.64421714595</v>
      </c>
      <c r="O1740" s="81" t="s">
        <v>3776</v>
      </c>
      <c r="P1740" s="64">
        <v>2001</v>
      </c>
      <c r="Q1740" s="63" t="s">
        <v>1318</v>
      </c>
      <c r="R1740" s="63" t="s">
        <v>27</v>
      </c>
      <c r="S1740" s="65" t="s">
        <v>3775</v>
      </c>
      <c r="T1740" s="63" t="s">
        <v>3433</v>
      </c>
      <c r="U1740" s="63" t="s">
        <v>27</v>
      </c>
      <c r="V1740" s="66">
        <v>27500</v>
      </c>
      <c r="W1740" s="67">
        <v>27500</v>
      </c>
      <c r="X1740" s="67">
        <v>0</v>
      </c>
      <c r="Y1740" s="68">
        <v>0</v>
      </c>
      <c r="Z1740" s="82">
        <v>36402.233866519578</v>
      </c>
    </row>
    <row r="1741" spans="2:26" x14ac:dyDescent="0.25">
      <c r="B1741" s="83" t="s">
        <v>5526</v>
      </c>
      <c r="C1741" s="71">
        <v>2010</v>
      </c>
      <c r="D1741" s="70" t="s">
        <v>1318</v>
      </c>
      <c r="E1741" s="70" t="s">
        <v>472</v>
      </c>
      <c r="F1741" s="70" t="s">
        <v>3752</v>
      </c>
      <c r="G1741" s="70" t="s">
        <v>5527</v>
      </c>
      <c r="H1741" s="70" t="s">
        <v>474</v>
      </c>
      <c r="I1741" s="72">
        <v>8648</v>
      </c>
      <c r="J1741" s="72">
        <v>8648</v>
      </c>
      <c r="K1741" s="72">
        <v>13439.66</v>
      </c>
      <c r="L1741" s="72">
        <v>21620</v>
      </c>
      <c r="M1741" s="82">
        <v>9769.1825255240128</v>
      </c>
      <c r="O1741" s="81" t="s">
        <v>8141</v>
      </c>
      <c r="P1741" s="64">
        <v>2001</v>
      </c>
      <c r="Q1741" s="63" t="s">
        <v>6084</v>
      </c>
      <c r="R1741" s="63" t="s">
        <v>27</v>
      </c>
      <c r="S1741" s="65" t="s">
        <v>1417</v>
      </c>
      <c r="T1741" s="63" t="s">
        <v>8142</v>
      </c>
      <c r="U1741" s="63" t="s">
        <v>27</v>
      </c>
      <c r="V1741" s="66">
        <v>25000</v>
      </c>
      <c r="W1741" s="67">
        <v>25000</v>
      </c>
      <c r="X1741" s="67">
        <v>12185</v>
      </c>
      <c r="Y1741" s="68">
        <v>37185</v>
      </c>
      <c r="Z1741" s="82">
        <v>33092.939878654164</v>
      </c>
    </row>
    <row r="1742" spans="2:26" x14ac:dyDescent="0.25">
      <c r="B1742" s="83" t="s">
        <v>5465</v>
      </c>
      <c r="C1742" s="71">
        <v>2010</v>
      </c>
      <c r="D1742" s="70" t="s">
        <v>1318</v>
      </c>
      <c r="E1742" s="70" t="s">
        <v>472</v>
      </c>
      <c r="F1742" s="70" t="s">
        <v>5463</v>
      </c>
      <c r="G1742" s="70" t="s">
        <v>5466</v>
      </c>
      <c r="H1742" s="70" t="s">
        <v>5093</v>
      </c>
      <c r="I1742" s="72">
        <v>5000</v>
      </c>
      <c r="J1742" s="72">
        <v>5000</v>
      </c>
      <c r="K1742" s="72">
        <v>0</v>
      </c>
      <c r="L1742" s="72">
        <v>0</v>
      </c>
      <c r="M1742" s="82">
        <v>5648.2322649884445</v>
      </c>
      <c r="O1742" s="81" t="s">
        <v>3802</v>
      </c>
      <c r="P1742" s="64">
        <v>2001</v>
      </c>
      <c r="Q1742" s="63" t="s">
        <v>1318</v>
      </c>
      <c r="R1742" s="63" t="s">
        <v>27</v>
      </c>
      <c r="S1742" s="65" t="s">
        <v>3803</v>
      </c>
      <c r="T1742" s="63" t="s">
        <v>3804</v>
      </c>
      <c r="U1742" s="63" t="s">
        <v>27</v>
      </c>
      <c r="V1742" s="66">
        <v>24896</v>
      </c>
      <c r="W1742" s="67">
        <v>24896</v>
      </c>
      <c r="X1742" s="67">
        <v>3713.06</v>
      </c>
      <c r="Y1742" s="68">
        <v>33896</v>
      </c>
      <c r="Z1742" s="82">
        <v>32955.27324875896</v>
      </c>
    </row>
    <row r="1743" spans="2:26" x14ac:dyDescent="0.25">
      <c r="B1743" s="83" t="s">
        <v>5367</v>
      </c>
      <c r="C1743" s="71">
        <v>2010</v>
      </c>
      <c r="D1743" s="70" t="s">
        <v>1318</v>
      </c>
      <c r="E1743" s="70" t="s">
        <v>1628</v>
      </c>
      <c r="F1743" s="70" t="s">
        <v>5368</v>
      </c>
      <c r="G1743" s="70" t="s">
        <v>1876</v>
      </c>
      <c r="H1743" s="70" t="s">
        <v>1877</v>
      </c>
      <c r="I1743" s="72">
        <v>256086</v>
      </c>
      <c r="J1743" s="72">
        <v>176443</v>
      </c>
      <c r="K1743" s="72">
        <v>55367.1</v>
      </c>
      <c r="L1743" s="72">
        <v>235258</v>
      </c>
      <c r="M1743" s="82">
        <v>199318.20910627121</v>
      </c>
      <c r="O1743" s="81" t="s">
        <v>3693</v>
      </c>
      <c r="P1743" s="64">
        <v>2001</v>
      </c>
      <c r="Q1743" s="63" t="s">
        <v>1318</v>
      </c>
      <c r="R1743" s="63" t="s">
        <v>27</v>
      </c>
      <c r="S1743" s="65" t="s">
        <v>3694</v>
      </c>
      <c r="T1743" s="63" t="s">
        <v>3695</v>
      </c>
      <c r="U1743" s="63" t="s">
        <v>27</v>
      </c>
      <c r="V1743" s="66">
        <v>24375</v>
      </c>
      <c r="W1743" s="67">
        <v>24375</v>
      </c>
      <c r="X1743" s="67">
        <v>8125</v>
      </c>
      <c r="Y1743" s="68">
        <v>32500</v>
      </c>
      <c r="Z1743" s="82">
        <v>32265.616381687807</v>
      </c>
    </row>
    <row r="1744" spans="2:26" x14ac:dyDescent="0.25">
      <c r="B1744" s="83" t="s">
        <v>5404</v>
      </c>
      <c r="C1744" s="71">
        <v>2010</v>
      </c>
      <c r="D1744" s="70" t="s">
        <v>1318</v>
      </c>
      <c r="E1744" s="70" t="s">
        <v>1628</v>
      </c>
      <c r="F1744" s="70" t="s">
        <v>5368</v>
      </c>
      <c r="G1744" s="70" t="s">
        <v>5405</v>
      </c>
      <c r="H1744" s="70" t="s">
        <v>1877</v>
      </c>
      <c r="I1744" s="72">
        <v>78189</v>
      </c>
      <c r="J1744" s="72">
        <v>78189</v>
      </c>
      <c r="K1744" s="72">
        <v>26424.85</v>
      </c>
      <c r="L1744" s="72">
        <v>106189</v>
      </c>
      <c r="M1744" s="82">
        <v>88325.926513436294</v>
      </c>
      <c r="O1744" s="81" t="s">
        <v>8106</v>
      </c>
      <c r="P1744" s="64">
        <v>2001</v>
      </c>
      <c r="Q1744" s="63" t="s">
        <v>6081</v>
      </c>
      <c r="R1744" s="63" t="s">
        <v>27</v>
      </c>
      <c r="S1744" s="65" t="s">
        <v>1859</v>
      </c>
      <c r="T1744" s="63" t="s">
        <v>8107</v>
      </c>
      <c r="U1744" s="63" t="s">
        <v>27</v>
      </c>
      <c r="V1744" s="66">
        <v>21500</v>
      </c>
      <c r="W1744" s="67">
        <v>21500</v>
      </c>
      <c r="X1744" s="67">
        <v>10785.91</v>
      </c>
      <c r="Y1744" s="68">
        <v>29562</v>
      </c>
      <c r="Z1744" s="82">
        <v>28459.928295642581</v>
      </c>
    </row>
    <row r="1745" spans="2:26" x14ac:dyDescent="0.25">
      <c r="B1745" s="83" t="s">
        <v>5365</v>
      </c>
      <c r="C1745" s="71">
        <v>2010</v>
      </c>
      <c r="D1745" s="70" t="s">
        <v>1318</v>
      </c>
      <c r="E1745" s="70" t="s">
        <v>138</v>
      </c>
      <c r="F1745" s="70" t="s">
        <v>5366</v>
      </c>
      <c r="G1745" s="70" t="s">
        <v>3460</v>
      </c>
      <c r="H1745" s="70" t="s">
        <v>782</v>
      </c>
      <c r="I1745" s="72">
        <v>292273</v>
      </c>
      <c r="J1745" s="72">
        <v>292273</v>
      </c>
      <c r="K1745" s="72">
        <v>0</v>
      </c>
      <c r="L1745" s="72">
        <v>670273</v>
      </c>
      <c r="M1745" s="82">
        <v>330165.15775699349</v>
      </c>
      <c r="O1745" s="81" t="s">
        <v>3895</v>
      </c>
      <c r="P1745" s="64">
        <v>2001</v>
      </c>
      <c r="Q1745" s="63" t="s">
        <v>1318</v>
      </c>
      <c r="R1745" s="63" t="s">
        <v>27</v>
      </c>
      <c r="S1745" s="65" t="s">
        <v>1859</v>
      </c>
      <c r="T1745" s="63" t="s">
        <v>3687</v>
      </c>
      <c r="U1745" s="63" t="s">
        <v>27</v>
      </c>
      <c r="V1745" s="66">
        <v>11033</v>
      </c>
      <c r="W1745" s="67">
        <v>11033</v>
      </c>
      <c r="X1745" s="67">
        <v>9577</v>
      </c>
      <c r="Y1745" s="68">
        <v>22065</v>
      </c>
      <c r="Z1745" s="82">
        <v>14604.576227247655</v>
      </c>
    </row>
    <row r="1746" spans="2:26" x14ac:dyDescent="0.25">
      <c r="B1746" s="83" t="s">
        <v>5395</v>
      </c>
      <c r="C1746" s="71">
        <v>2010</v>
      </c>
      <c r="D1746" s="70" t="s">
        <v>1318</v>
      </c>
      <c r="E1746" s="70" t="s">
        <v>138</v>
      </c>
      <c r="F1746" s="70" t="s">
        <v>5396</v>
      </c>
      <c r="G1746" s="70" t="s">
        <v>5397</v>
      </c>
      <c r="H1746" s="70" t="s">
        <v>166</v>
      </c>
      <c r="I1746" s="72">
        <v>170700</v>
      </c>
      <c r="J1746" s="72">
        <v>170700</v>
      </c>
      <c r="K1746" s="72">
        <v>114465.71</v>
      </c>
      <c r="L1746" s="72">
        <v>286168</v>
      </c>
      <c r="M1746" s="82">
        <v>192830.64952670547</v>
      </c>
      <c r="O1746" s="81" t="s">
        <v>8216</v>
      </c>
      <c r="P1746" s="64">
        <v>2001</v>
      </c>
      <c r="Q1746" s="63" t="s">
        <v>6081</v>
      </c>
      <c r="R1746" s="63" t="s">
        <v>27</v>
      </c>
      <c r="S1746" s="65" t="s">
        <v>4256</v>
      </c>
      <c r="T1746" s="63" t="s">
        <v>3695</v>
      </c>
      <c r="U1746" s="63" t="s">
        <v>27</v>
      </c>
      <c r="V1746" s="66">
        <v>10000</v>
      </c>
      <c r="W1746" s="67">
        <v>10000</v>
      </c>
      <c r="X1746" s="67">
        <v>260.91000000000003</v>
      </c>
      <c r="Y1746" s="68">
        <v>0</v>
      </c>
      <c r="Z1746" s="82">
        <v>13237.175951461664</v>
      </c>
    </row>
    <row r="1747" spans="2:26" x14ac:dyDescent="0.25">
      <c r="B1747" s="83" t="s">
        <v>5352</v>
      </c>
      <c r="C1747" s="71">
        <v>2010</v>
      </c>
      <c r="D1747" s="70" t="s">
        <v>1318</v>
      </c>
      <c r="E1747" s="70" t="s">
        <v>138</v>
      </c>
      <c r="F1747" s="70" t="s">
        <v>5353</v>
      </c>
      <c r="G1747" s="70" t="s">
        <v>3266</v>
      </c>
      <c r="H1747" s="70" t="s">
        <v>166</v>
      </c>
      <c r="I1747" s="72">
        <v>145669</v>
      </c>
      <c r="J1747" s="72">
        <v>145669</v>
      </c>
      <c r="K1747" s="72">
        <v>60902.39</v>
      </c>
      <c r="L1747" s="72">
        <v>205168</v>
      </c>
      <c r="M1747" s="82">
        <v>164554.46916172034</v>
      </c>
      <c r="O1747" s="81" t="s">
        <v>8228</v>
      </c>
      <c r="P1747" s="64">
        <v>2001</v>
      </c>
      <c r="Q1747" s="63" t="s">
        <v>6081</v>
      </c>
      <c r="R1747" s="63" t="s">
        <v>27</v>
      </c>
      <c r="S1747" s="65" t="s">
        <v>4391</v>
      </c>
      <c r="T1747" s="63" t="s">
        <v>3695</v>
      </c>
      <c r="U1747" s="63" t="s">
        <v>27</v>
      </c>
      <c r="V1747" s="66">
        <v>10000</v>
      </c>
      <c r="W1747" s="67">
        <v>10000</v>
      </c>
      <c r="X1747" s="67">
        <v>8270</v>
      </c>
      <c r="Y1747" s="68">
        <v>10000</v>
      </c>
      <c r="Z1747" s="82">
        <v>13237.175951461664</v>
      </c>
    </row>
    <row r="1748" spans="2:26" x14ac:dyDescent="0.25">
      <c r="B1748" s="83" t="s">
        <v>5480</v>
      </c>
      <c r="C1748" s="71">
        <v>2010</v>
      </c>
      <c r="D1748" s="70" t="s">
        <v>1318</v>
      </c>
      <c r="E1748" s="70" t="s">
        <v>138</v>
      </c>
      <c r="F1748" s="70" t="s">
        <v>5213</v>
      </c>
      <c r="G1748" s="70" t="s">
        <v>1356</v>
      </c>
      <c r="H1748" s="70" t="s">
        <v>166</v>
      </c>
      <c r="I1748" s="72">
        <v>133800</v>
      </c>
      <c r="J1748" s="72">
        <v>133800</v>
      </c>
      <c r="K1748" s="72">
        <v>87000</v>
      </c>
      <c r="L1748" s="72">
        <v>220800</v>
      </c>
      <c r="M1748" s="82">
        <v>151146.69541109077</v>
      </c>
      <c r="O1748" s="81" t="s">
        <v>8238</v>
      </c>
      <c r="P1748" s="64">
        <v>2001</v>
      </c>
      <c r="Q1748" s="63" t="s">
        <v>6081</v>
      </c>
      <c r="R1748" s="63" t="s">
        <v>27</v>
      </c>
      <c r="S1748" s="65" t="s">
        <v>4647</v>
      </c>
      <c r="T1748" s="63" t="s">
        <v>3695</v>
      </c>
      <c r="U1748" s="63" t="s">
        <v>27</v>
      </c>
      <c r="V1748" s="66">
        <v>10000</v>
      </c>
      <c r="W1748" s="67">
        <v>10000</v>
      </c>
      <c r="X1748" s="67">
        <v>164.2</v>
      </c>
      <c r="Y1748" s="68">
        <v>10000</v>
      </c>
      <c r="Z1748" s="82">
        <v>13237.175951461664</v>
      </c>
    </row>
    <row r="1749" spans="2:26" x14ac:dyDescent="0.25">
      <c r="B1749" s="83" t="s">
        <v>5522</v>
      </c>
      <c r="C1749" s="71">
        <v>2010</v>
      </c>
      <c r="D1749" s="70" t="s">
        <v>1318</v>
      </c>
      <c r="E1749" s="70" t="s">
        <v>138</v>
      </c>
      <c r="F1749" s="70" t="s">
        <v>5523</v>
      </c>
      <c r="G1749" s="70" t="s">
        <v>4062</v>
      </c>
      <c r="H1749" s="70" t="s">
        <v>166</v>
      </c>
      <c r="I1749" s="72">
        <v>20590</v>
      </c>
      <c r="J1749" s="72">
        <v>20590</v>
      </c>
      <c r="K1749" s="72">
        <v>7438.45</v>
      </c>
      <c r="L1749" s="72">
        <v>27825</v>
      </c>
      <c r="M1749" s="82">
        <v>23259.420467222415</v>
      </c>
      <c r="O1749" s="81" t="s">
        <v>8302</v>
      </c>
      <c r="P1749" s="64">
        <v>2001</v>
      </c>
      <c r="Q1749" s="63" t="s">
        <v>6081</v>
      </c>
      <c r="R1749" s="63" t="s">
        <v>27</v>
      </c>
      <c r="S1749" s="65" t="s">
        <v>1859</v>
      </c>
      <c r="T1749" s="63" t="s">
        <v>8295</v>
      </c>
      <c r="U1749" s="63" t="s">
        <v>27</v>
      </c>
      <c r="V1749" s="66">
        <v>9900</v>
      </c>
      <c r="W1749" s="67">
        <v>9900</v>
      </c>
      <c r="X1749" s="67">
        <v>2385.12</v>
      </c>
      <c r="Y1749" s="68">
        <v>16150</v>
      </c>
      <c r="Z1749" s="82">
        <v>13104.804191947049</v>
      </c>
    </row>
    <row r="1750" spans="2:26" x14ac:dyDescent="0.25">
      <c r="B1750" s="83" t="s">
        <v>5339</v>
      </c>
      <c r="C1750" s="71">
        <v>2010</v>
      </c>
      <c r="D1750" s="70" t="s">
        <v>1318</v>
      </c>
      <c r="E1750" s="70" t="s">
        <v>2243</v>
      </c>
      <c r="F1750" s="70" t="s">
        <v>4814</v>
      </c>
      <c r="G1750" s="70" t="s">
        <v>3266</v>
      </c>
      <c r="H1750" s="70" t="s">
        <v>2243</v>
      </c>
      <c r="I1750" s="72">
        <v>64431</v>
      </c>
      <c r="J1750" s="72">
        <v>64431</v>
      </c>
      <c r="K1750" s="72">
        <v>25877.21</v>
      </c>
      <c r="L1750" s="72">
        <v>92044</v>
      </c>
      <c r="M1750" s="82">
        <v>72784.250613094089</v>
      </c>
      <c r="O1750" s="81" t="s">
        <v>8260</v>
      </c>
      <c r="P1750" s="64">
        <v>2001</v>
      </c>
      <c r="Q1750" s="63" t="s">
        <v>6081</v>
      </c>
      <c r="R1750" s="63" t="s">
        <v>27</v>
      </c>
      <c r="S1750" s="65" t="s">
        <v>8257</v>
      </c>
      <c r="T1750" s="63" t="s">
        <v>8076</v>
      </c>
      <c r="U1750" s="63" t="s">
        <v>27</v>
      </c>
      <c r="V1750" s="66">
        <v>9840</v>
      </c>
      <c r="W1750" s="67">
        <v>9840</v>
      </c>
      <c r="X1750" s="67">
        <v>3910</v>
      </c>
      <c r="Y1750" s="68">
        <v>13750</v>
      </c>
      <c r="Z1750" s="82">
        <v>13025.381136238278</v>
      </c>
    </row>
    <row r="1751" spans="2:26" x14ac:dyDescent="0.25">
      <c r="B1751" s="83" t="s">
        <v>5340</v>
      </c>
      <c r="C1751" s="71">
        <v>2010</v>
      </c>
      <c r="D1751" s="70" t="s">
        <v>1318</v>
      </c>
      <c r="E1751" s="70" t="s">
        <v>2243</v>
      </c>
      <c r="F1751" s="70" t="s">
        <v>4814</v>
      </c>
      <c r="G1751" s="70" t="s">
        <v>5341</v>
      </c>
      <c r="H1751" s="70" t="s">
        <v>2243</v>
      </c>
      <c r="I1751" s="72">
        <v>3000</v>
      </c>
      <c r="J1751" s="72">
        <v>3000</v>
      </c>
      <c r="K1751" s="72">
        <v>25877.21</v>
      </c>
      <c r="L1751" s="72">
        <v>0</v>
      </c>
      <c r="M1751" s="82">
        <v>3388.9393589930664</v>
      </c>
      <c r="O1751" s="81" t="s">
        <v>8163</v>
      </c>
      <c r="P1751" s="64">
        <v>2001</v>
      </c>
      <c r="Q1751" s="63" t="s">
        <v>6081</v>
      </c>
      <c r="R1751" s="63" t="s">
        <v>27</v>
      </c>
      <c r="S1751" s="65" t="s">
        <v>8164</v>
      </c>
      <c r="T1751" s="63" t="s">
        <v>3695</v>
      </c>
      <c r="U1751" s="63" t="s">
        <v>27</v>
      </c>
      <c r="V1751" s="66">
        <v>9931</v>
      </c>
      <c r="W1751" s="67">
        <v>9700</v>
      </c>
      <c r="X1751" s="67">
        <v>0</v>
      </c>
      <c r="Y1751" s="68">
        <v>9700</v>
      </c>
      <c r="Z1751" s="82">
        <v>12840.060672917814</v>
      </c>
    </row>
    <row r="1752" spans="2:26" x14ac:dyDescent="0.25">
      <c r="B1752" s="83" t="s">
        <v>5458</v>
      </c>
      <c r="C1752" s="71">
        <v>2010</v>
      </c>
      <c r="D1752" s="70" t="s">
        <v>1318</v>
      </c>
      <c r="E1752" s="70" t="s">
        <v>677</v>
      </c>
      <c r="F1752" s="70" t="s">
        <v>5459</v>
      </c>
      <c r="G1752" s="70" t="s">
        <v>4607</v>
      </c>
      <c r="H1752" s="70" t="s">
        <v>3767</v>
      </c>
      <c r="I1752" s="72">
        <v>70860</v>
      </c>
      <c r="J1752" s="72">
        <v>70860</v>
      </c>
      <c r="K1752" s="72">
        <v>20419.66</v>
      </c>
      <c r="L1752" s="72">
        <v>94480</v>
      </c>
      <c r="M1752" s="82">
        <v>80046.747659416244</v>
      </c>
      <c r="O1752" s="81" t="s">
        <v>3690</v>
      </c>
      <c r="P1752" s="64">
        <v>2001</v>
      </c>
      <c r="Q1752" s="63" t="s">
        <v>1318</v>
      </c>
      <c r="R1752" s="63" t="s">
        <v>27</v>
      </c>
      <c r="S1752" s="65" t="s">
        <v>3691</v>
      </c>
      <c r="T1752" s="63" t="s">
        <v>3692</v>
      </c>
      <c r="U1752" s="63" t="s">
        <v>27</v>
      </c>
      <c r="V1752" s="66">
        <v>8662</v>
      </c>
      <c r="W1752" s="67">
        <v>8662</v>
      </c>
      <c r="X1752" s="67">
        <v>0</v>
      </c>
      <c r="Y1752" s="68">
        <v>0</v>
      </c>
      <c r="Z1752" s="82">
        <v>11466.041809156095</v>
      </c>
    </row>
    <row r="1753" spans="2:26" ht="22.5" x14ac:dyDescent="0.25">
      <c r="B1753" s="83" t="s">
        <v>5415</v>
      </c>
      <c r="C1753" s="71">
        <v>2010</v>
      </c>
      <c r="D1753" s="70" t="s">
        <v>1318</v>
      </c>
      <c r="E1753" s="70" t="s">
        <v>40</v>
      </c>
      <c r="F1753" s="70" t="s">
        <v>5416</v>
      </c>
      <c r="G1753" s="70" t="s">
        <v>5417</v>
      </c>
      <c r="H1753" s="70" t="s">
        <v>42</v>
      </c>
      <c r="I1753" s="72">
        <v>65341</v>
      </c>
      <c r="J1753" s="72">
        <v>65341</v>
      </c>
      <c r="K1753" s="72">
        <v>28371.24</v>
      </c>
      <c r="L1753" s="72">
        <v>100525</v>
      </c>
      <c r="M1753" s="82">
        <v>73812.22888532198</v>
      </c>
      <c r="O1753" s="81" t="s">
        <v>8239</v>
      </c>
      <c r="P1753" s="64">
        <v>2001</v>
      </c>
      <c r="Q1753" s="63" t="s">
        <v>6081</v>
      </c>
      <c r="R1753" s="63" t="s">
        <v>27</v>
      </c>
      <c r="S1753" s="65" t="s">
        <v>8240</v>
      </c>
      <c r="T1753" s="63" t="s">
        <v>3695</v>
      </c>
      <c r="U1753" s="63" t="s">
        <v>27</v>
      </c>
      <c r="V1753" s="66">
        <v>10000</v>
      </c>
      <c r="W1753" s="67">
        <v>7000</v>
      </c>
      <c r="X1753" s="67">
        <v>1750</v>
      </c>
      <c r="Y1753" s="68">
        <v>0</v>
      </c>
      <c r="Z1753" s="82">
        <v>9266.0231660231657</v>
      </c>
    </row>
    <row r="1754" spans="2:26" x14ac:dyDescent="0.25">
      <c r="B1754" s="83" t="s">
        <v>5441</v>
      </c>
      <c r="C1754" s="71">
        <v>2010</v>
      </c>
      <c r="D1754" s="70" t="s">
        <v>1318</v>
      </c>
      <c r="E1754" s="70" t="s">
        <v>1163</v>
      </c>
      <c r="F1754" s="70" t="s">
        <v>5442</v>
      </c>
      <c r="G1754" s="70" t="s">
        <v>5443</v>
      </c>
      <c r="H1754" s="70" t="s">
        <v>3767</v>
      </c>
      <c r="I1754" s="72">
        <v>86151</v>
      </c>
      <c r="J1754" s="72">
        <v>86151</v>
      </c>
      <c r="K1754" s="72">
        <v>41128.160000000003</v>
      </c>
      <c r="L1754" s="72">
        <v>133891</v>
      </c>
      <c r="M1754" s="82">
        <v>97320.171572203893</v>
      </c>
      <c r="O1754" s="81" t="s">
        <v>8188</v>
      </c>
      <c r="P1754" s="64">
        <v>2001</v>
      </c>
      <c r="Q1754" s="63" t="s">
        <v>6081</v>
      </c>
      <c r="R1754" s="63" t="s">
        <v>27</v>
      </c>
      <c r="S1754" s="65" t="s">
        <v>8189</v>
      </c>
      <c r="T1754" s="63" t="s">
        <v>3695</v>
      </c>
      <c r="U1754" s="63" t="s">
        <v>27</v>
      </c>
      <c r="V1754" s="66">
        <v>10000</v>
      </c>
      <c r="W1754" s="67">
        <v>5000</v>
      </c>
      <c r="X1754" s="67">
        <v>5000</v>
      </c>
      <c r="Y1754" s="68">
        <v>0</v>
      </c>
      <c r="Z1754" s="82">
        <v>6618.5879757308321</v>
      </c>
    </row>
    <row r="1755" spans="2:26" x14ac:dyDescent="0.25">
      <c r="B1755" s="83" t="s">
        <v>5327</v>
      </c>
      <c r="C1755" s="71">
        <v>2010</v>
      </c>
      <c r="D1755" s="70" t="s">
        <v>1318</v>
      </c>
      <c r="E1755" s="70" t="s">
        <v>85</v>
      </c>
      <c r="F1755" s="70" t="s">
        <v>5328</v>
      </c>
      <c r="G1755" s="70" t="s">
        <v>3266</v>
      </c>
      <c r="H1755" s="70" t="s">
        <v>5329</v>
      </c>
      <c r="I1755" s="72">
        <v>113426</v>
      </c>
      <c r="J1755" s="72">
        <v>113426</v>
      </c>
      <c r="K1755" s="72">
        <v>9654</v>
      </c>
      <c r="L1755" s="72">
        <v>123236</v>
      </c>
      <c r="M1755" s="82">
        <v>128131.27857771586</v>
      </c>
      <c r="O1755" s="81" t="s">
        <v>8294</v>
      </c>
      <c r="P1755" s="64">
        <v>2001</v>
      </c>
      <c r="Q1755" s="63" t="s">
        <v>6081</v>
      </c>
      <c r="R1755" s="63" t="s">
        <v>27</v>
      </c>
      <c r="S1755" s="65" t="s">
        <v>1859</v>
      </c>
      <c r="T1755" s="63" t="s">
        <v>8295</v>
      </c>
      <c r="U1755" s="63" t="s">
        <v>27</v>
      </c>
      <c r="V1755" s="66">
        <v>3775</v>
      </c>
      <c r="W1755" s="67">
        <v>3775</v>
      </c>
      <c r="X1755" s="67">
        <v>1352.82</v>
      </c>
      <c r="Y1755" s="68">
        <v>5025</v>
      </c>
      <c r="Z1755" s="82">
        <v>4997.0339216767788</v>
      </c>
    </row>
    <row r="1756" spans="2:26" x14ac:dyDescent="0.25">
      <c r="B1756" s="83" t="s">
        <v>5350</v>
      </c>
      <c r="C1756" s="71">
        <v>2010</v>
      </c>
      <c r="D1756" s="70" t="s">
        <v>1318</v>
      </c>
      <c r="E1756" s="70" t="s">
        <v>85</v>
      </c>
      <c r="F1756" s="70" t="s">
        <v>5351</v>
      </c>
      <c r="G1756" s="70" t="s">
        <v>3266</v>
      </c>
      <c r="H1756" s="70" t="s">
        <v>511</v>
      </c>
      <c r="I1756" s="72">
        <v>101793</v>
      </c>
      <c r="J1756" s="72">
        <v>101793</v>
      </c>
      <c r="K1756" s="72">
        <v>41066.58</v>
      </c>
      <c r="L1756" s="72">
        <v>164651</v>
      </c>
      <c r="M1756" s="82">
        <v>114990.10138999374</v>
      </c>
      <c r="O1756" s="81" t="s">
        <v>3777</v>
      </c>
      <c r="P1756" s="64">
        <v>2001</v>
      </c>
      <c r="Q1756" s="63" t="s">
        <v>1318</v>
      </c>
      <c r="R1756" s="63" t="s">
        <v>27</v>
      </c>
      <c r="S1756" s="65" t="s">
        <v>3775</v>
      </c>
      <c r="T1756" s="63" t="s">
        <v>3433</v>
      </c>
      <c r="U1756" s="63" t="s">
        <v>27</v>
      </c>
      <c r="V1756" s="66">
        <v>2811</v>
      </c>
      <c r="W1756" s="67">
        <v>2811</v>
      </c>
      <c r="X1756" s="67">
        <v>0</v>
      </c>
      <c r="Y1756" s="68">
        <v>0</v>
      </c>
      <c r="Z1756" s="82">
        <v>3720.9701599558739</v>
      </c>
    </row>
    <row r="1757" spans="2:26" x14ac:dyDescent="0.25">
      <c r="B1757" s="83" t="s">
        <v>5422</v>
      </c>
      <c r="C1757" s="71">
        <v>2010</v>
      </c>
      <c r="D1757" s="70" t="s">
        <v>1318</v>
      </c>
      <c r="E1757" s="70" t="s">
        <v>85</v>
      </c>
      <c r="F1757" s="70" t="s">
        <v>5423</v>
      </c>
      <c r="G1757" s="70" t="s">
        <v>5424</v>
      </c>
      <c r="H1757" s="70" t="s">
        <v>1167</v>
      </c>
      <c r="I1757" s="72">
        <v>71789</v>
      </c>
      <c r="J1757" s="72">
        <v>71789</v>
      </c>
      <c r="K1757" s="72">
        <v>23052.05</v>
      </c>
      <c r="L1757" s="72">
        <v>95719</v>
      </c>
      <c r="M1757" s="82">
        <v>81096.189214251077</v>
      </c>
      <c r="O1757" s="81" t="s">
        <v>8219</v>
      </c>
      <c r="P1757" s="64">
        <v>2001</v>
      </c>
      <c r="Q1757" s="63" t="s">
        <v>6081</v>
      </c>
      <c r="R1757" s="63" t="s">
        <v>978</v>
      </c>
      <c r="S1757" s="65" t="s">
        <v>8220</v>
      </c>
      <c r="T1757" s="63" t="s">
        <v>3695</v>
      </c>
      <c r="U1757" s="63" t="s">
        <v>1413</v>
      </c>
      <c r="V1757" s="66">
        <v>8000</v>
      </c>
      <c r="W1757" s="67">
        <v>8000</v>
      </c>
      <c r="X1757" s="67">
        <v>0</v>
      </c>
      <c r="Y1757" s="68">
        <v>8000</v>
      </c>
      <c r="Z1757" s="82">
        <v>10589.740761169332</v>
      </c>
    </row>
    <row r="1758" spans="2:26" x14ac:dyDescent="0.25">
      <c r="B1758" s="83" t="s">
        <v>5398</v>
      </c>
      <c r="C1758" s="71">
        <v>2010</v>
      </c>
      <c r="D1758" s="70" t="s">
        <v>1318</v>
      </c>
      <c r="E1758" s="70" t="s">
        <v>85</v>
      </c>
      <c r="F1758" s="70" t="s">
        <v>4246</v>
      </c>
      <c r="G1758" s="70" t="s">
        <v>4227</v>
      </c>
      <c r="H1758" s="70" t="s">
        <v>1469</v>
      </c>
      <c r="I1758" s="72">
        <v>64900</v>
      </c>
      <c r="J1758" s="72">
        <v>64900</v>
      </c>
      <c r="K1758" s="72">
        <v>24250</v>
      </c>
      <c r="L1758" s="72">
        <v>129800</v>
      </c>
      <c r="M1758" s="82">
        <v>73314.054799550009</v>
      </c>
      <c r="O1758" s="81" t="s">
        <v>3822</v>
      </c>
      <c r="P1758" s="64">
        <v>2001</v>
      </c>
      <c r="Q1758" s="63" t="s">
        <v>1318</v>
      </c>
      <c r="R1758" s="63" t="s">
        <v>472</v>
      </c>
      <c r="S1758" s="65" t="s">
        <v>3823</v>
      </c>
      <c r="T1758" s="63" t="s">
        <v>3687</v>
      </c>
      <c r="U1758" s="63" t="s">
        <v>3824</v>
      </c>
      <c r="V1758" s="66">
        <v>169583</v>
      </c>
      <c r="W1758" s="67">
        <v>169583</v>
      </c>
      <c r="X1758" s="67">
        <v>68763.39</v>
      </c>
      <c r="Y1758" s="68">
        <v>235583</v>
      </c>
      <c r="Z1758" s="82">
        <v>224480.00093767236</v>
      </c>
    </row>
    <row r="1759" spans="2:26" x14ac:dyDescent="0.25">
      <c r="B1759" s="83" t="s">
        <v>5418</v>
      </c>
      <c r="C1759" s="71">
        <v>2010</v>
      </c>
      <c r="D1759" s="70" t="s">
        <v>1318</v>
      </c>
      <c r="E1759" s="70" t="s">
        <v>1269</v>
      </c>
      <c r="F1759" s="70" t="s">
        <v>5419</v>
      </c>
      <c r="G1759" s="70" t="s">
        <v>5420</v>
      </c>
      <c r="H1759" s="70" t="s">
        <v>2904</v>
      </c>
      <c r="I1759" s="72">
        <v>297474</v>
      </c>
      <c r="J1759" s="72">
        <v>297474</v>
      </c>
      <c r="K1759" s="72">
        <v>138308.26999999999</v>
      </c>
      <c r="L1759" s="72">
        <v>481474</v>
      </c>
      <c r="M1759" s="82">
        <v>336040.44895903452</v>
      </c>
      <c r="O1759" s="81" t="s">
        <v>3820</v>
      </c>
      <c r="P1759" s="64">
        <v>2001</v>
      </c>
      <c r="Q1759" s="63" t="s">
        <v>1318</v>
      </c>
      <c r="R1759" s="63" t="s">
        <v>472</v>
      </c>
      <c r="S1759" s="65" t="s">
        <v>3821</v>
      </c>
      <c r="T1759" s="63" t="s">
        <v>3483</v>
      </c>
      <c r="U1759" s="63" t="s">
        <v>3767</v>
      </c>
      <c r="V1759" s="66">
        <v>106809</v>
      </c>
      <c r="W1759" s="67">
        <v>106809</v>
      </c>
      <c r="X1759" s="67">
        <v>41234.82</v>
      </c>
      <c r="Y1759" s="68">
        <v>142412</v>
      </c>
      <c r="Z1759" s="82">
        <v>141384.95261996691</v>
      </c>
    </row>
    <row r="1760" spans="2:26" x14ac:dyDescent="0.25">
      <c r="B1760" s="83" t="s">
        <v>5338</v>
      </c>
      <c r="C1760" s="71">
        <v>2010</v>
      </c>
      <c r="D1760" s="70" t="s">
        <v>1318</v>
      </c>
      <c r="E1760" s="70" t="s">
        <v>1269</v>
      </c>
      <c r="F1760" s="70" t="s">
        <v>5027</v>
      </c>
      <c r="G1760" s="70" t="s">
        <v>4456</v>
      </c>
      <c r="H1760" s="70" t="s">
        <v>2904</v>
      </c>
      <c r="I1760" s="72">
        <v>92337</v>
      </c>
      <c r="J1760" s="72">
        <v>92337</v>
      </c>
      <c r="K1760" s="72">
        <v>128428.34</v>
      </c>
      <c r="L1760" s="72">
        <v>220903</v>
      </c>
      <c r="M1760" s="82">
        <v>104308.16453044761</v>
      </c>
      <c r="O1760" s="81" t="s">
        <v>3751</v>
      </c>
      <c r="P1760" s="64">
        <v>2001</v>
      </c>
      <c r="Q1760" s="63" t="s">
        <v>1318</v>
      </c>
      <c r="R1760" s="63" t="s">
        <v>472</v>
      </c>
      <c r="S1760" s="65" t="s">
        <v>3752</v>
      </c>
      <c r="T1760" s="63" t="s">
        <v>3753</v>
      </c>
      <c r="U1760" s="63" t="s">
        <v>474</v>
      </c>
      <c r="V1760" s="66">
        <v>12116</v>
      </c>
      <c r="W1760" s="67">
        <v>12116</v>
      </c>
      <c r="X1760" s="67">
        <v>11682</v>
      </c>
      <c r="Y1760" s="68">
        <v>26925</v>
      </c>
      <c r="Z1760" s="82">
        <v>16038.162382790955</v>
      </c>
    </row>
    <row r="1761" spans="2:26" x14ac:dyDescent="0.25">
      <c r="B1761" s="83" t="s">
        <v>5429</v>
      </c>
      <c r="C1761" s="71">
        <v>2010</v>
      </c>
      <c r="D1761" s="70" t="s">
        <v>1318</v>
      </c>
      <c r="E1761" s="70" t="s">
        <v>55</v>
      </c>
      <c r="F1761" s="70" t="s">
        <v>5090</v>
      </c>
      <c r="G1761" s="70" t="s">
        <v>5430</v>
      </c>
      <c r="H1761" s="70" t="s">
        <v>5431</v>
      </c>
      <c r="I1761" s="72">
        <v>203633</v>
      </c>
      <c r="J1761" s="72">
        <v>203633</v>
      </c>
      <c r="K1761" s="72">
        <v>9264.6</v>
      </c>
      <c r="L1761" s="72">
        <v>271511</v>
      </c>
      <c r="M1761" s="82">
        <v>230033.29616327837</v>
      </c>
      <c r="O1761" s="81" t="s">
        <v>8195</v>
      </c>
      <c r="P1761" s="64">
        <v>2001</v>
      </c>
      <c r="Q1761" s="63" t="s">
        <v>6081</v>
      </c>
      <c r="R1761" s="63" t="s">
        <v>472</v>
      </c>
      <c r="S1761" s="65" t="s">
        <v>4071</v>
      </c>
      <c r="T1761" s="63" t="s">
        <v>3695</v>
      </c>
      <c r="U1761" s="63" t="s">
        <v>1700</v>
      </c>
      <c r="V1761" s="66">
        <v>10000</v>
      </c>
      <c r="W1761" s="67">
        <v>10000</v>
      </c>
      <c r="X1761" s="67">
        <v>10000</v>
      </c>
      <c r="Y1761" s="68">
        <v>0</v>
      </c>
      <c r="Z1761" s="82">
        <v>13237.175951461664</v>
      </c>
    </row>
    <row r="1762" spans="2:26" x14ac:dyDescent="0.25">
      <c r="B1762" s="83" t="s">
        <v>5436</v>
      </c>
      <c r="C1762" s="71">
        <v>2010</v>
      </c>
      <c r="D1762" s="70" t="s">
        <v>1318</v>
      </c>
      <c r="E1762" s="70" t="s">
        <v>55</v>
      </c>
      <c r="F1762" s="70" t="s">
        <v>5437</v>
      </c>
      <c r="G1762" s="70" t="s">
        <v>3815</v>
      </c>
      <c r="H1762" s="70" t="s">
        <v>5438</v>
      </c>
      <c r="I1762" s="72">
        <v>196862</v>
      </c>
      <c r="J1762" s="72">
        <v>196862</v>
      </c>
      <c r="K1762" s="72">
        <v>64122.07</v>
      </c>
      <c r="L1762" s="72">
        <v>262550</v>
      </c>
      <c r="M1762" s="82">
        <v>222384.46003003104</v>
      </c>
      <c r="O1762" s="81" t="s">
        <v>8196</v>
      </c>
      <c r="P1762" s="64">
        <v>2001</v>
      </c>
      <c r="Q1762" s="63" t="s">
        <v>6081</v>
      </c>
      <c r="R1762" s="63" t="s">
        <v>472</v>
      </c>
      <c r="S1762" s="65" t="s">
        <v>8197</v>
      </c>
      <c r="T1762" s="63" t="s">
        <v>3695</v>
      </c>
      <c r="U1762" s="63" t="s">
        <v>3767</v>
      </c>
      <c r="V1762" s="66">
        <v>10000</v>
      </c>
      <c r="W1762" s="67">
        <v>10000</v>
      </c>
      <c r="X1762" s="67">
        <v>8050</v>
      </c>
      <c r="Y1762" s="68">
        <v>0</v>
      </c>
      <c r="Z1762" s="82">
        <v>13237.175951461664</v>
      </c>
    </row>
    <row r="1763" spans="2:26" x14ac:dyDescent="0.25">
      <c r="B1763" s="83" t="s">
        <v>5439</v>
      </c>
      <c r="C1763" s="71">
        <v>2010</v>
      </c>
      <c r="D1763" s="70" t="s">
        <v>1318</v>
      </c>
      <c r="E1763" s="70" t="s">
        <v>55</v>
      </c>
      <c r="F1763" s="70" t="s">
        <v>5437</v>
      </c>
      <c r="G1763" s="70" t="s">
        <v>5252</v>
      </c>
      <c r="H1763" s="70" t="s">
        <v>5438</v>
      </c>
      <c r="I1763" s="72">
        <v>11500</v>
      </c>
      <c r="J1763" s="72">
        <v>11500</v>
      </c>
      <c r="K1763" s="72">
        <v>0</v>
      </c>
      <c r="L1763" s="72">
        <v>0</v>
      </c>
      <c r="M1763" s="82">
        <v>12990.934209473422</v>
      </c>
      <c r="O1763" s="81" t="s">
        <v>8221</v>
      </c>
      <c r="P1763" s="64">
        <v>2001</v>
      </c>
      <c r="Q1763" s="63" t="s">
        <v>6081</v>
      </c>
      <c r="R1763" s="63" t="s">
        <v>472</v>
      </c>
      <c r="S1763" s="65" t="s">
        <v>8222</v>
      </c>
      <c r="T1763" s="63" t="s">
        <v>3695</v>
      </c>
      <c r="U1763" s="63" t="s">
        <v>3767</v>
      </c>
      <c r="V1763" s="66">
        <v>10000</v>
      </c>
      <c r="W1763" s="67">
        <v>10000</v>
      </c>
      <c r="X1763" s="67">
        <v>0</v>
      </c>
      <c r="Y1763" s="68">
        <v>0</v>
      </c>
      <c r="Z1763" s="82">
        <v>13237.175951461664</v>
      </c>
    </row>
    <row r="1764" spans="2:26" x14ac:dyDescent="0.25">
      <c r="B1764" s="83" t="s">
        <v>5475</v>
      </c>
      <c r="C1764" s="71">
        <v>2010</v>
      </c>
      <c r="D1764" s="70" t="s">
        <v>1318</v>
      </c>
      <c r="E1764" s="70" t="s">
        <v>63</v>
      </c>
      <c r="F1764" s="70" t="s">
        <v>5476</v>
      </c>
      <c r="G1764" s="70" t="s">
        <v>5477</v>
      </c>
      <c r="H1764" s="70" t="s">
        <v>65</v>
      </c>
      <c r="I1764" s="72">
        <v>215135</v>
      </c>
      <c r="J1764" s="72">
        <v>215135</v>
      </c>
      <c r="K1764" s="72">
        <v>461974.22</v>
      </c>
      <c r="L1764" s="72">
        <v>430270</v>
      </c>
      <c r="M1764" s="82">
        <v>243026.48966565778</v>
      </c>
      <c r="O1764" s="81" t="s">
        <v>8223</v>
      </c>
      <c r="P1764" s="64">
        <v>2001</v>
      </c>
      <c r="Q1764" s="63" t="s">
        <v>6081</v>
      </c>
      <c r="R1764" s="63" t="s">
        <v>472</v>
      </c>
      <c r="S1764" s="65" t="s">
        <v>4769</v>
      </c>
      <c r="T1764" s="63" t="s">
        <v>3695</v>
      </c>
      <c r="U1764" s="63" t="s">
        <v>4056</v>
      </c>
      <c r="V1764" s="66">
        <v>10000</v>
      </c>
      <c r="W1764" s="67">
        <v>10000</v>
      </c>
      <c r="X1764" s="67">
        <v>0</v>
      </c>
      <c r="Y1764" s="68">
        <v>0</v>
      </c>
      <c r="Z1764" s="82">
        <v>13237.175951461664</v>
      </c>
    </row>
    <row r="1765" spans="2:26" x14ac:dyDescent="0.25">
      <c r="B1765" s="83" t="s">
        <v>5358</v>
      </c>
      <c r="C1765" s="71">
        <v>2010</v>
      </c>
      <c r="D1765" s="70" t="s">
        <v>1318</v>
      </c>
      <c r="E1765" s="70" t="s">
        <v>63</v>
      </c>
      <c r="F1765" s="70" t="s">
        <v>5359</v>
      </c>
      <c r="G1765" s="70" t="s">
        <v>3266</v>
      </c>
      <c r="H1765" s="70" t="s">
        <v>684</v>
      </c>
      <c r="I1765" s="72">
        <v>139350</v>
      </c>
      <c r="J1765" s="72">
        <v>139350</v>
      </c>
      <c r="K1765" s="72">
        <v>39705.230000000003</v>
      </c>
      <c r="L1765" s="72">
        <v>185800</v>
      </c>
      <c r="M1765" s="82">
        <v>157416.23322522794</v>
      </c>
      <c r="O1765" s="81" t="s">
        <v>8127</v>
      </c>
      <c r="P1765" s="64">
        <v>2001</v>
      </c>
      <c r="Q1765" s="63" t="s">
        <v>6081</v>
      </c>
      <c r="R1765" s="63" t="s">
        <v>1628</v>
      </c>
      <c r="S1765" s="65" t="s">
        <v>7065</v>
      </c>
      <c r="T1765" s="63" t="s">
        <v>8128</v>
      </c>
      <c r="U1765" s="63" t="s">
        <v>3767</v>
      </c>
      <c r="V1765" s="66">
        <v>19491</v>
      </c>
      <c r="W1765" s="67">
        <v>19491</v>
      </c>
      <c r="X1765" s="67">
        <v>8823.58</v>
      </c>
      <c r="Y1765" s="68">
        <v>26991</v>
      </c>
      <c r="Z1765" s="82">
        <v>25800.579646993931</v>
      </c>
    </row>
    <row r="1766" spans="2:26" x14ac:dyDescent="0.25">
      <c r="B1766" s="83" t="s">
        <v>5456</v>
      </c>
      <c r="C1766" s="71">
        <v>2010</v>
      </c>
      <c r="D1766" s="70" t="s">
        <v>1318</v>
      </c>
      <c r="E1766" s="70" t="s">
        <v>63</v>
      </c>
      <c r="F1766" s="70" t="s">
        <v>5457</v>
      </c>
      <c r="G1766" s="70" t="s">
        <v>4059</v>
      </c>
      <c r="H1766" s="70" t="s">
        <v>65</v>
      </c>
      <c r="I1766" s="72">
        <v>66600</v>
      </c>
      <c r="J1766" s="72">
        <v>66600</v>
      </c>
      <c r="K1766" s="72">
        <v>80575.55</v>
      </c>
      <c r="L1766" s="72">
        <v>148000</v>
      </c>
      <c r="M1766" s="82">
        <v>75234.453769646076</v>
      </c>
      <c r="O1766" s="81" t="s">
        <v>3743</v>
      </c>
      <c r="P1766" s="64">
        <v>2001</v>
      </c>
      <c r="Q1766" s="63" t="s">
        <v>1318</v>
      </c>
      <c r="R1766" s="63" t="s">
        <v>138</v>
      </c>
      <c r="S1766" s="65" t="s">
        <v>3744</v>
      </c>
      <c r="T1766" s="63" t="s">
        <v>3745</v>
      </c>
      <c r="U1766" s="63" t="s">
        <v>166</v>
      </c>
      <c r="V1766" s="66">
        <v>209480</v>
      </c>
      <c r="W1766" s="67">
        <v>209480</v>
      </c>
      <c r="X1766" s="67">
        <v>112800</v>
      </c>
      <c r="Y1766" s="68">
        <v>322280</v>
      </c>
      <c r="Z1766" s="82">
        <v>277292.36183121899</v>
      </c>
    </row>
    <row r="1767" spans="2:26" x14ac:dyDescent="0.25">
      <c r="B1767" s="83" t="s">
        <v>5478</v>
      </c>
      <c r="C1767" s="71">
        <v>2010</v>
      </c>
      <c r="D1767" s="70" t="s">
        <v>1318</v>
      </c>
      <c r="E1767" s="70" t="s">
        <v>63</v>
      </c>
      <c r="F1767" s="70" t="s">
        <v>5476</v>
      </c>
      <c r="G1767" s="70" t="s">
        <v>5479</v>
      </c>
      <c r="H1767" s="70" t="s">
        <v>65</v>
      </c>
      <c r="I1767" s="72">
        <v>30000</v>
      </c>
      <c r="J1767" s="72">
        <v>30000</v>
      </c>
      <c r="K1767" s="72">
        <v>0</v>
      </c>
      <c r="L1767" s="72">
        <v>0</v>
      </c>
      <c r="M1767" s="82">
        <v>33889.393589930667</v>
      </c>
      <c r="O1767" s="81" t="s">
        <v>3758</v>
      </c>
      <c r="P1767" s="64">
        <v>2001</v>
      </c>
      <c r="Q1767" s="63" t="s">
        <v>1318</v>
      </c>
      <c r="R1767" s="63" t="s">
        <v>138</v>
      </c>
      <c r="S1767" s="65" t="s">
        <v>3759</v>
      </c>
      <c r="T1767" s="63" t="s">
        <v>3687</v>
      </c>
      <c r="U1767" s="63" t="s">
        <v>166</v>
      </c>
      <c r="V1767" s="66">
        <v>200000</v>
      </c>
      <c r="W1767" s="67">
        <v>200000</v>
      </c>
      <c r="X1767" s="67">
        <v>82776.179999999993</v>
      </c>
      <c r="Y1767" s="68">
        <v>322122</v>
      </c>
      <c r="Z1767" s="82">
        <v>264743.51902923331</v>
      </c>
    </row>
    <row r="1768" spans="2:26" ht="22.5" x14ac:dyDescent="0.25">
      <c r="B1768" s="83" t="s">
        <v>5517</v>
      </c>
      <c r="C1768" s="71">
        <v>2010</v>
      </c>
      <c r="D1768" s="70" t="s">
        <v>1318</v>
      </c>
      <c r="E1768" s="70" t="s">
        <v>63</v>
      </c>
      <c r="F1768" s="70" t="s">
        <v>5194</v>
      </c>
      <c r="G1768" s="70" t="s">
        <v>4385</v>
      </c>
      <c r="H1768" s="70" t="s">
        <v>684</v>
      </c>
      <c r="I1768" s="72">
        <v>22245</v>
      </c>
      <c r="J1768" s="72">
        <v>22245</v>
      </c>
      <c r="K1768" s="72">
        <v>9780</v>
      </c>
      <c r="L1768" s="72">
        <v>37072</v>
      </c>
      <c r="M1768" s="82">
        <v>25128.985346933587</v>
      </c>
      <c r="O1768" s="81" t="s">
        <v>3810</v>
      </c>
      <c r="P1768" s="64">
        <v>2001</v>
      </c>
      <c r="Q1768" s="63" t="s">
        <v>1318</v>
      </c>
      <c r="R1768" s="63" t="s">
        <v>138</v>
      </c>
      <c r="S1768" s="65" t="s">
        <v>3811</v>
      </c>
      <c r="T1768" s="63" t="s">
        <v>3483</v>
      </c>
      <c r="U1768" s="63" t="s">
        <v>166</v>
      </c>
      <c r="V1768" s="66">
        <v>194165</v>
      </c>
      <c r="W1768" s="67">
        <v>194165</v>
      </c>
      <c r="X1768" s="67">
        <v>81123</v>
      </c>
      <c r="Y1768" s="68">
        <v>269165</v>
      </c>
      <c r="Z1768" s="82">
        <v>257019.62686155541</v>
      </c>
    </row>
    <row r="1769" spans="2:26" x14ac:dyDescent="0.25">
      <c r="B1769" s="83" t="s">
        <v>5516</v>
      </c>
      <c r="C1769" s="71">
        <v>2010</v>
      </c>
      <c r="D1769" s="70" t="s">
        <v>1318</v>
      </c>
      <c r="E1769" s="70" t="s">
        <v>63</v>
      </c>
      <c r="F1769" s="70" t="s">
        <v>5181</v>
      </c>
      <c r="G1769" s="70" t="s">
        <v>3266</v>
      </c>
      <c r="H1769" s="70" t="s">
        <v>684</v>
      </c>
      <c r="I1769" s="72">
        <v>8254</v>
      </c>
      <c r="J1769" s="72">
        <v>8254</v>
      </c>
      <c r="K1769" s="72">
        <v>2506</v>
      </c>
      <c r="L1769" s="72">
        <v>11011</v>
      </c>
      <c r="M1769" s="82">
        <v>9324.1018230429236</v>
      </c>
      <c r="O1769" s="81" t="s">
        <v>3865</v>
      </c>
      <c r="P1769" s="64">
        <v>2001</v>
      </c>
      <c r="Q1769" s="63" t="s">
        <v>1318</v>
      </c>
      <c r="R1769" s="63" t="s">
        <v>138</v>
      </c>
      <c r="S1769" s="65" t="s">
        <v>3866</v>
      </c>
      <c r="T1769" s="63" t="s">
        <v>3687</v>
      </c>
      <c r="U1769" s="63" t="s">
        <v>166</v>
      </c>
      <c r="V1769" s="66">
        <v>150000</v>
      </c>
      <c r="W1769" s="67">
        <v>150000</v>
      </c>
      <c r="X1769" s="67">
        <v>483325.17</v>
      </c>
      <c r="Y1769" s="68">
        <v>600000</v>
      </c>
      <c r="Z1769" s="82">
        <v>198557.63927192497</v>
      </c>
    </row>
    <row r="1770" spans="2:26" x14ac:dyDescent="0.25">
      <c r="B1770" s="83" t="s">
        <v>5421</v>
      </c>
      <c r="C1770" s="71">
        <v>2010</v>
      </c>
      <c r="D1770" s="70" t="s">
        <v>1318</v>
      </c>
      <c r="E1770" s="70" t="s">
        <v>1684</v>
      </c>
      <c r="F1770" s="70" t="s">
        <v>4949</v>
      </c>
      <c r="G1770" s="70" t="s">
        <v>4059</v>
      </c>
      <c r="H1770" s="70" t="s">
        <v>1687</v>
      </c>
      <c r="I1770" s="72">
        <v>80852</v>
      </c>
      <c r="J1770" s="72">
        <v>80852</v>
      </c>
      <c r="K1770" s="72">
        <v>39740.97</v>
      </c>
      <c r="L1770" s="72">
        <v>120674</v>
      </c>
      <c r="M1770" s="82">
        <v>91334.175017769143</v>
      </c>
      <c r="O1770" s="81" t="s">
        <v>3832</v>
      </c>
      <c r="P1770" s="64">
        <v>2001</v>
      </c>
      <c r="Q1770" s="63" t="s">
        <v>1318</v>
      </c>
      <c r="R1770" s="63" t="s">
        <v>138</v>
      </c>
      <c r="S1770" s="65" t="s">
        <v>3833</v>
      </c>
      <c r="T1770" s="63" t="s">
        <v>3687</v>
      </c>
      <c r="U1770" s="63" t="s">
        <v>166</v>
      </c>
      <c r="V1770" s="66">
        <v>120000</v>
      </c>
      <c r="W1770" s="67">
        <v>120000</v>
      </c>
      <c r="X1770" s="67">
        <v>111706.28</v>
      </c>
      <c r="Y1770" s="68">
        <v>241600</v>
      </c>
      <c r="Z1770" s="82">
        <v>158846.11141753997</v>
      </c>
    </row>
    <row r="1771" spans="2:26" x14ac:dyDescent="0.25">
      <c r="B1771" s="83" t="s">
        <v>5518</v>
      </c>
      <c r="C1771" s="71">
        <v>2010</v>
      </c>
      <c r="D1771" s="70" t="s">
        <v>1318</v>
      </c>
      <c r="E1771" s="70" t="s">
        <v>1403</v>
      </c>
      <c r="F1771" s="70" t="s">
        <v>5519</v>
      </c>
      <c r="G1771" s="70" t="s">
        <v>3687</v>
      </c>
      <c r="H1771" s="70" t="s">
        <v>1406</v>
      </c>
      <c r="I1771" s="72">
        <v>11484</v>
      </c>
      <c r="J1771" s="72">
        <v>11484</v>
      </c>
      <c r="K1771" s="72">
        <v>3312.4</v>
      </c>
      <c r="L1771" s="72">
        <v>15950</v>
      </c>
      <c r="M1771" s="82">
        <v>12972.859866225459</v>
      </c>
      <c r="O1771" s="81" t="s">
        <v>3891</v>
      </c>
      <c r="P1771" s="64">
        <v>2001</v>
      </c>
      <c r="Q1771" s="63" t="s">
        <v>1318</v>
      </c>
      <c r="R1771" s="63" t="s">
        <v>138</v>
      </c>
      <c r="S1771" s="65" t="s">
        <v>3892</v>
      </c>
      <c r="T1771" s="63" t="s">
        <v>3687</v>
      </c>
      <c r="U1771" s="63" t="s">
        <v>782</v>
      </c>
      <c r="V1771" s="66">
        <v>80272</v>
      </c>
      <c r="W1771" s="67">
        <v>81272</v>
      </c>
      <c r="X1771" s="67">
        <v>43421.65</v>
      </c>
      <c r="Y1771" s="68">
        <v>133786</v>
      </c>
      <c r="Z1771" s="82">
        <v>107581.17639271925</v>
      </c>
    </row>
    <row r="1772" spans="2:26" x14ac:dyDescent="0.25">
      <c r="B1772" s="83" t="s">
        <v>5493</v>
      </c>
      <c r="C1772" s="71">
        <v>2010</v>
      </c>
      <c r="D1772" s="70" t="s">
        <v>1318</v>
      </c>
      <c r="E1772" s="70" t="s">
        <v>977</v>
      </c>
      <c r="F1772" s="70" t="s">
        <v>5250</v>
      </c>
      <c r="G1772" s="70" t="s">
        <v>5494</v>
      </c>
      <c r="H1772" s="70" t="s">
        <v>2986</v>
      </c>
      <c r="I1772" s="72">
        <v>240442</v>
      </c>
      <c r="J1772" s="72">
        <v>240442</v>
      </c>
      <c r="K1772" s="72">
        <v>140900.22</v>
      </c>
      <c r="L1772" s="72">
        <v>320590</v>
      </c>
      <c r="M1772" s="82">
        <v>271614.45245167031</v>
      </c>
      <c r="O1772" s="81" t="s">
        <v>3929</v>
      </c>
      <c r="P1772" s="64">
        <v>2001</v>
      </c>
      <c r="Q1772" s="63" t="s">
        <v>1318</v>
      </c>
      <c r="R1772" s="63" t="s">
        <v>138</v>
      </c>
      <c r="S1772" s="65" t="s">
        <v>3930</v>
      </c>
      <c r="T1772" s="63" t="s">
        <v>3931</v>
      </c>
      <c r="U1772" s="63" t="s">
        <v>782</v>
      </c>
      <c r="V1772" s="66">
        <v>10000</v>
      </c>
      <c r="W1772" s="67">
        <v>10000</v>
      </c>
      <c r="X1772" s="67">
        <v>21545</v>
      </c>
      <c r="Y1772" s="68">
        <v>31545</v>
      </c>
      <c r="Z1772" s="82">
        <v>13237.175951461664</v>
      </c>
    </row>
    <row r="1773" spans="2:26" x14ac:dyDescent="0.25">
      <c r="B1773" s="83" t="s">
        <v>5332</v>
      </c>
      <c r="C1773" s="71">
        <v>2010</v>
      </c>
      <c r="D1773" s="70" t="s">
        <v>1318</v>
      </c>
      <c r="E1773" s="70" t="s">
        <v>977</v>
      </c>
      <c r="F1773" s="70" t="s">
        <v>5333</v>
      </c>
      <c r="G1773" s="70" t="s">
        <v>5334</v>
      </c>
      <c r="H1773" s="70" t="s">
        <v>3767</v>
      </c>
      <c r="I1773" s="72">
        <v>189805</v>
      </c>
      <c r="J1773" s="72">
        <v>189805</v>
      </c>
      <c r="K1773" s="72">
        <v>157103.70000000001</v>
      </c>
      <c r="L1773" s="72">
        <v>345100</v>
      </c>
      <c r="M1773" s="82">
        <v>214412.54501122635</v>
      </c>
      <c r="O1773" s="81" t="s">
        <v>8256</v>
      </c>
      <c r="P1773" s="64">
        <v>2001</v>
      </c>
      <c r="Q1773" s="63" t="s">
        <v>6084</v>
      </c>
      <c r="R1773" s="63" t="s">
        <v>138</v>
      </c>
      <c r="S1773" s="65" t="s">
        <v>8257</v>
      </c>
      <c r="T1773" s="63" t="s">
        <v>8147</v>
      </c>
      <c r="U1773" s="63" t="s">
        <v>782</v>
      </c>
      <c r="V1773" s="66">
        <v>7125</v>
      </c>
      <c r="W1773" s="67">
        <v>7125</v>
      </c>
      <c r="X1773" s="67">
        <v>4750</v>
      </c>
      <c r="Y1773" s="68">
        <v>11875</v>
      </c>
      <c r="Z1773" s="82">
        <v>9431.4878654164368</v>
      </c>
    </row>
    <row r="1774" spans="2:26" x14ac:dyDescent="0.25">
      <c r="B1774" s="83" t="s">
        <v>5432</v>
      </c>
      <c r="C1774" s="71">
        <v>2010</v>
      </c>
      <c r="D1774" s="70" t="s">
        <v>1318</v>
      </c>
      <c r="E1774" s="70" t="s">
        <v>977</v>
      </c>
      <c r="F1774" s="70" t="s">
        <v>4362</v>
      </c>
      <c r="G1774" s="70" t="s">
        <v>5433</v>
      </c>
      <c r="H1774" s="70" t="s">
        <v>2601</v>
      </c>
      <c r="I1774" s="72">
        <v>50129</v>
      </c>
      <c r="J1774" s="72">
        <v>50129</v>
      </c>
      <c r="K1774" s="72">
        <v>14467.3</v>
      </c>
      <c r="L1774" s="72">
        <v>66839</v>
      </c>
      <c r="M1774" s="82">
        <v>56628.047042321145</v>
      </c>
      <c r="O1774" s="81" t="s">
        <v>3801</v>
      </c>
      <c r="P1774" s="64">
        <v>2001</v>
      </c>
      <c r="Q1774" s="63" t="s">
        <v>1318</v>
      </c>
      <c r="R1774" s="63" t="s">
        <v>2243</v>
      </c>
      <c r="S1774" s="65" t="s">
        <v>3479</v>
      </c>
      <c r="T1774" s="63" t="s">
        <v>3483</v>
      </c>
      <c r="U1774" s="63" t="s">
        <v>1269</v>
      </c>
      <c r="V1774" s="66">
        <v>120000</v>
      </c>
      <c r="W1774" s="67">
        <v>120000</v>
      </c>
      <c r="X1774" s="67">
        <v>81452.53</v>
      </c>
      <c r="Y1774" s="68">
        <v>160000</v>
      </c>
      <c r="Z1774" s="82">
        <v>158846.11141753997</v>
      </c>
    </row>
    <row r="1775" spans="2:26" x14ac:dyDescent="0.25">
      <c r="B1775" s="83" t="s">
        <v>5335</v>
      </c>
      <c r="C1775" s="71">
        <v>2010</v>
      </c>
      <c r="D1775" s="70" t="s">
        <v>1318</v>
      </c>
      <c r="E1775" s="70" t="s">
        <v>977</v>
      </c>
      <c r="F1775" s="70" t="s">
        <v>5333</v>
      </c>
      <c r="G1775" s="70" t="s">
        <v>5336</v>
      </c>
      <c r="H1775" s="70" t="s">
        <v>3767</v>
      </c>
      <c r="I1775" s="72">
        <v>14975</v>
      </c>
      <c r="J1775" s="72">
        <v>14975</v>
      </c>
      <c r="K1775" s="72">
        <v>0</v>
      </c>
      <c r="L1775" s="72">
        <v>0</v>
      </c>
      <c r="M1775" s="82">
        <v>16916.455633640391</v>
      </c>
      <c r="O1775" s="81" t="s">
        <v>3675</v>
      </c>
      <c r="P1775" s="64">
        <v>2001</v>
      </c>
      <c r="Q1775" s="63" t="s">
        <v>1318</v>
      </c>
      <c r="R1775" s="63" t="s">
        <v>2243</v>
      </c>
      <c r="S1775" s="65" t="s">
        <v>3676</v>
      </c>
      <c r="T1775" s="63" t="s">
        <v>3483</v>
      </c>
      <c r="U1775" s="63" t="s">
        <v>2246</v>
      </c>
      <c r="V1775" s="66">
        <v>91575</v>
      </c>
      <c r="W1775" s="67">
        <v>91575</v>
      </c>
      <c r="X1775" s="67">
        <v>25000</v>
      </c>
      <c r="Y1775" s="68">
        <v>116575</v>
      </c>
      <c r="Z1775" s="82">
        <v>121219.43877551019</v>
      </c>
    </row>
    <row r="1776" spans="2:26" x14ac:dyDescent="0.25">
      <c r="B1776" s="83" t="s">
        <v>5434</v>
      </c>
      <c r="C1776" s="71">
        <v>2010</v>
      </c>
      <c r="D1776" s="70" t="s">
        <v>1318</v>
      </c>
      <c r="E1776" s="70" t="s">
        <v>977</v>
      </c>
      <c r="F1776" s="70" t="s">
        <v>4362</v>
      </c>
      <c r="G1776" s="70" t="s">
        <v>5435</v>
      </c>
      <c r="H1776" s="70" t="s">
        <v>2601</v>
      </c>
      <c r="I1776" s="72">
        <v>3000</v>
      </c>
      <c r="J1776" s="72">
        <v>3000</v>
      </c>
      <c r="K1776" s="72">
        <v>0</v>
      </c>
      <c r="L1776" s="72">
        <v>0</v>
      </c>
      <c r="M1776" s="82">
        <v>3388.9393589930664</v>
      </c>
      <c r="O1776" s="81" t="s">
        <v>8200</v>
      </c>
      <c r="P1776" s="64">
        <v>2001</v>
      </c>
      <c r="Q1776" s="63" t="s">
        <v>6081</v>
      </c>
      <c r="R1776" s="63" t="s">
        <v>2243</v>
      </c>
      <c r="S1776" s="65" t="s">
        <v>3985</v>
      </c>
      <c r="T1776" s="63" t="s">
        <v>3695</v>
      </c>
      <c r="U1776" s="63" t="s">
        <v>3767</v>
      </c>
      <c r="V1776" s="66">
        <v>10000</v>
      </c>
      <c r="W1776" s="67">
        <v>9960</v>
      </c>
      <c r="X1776" s="67">
        <v>0</v>
      </c>
      <c r="Y1776" s="68">
        <v>0</v>
      </c>
      <c r="Z1776" s="82">
        <v>13184.227247655817</v>
      </c>
    </row>
    <row r="1777" spans="2:26" ht="22.5" x14ac:dyDescent="0.25">
      <c r="B1777" s="83" t="s">
        <v>5495</v>
      </c>
      <c r="C1777" s="71">
        <v>2010</v>
      </c>
      <c r="D1777" s="70" t="s">
        <v>1318</v>
      </c>
      <c r="E1777" s="70" t="s">
        <v>977</v>
      </c>
      <c r="F1777" s="70" t="s">
        <v>5250</v>
      </c>
      <c r="G1777" s="70" t="s">
        <v>5496</v>
      </c>
      <c r="H1777" s="70" t="s">
        <v>2986</v>
      </c>
      <c r="I1777" s="72">
        <v>3000</v>
      </c>
      <c r="J1777" s="72">
        <v>3000</v>
      </c>
      <c r="K1777" s="72">
        <v>0</v>
      </c>
      <c r="L1777" s="72">
        <v>3000</v>
      </c>
      <c r="M1777" s="82">
        <v>3388.9393589930664</v>
      </c>
      <c r="O1777" s="81" t="s">
        <v>3696</v>
      </c>
      <c r="P1777" s="64">
        <v>2001</v>
      </c>
      <c r="Q1777" s="63" t="s">
        <v>1318</v>
      </c>
      <c r="R1777" s="63" t="s">
        <v>677</v>
      </c>
      <c r="S1777" s="65" t="s">
        <v>3697</v>
      </c>
      <c r="T1777" s="63" t="s">
        <v>3698</v>
      </c>
      <c r="U1777" s="63" t="s">
        <v>679</v>
      </c>
      <c r="V1777" s="66">
        <v>62377</v>
      </c>
      <c r="W1777" s="67">
        <v>62377</v>
      </c>
      <c r="X1777" s="67">
        <v>33588</v>
      </c>
      <c r="Y1777" s="68">
        <v>95965</v>
      </c>
      <c r="Z1777" s="82">
        <v>82569.532432432432</v>
      </c>
    </row>
    <row r="1778" spans="2:26" x14ac:dyDescent="0.25">
      <c r="B1778" s="83" t="s">
        <v>5454</v>
      </c>
      <c r="C1778" s="71">
        <v>2010</v>
      </c>
      <c r="D1778" s="70" t="s">
        <v>1318</v>
      </c>
      <c r="E1778" s="70" t="s">
        <v>1868</v>
      </c>
      <c r="F1778" s="70" t="s">
        <v>5455</v>
      </c>
      <c r="G1778" s="70" t="s">
        <v>3266</v>
      </c>
      <c r="H1778" s="70" t="s">
        <v>2744</v>
      </c>
      <c r="I1778" s="72">
        <v>164782</v>
      </c>
      <c r="J1778" s="72">
        <v>164782</v>
      </c>
      <c r="K1778" s="72">
        <v>48945.58</v>
      </c>
      <c r="L1778" s="72">
        <v>219710</v>
      </c>
      <c r="M1778" s="82">
        <v>186145.40181786515</v>
      </c>
      <c r="O1778" s="81" t="s">
        <v>3796</v>
      </c>
      <c r="P1778" s="64">
        <v>2001</v>
      </c>
      <c r="Q1778" s="63" t="s">
        <v>1318</v>
      </c>
      <c r="R1778" s="63" t="s">
        <v>677</v>
      </c>
      <c r="S1778" s="65" t="s">
        <v>1391</v>
      </c>
      <c r="T1778" s="63" t="s">
        <v>3748</v>
      </c>
      <c r="U1778" s="63" t="s">
        <v>1536</v>
      </c>
      <c r="V1778" s="66">
        <v>56460</v>
      </c>
      <c r="W1778" s="67">
        <v>56460</v>
      </c>
      <c r="X1778" s="67">
        <v>0.41</v>
      </c>
      <c r="Y1778" s="68">
        <v>58460</v>
      </c>
      <c r="Z1778" s="82">
        <v>74737.095421952559</v>
      </c>
    </row>
    <row r="1779" spans="2:26" ht="22.5" x14ac:dyDescent="0.25">
      <c r="B1779" s="83" t="s">
        <v>5467</v>
      </c>
      <c r="C1779" s="71">
        <v>2010</v>
      </c>
      <c r="D1779" s="70" t="s">
        <v>1318</v>
      </c>
      <c r="E1779" s="70" t="s">
        <v>1868</v>
      </c>
      <c r="F1779" s="70" t="s">
        <v>5468</v>
      </c>
      <c r="G1779" s="70" t="s">
        <v>3414</v>
      </c>
      <c r="H1779" s="70" t="s">
        <v>2744</v>
      </c>
      <c r="I1779" s="72">
        <v>92309</v>
      </c>
      <c r="J1779" s="72">
        <v>92309</v>
      </c>
      <c r="K1779" s="72">
        <v>43437.31</v>
      </c>
      <c r="L1779" s="72">
        <v>137774</v>
      </c>
      <c r="M1779" s="82">
        <v>104276.53442976366</v>
      </c>
      <c r="O1779" s="81" t="s">
        <v>3772</v>
      </c>
      <c r="P1779" s="64">
        <v>2001</v>
      </c>
      <c r="Q1779" s="63" t="s">
        <v>1318</v>
      </c>
      <c r="R1779" s="63" t="s">
        <v>677</v>
      </c>
      <c r="S1779" s="65" t="s">
        <v>3773</v>
      </c>
      <c r="T1779" s="63" t="s">
        <v>3483</v>
      </c>
      <c r="U1779" s="63" t="s">
        <v>679</v>
      </c>
      <c r="V1779" s="66">
        <v>18975</v>
      </c>
      <c r="W1779" s="67">
        <v>19975</v>
      </c>
      <c r="X1779" s="67">
        <v>6515</v>
      </c>
      <c r="Y1779" s="68">
        <v>26300</v>
      </c>
      <c r="Z1779" s="82">
        <v>26441.258963044675</v>
      </c>
    </row>
    <row r="1780" spans="2:26" x14ac:dyDescent="0.25">
      <c r="B1780" s="83" t="s">
        <v>5483</v>
      </c>
      <c r="C1780" s="71">
        <v>2010</v>
      </c>
      <c r="D1780" s="70" t="s">
        <v>1318</v>
      </c>
      <c r="E1780" s="70" t="s">
        <v>228</v>
      </c>
      <c r="F1780" s="70" t="s">
        <v>5484</v>
      </c>
      <c r="G1780" s="70" t="s">
        <v>3815</v>
      </c>
      <c r="H1780" s="70" t="s">
        <v>228</v>
      </c>
      <c r="I1780" s="72">
        <v>225000</v>
      </c>
      <c r="J1780" s="72">
        <v>225000</v>
      </c>
      <c r="K1780" s="72">
        <v>528974.23</v>
      </c>
      <c r="L1780" s="72">
        <v>750000</v>
      </c>
      <c r="M1780" s="82">
        <v>254170.45192447997</v>
      </c>
      <c r="O1780" s="81" t="s">
        <v>8079</v>
      </c>
      <c r="P1780" s="64">
        <v>2001</v>
      </c>
      <c r="Q1780" s="63" t="s">
        <v>6081</v>
      </c>
      <c r="R1780" s="63" t="s">
        <v>677</v>
      </c>
      <c r="S1780" s="65" t="s">
        <v>1859</v>
      </c>
      <c r="T1780" s="63" t="s">
        <v>8076</v>
      </c>
      <c r="U1780" s="63" t="s">
        <v>679</v>
      </c>
      <c r="V1780" s="66">
        <v>19000</v>
      </c>
      <c r="W1780" s="67">
        <v>19000</v>
      </c>
      <c r="X1780" s="67">
        <v>0</v>
      </c>
      <c r="Y1780" s="68">
        <v>26000</v>
      </c>
      <c r="Z1780" s="82">
        <v>25150.634307777163</v>
      </c>
    </row>
    <row r="1781" spans="2:26" x14ac:dyDescent="0.25">
      <c r="B1781" s="83" t="s">
        <v>5485</v>
      </c>
      <c r="C1781" s="71">
        <v>2010</v>
      </c>
      <c r="D1781" s="70" t="s">
        <v>1318</v>
      </c>
      <c r="E1781" s="70" t="s">
        <v>228</v>
      </c>
      <c r="F1781" s="70" t="s">
        <v>5484</v>
      </c>
      <c r="G1781" s="70" t="s">
        <v>5252</v>
      </c>
      <c r="H1781" s="70" t="s">
        <v>228</v>
      </c>
      <c r="I1781" s="72">
        <v>16000</v>
      </c>
      <c r="J1781" s="72">
        <v>16000</v>
      </c>
      <c r="K1781" s="72">
        <v>0</v>
      </c>
      <c r="L1781" s="72">
        <v>0</v>
      </c>
      <c r="M1781" s="82">
        <v>18074.343247963021</v>
      </c>
      <c r="O1781" s="81" t="s">
        <v>8150</v>
      </c>
      <c r="P1781" s="64">
        <v>2001</v>
      </c>
      <c r="Q1781" s="63" t="s">
        <v>6081</v>
      </c>
      <c r="R1781" s="63" t="s">
        <v>677</v>
      </c>
      <c r="S1781" s="65" t="s">
        <v>1859</v>
      </c>
      <c r="T1781" s="63" t="s">
        <v>8151</v>
      </c>
      <c r="U1781" s="63" t="s">
        <v>679</v>
      </c>
      <c r="V1781" s="66">
        <v>19000</v>
      </c>
      <c r="W1781" s="67">
        <v>19000</v>
      </c>
      <c r="X1781" s="67">
        <v>1500</v>
      </c>
      <c r="Y1781" s="68">
        <v>20500</v>
      </c>
      <c r="Z1781" s="82">
        <v>25150.634307777163</v>
      </c>
    </row>
    <row r="1782" spans="2:26" x14ac:dyDescent="0.25">
      <c r="B1782" s="83" t="s">
        <v>5529</v>
      </c>
      <c r="C1782" s="71">
        <v>2010</v>
      </c>
      <c r="D1782" s="70" t="s">
        <v>1318</v>
      </c>
      <c r="E1782" s="70" t="s">
        <v>514</v>
      </c>
      <c r="F1782" s="70" t="s">
        <v>5321</v>
      </c>
      <c r="G1782" s="70" t="s">
        <v>3687</v>
      </c>
      <c r="H1782" s="70" t="s">
        <v>1325</v>
      </c>
      <c r="I1782" s="72">
        <v>34927</v>
      </c>
      <c r="J1782" s="72">
        <v>34927</v>
      </c>
      <c r="K1782" s="72">
        <v>11119.81</v>
      </c>
      <c r="L1782" s="72">
        <v>46570</v>
      </c>
      <c r="M1782" s="82">
        <v>39455.161663850282</v>
      </c>
      <c r="O1782" s="81" t="s">
        <v>8193</v>
      </c>
      <c r="P1782" s="64">
        <v>2001</v>
      </c>
      <c r="Q1782" s="63" t="s">
        <v>6081</v>
      </c>
      <c r="R1782" s="63" t="s">
        <v>677</v>
      </c>
      <c r="S1782" s="65" t="s">
        <v>3888</v>
      </c>
      <c r="T1782" s="63" t="s">
        <v>3695</v>
      </c>
      <c r="U1782" s="63" t="s">
        <v>4233</v>
      </c>
      <c r="V1782" s="66">
        <v>10000</v>
      </c>
      <c r="W1782" s="67">
        <v>10000</v>
      </c>
      <c r="X1782" s="67">
        <v>0</v>
      </c>
      <c r="Y1782" s="68">
        <v>10000</v>
      </c>
      <c r="Z1782" s="82">
        <v>13237.175951461664</v>
      </c>
    </row>
    <row r="1783" spans="2:26" x14ac:dyDescent="0.25">
      <c r="B1783" s="83" t="s">
        <v>5515</v>
      </c>
      <c r="C1783" s="71">
        <v>2010</v>
      </c>
      <c r="D1783" s="70" t="s">
        <v>1318</v>
      </c>
      <c r="E1783" s="70" t="s">
        <v>514</v>
      </c>
      <c r="F1783" s="70" t="s">
        <v>4957</v>
      </c>
      <c r="G1783" s="70" t="s">
        <v>4456</v>
      </c>
      <c r="H1783" s="70" t="s">
        <v>1433</v>
      </c>
      <c r="I1783" s="72">
        <v>33586</v>
      </c>
      <c r="J1783" s="72">
        <v>33586</v>
      </c>
      <c r="K1783" s="72">
        <v>9833.91</v>
      </c>
      <c r="L1783" s="72">
        <v>50099</v>
      </c>
      <c r="M1783" s="82">
        <v>37940.305770380379</v>
      </c>
      <c r="O1783" s="81" t="s">
        <v>8236</v>
      </c>
      <c r="P1783" s="64">
        <v>2001</v>
      </c>
      <c r="Q1783" s="63" t="s">
        <v>6081</v>
      </c>
      <c r="R1783" s="63" t="s">
        <v>677</v>
      </c>
      <c r="S1783" s="65" t="s">
        <v>8237</v>
      </c>
      <c r="T1783" s="63" t="s">
        <v>3695</v>
      </c>
      <c r="U1783" s="63" t="s">
        <v>1536</v>
      </c>
      <c r="V1783" s="66">
        <v>7645</v>
      </c>
      <c r="W1783" s="67">
        <v>7645</v>
      </c>
      <c r="X1783" s="67">
        <v>550</v>
      </c>
      <c r="Y1783" s="68">
        <v>7645</v>
      </c>
      <c r="Z1783" s="82">
        <v>10119.821014892443</v>
      </c>
    </row>
    <row r="1784" spans="2:26" ht="22.5" x14ac:dyDescent="0.25">
      <c r="B1784" s="83" t="s">
        <v>5524</v>
      </c>
      <c r="C1784" s="71">
        <v>2010</v>
      </c>
      <c r="D1784" s="70" t="s">
        <v>1318</v>
      </c>
      <c r="E1784" s="70" t="s">
        <v>514</v>
      </c>
      <c r="F1784" s="70" t="s">
        <v>5525</v>
      </c>
      <c r="G1784" s="70" t="s">
        <v>3753</v>
      </c>
      <c r="H1784" s="70" t="s">
        <v>1325</v>
      </c>
      <c r="I1784" s="72">
        <v>30722</v>
      </c>
      <c r="J1784" s="72">
        <v>30722</v>
      </c>
      <c r="K1784" s="72">
        <v>5402.5</v>
      </c>
      <c r="L1784" s="72">
        <v>40963</v>
      </c>
      <c r="M1784" s="82">
        <v>34704.998328994996</v>
      </c>
      <c r="O1784" s="81" t="s">
        <v>3760</v>
      </c>
      <c r="P1784" s="64">
        <v>2001</v>
      </c>
      <c r="Q1784" s="63" t="s">
        <v>1318</v>
      </c>
      <c r="R1784" s="63" t="s">
        <v>177</v>
      </c>
      <c r="S1784" s="65" t="s">
        <v>3761</v>
      </c>
      <c r="T1784" s="63" t="s">
        <v>3460</v>
      </c>
      <c r="U1784" s="63" t="s">
        <v>179</v>
      </c>
      <c r="V1784" s="66">
        <v>151150</v>
      </c>
      <c r="W1784" s="67">
        <v>151150</v>
      </c>
      <c r="X1784" s="67">
        <v>83027.14</v>
      </c>
      <c r="Y1784" s="68">
        <v>226750</v>
      </c>
      <c r="Z1784" s="82">
        <v>200079.91450634308</v>
      </c>
    </row>
    <row r="1785" spans="2:26" x14ac:dyDescent="0.25">
      <c r="B1785" s="83" t="s">
        <v>5360</v>
      </c>
      <c r="C1785" s="71">
        <v>2010</v>
      </c>
      <c r="D1785" s="70" t="s">
        <v>1318</v>
      </c>
      <c r="E1785" s="70" t="s">
        <v>31</v>
      </c>
      <c r="F1785" s="70" t="s">
        <v>5361</v>
      </c>
      <c r="G1785" s="70" t="s">
        <v>1876</v>
      </c>
      <c r="H1785" s="70" t="s">
        <v>33</v>
      </c>
      <c r="I1785" s="72">
        <v>278325</v>
      </c>
      <c r="J1785" s="72">
        <v>278325</v>
      </c>
      <c r="K1785" s="72">
        <v>187826.52</v>
      </c>
      <c r="L1785" s="72">
        <v>477819</v>
      </c>
      <c r="M1785" s="82">
        <v>314408.84903058177</v>
      </c>
      <c r="O1785" s="81" t="s">
        <v>3740</v>
      </c>
      <c r="P1785" s="64">
        <v>2001</v>
      </c>
      <c r="Q1785" s="63" t="s">
        <v>1318</v>
      </c>
      <c r="R1785" s="63" t="s">
        <v>177</v>
      </c>
      <c r="S1785" s="65" t="s">
        <v>3741</v>
      </c>
      <c r="T1785" s="63" t="s">
        <v>3483</v>
      </c>
      <c r="U1785" s="63" t="s">
        <v>3742</v>
      </c>
      <c r="V1785" s="66">
        <v>99757</v>
      </c>
      <c r="W1785" s="67">
        <v>103757</v>
      </c>
      <c r="X1785" s="67">
        <v>33252</v>
      </c>
      <c r="Y1785" s="68">
        <v>137009</v>
      </c>
      <c r="Z1785" s="82">
        <v>137344.9665195808</v>
      </c>
    </row>
    <row r="1786" spans="2:26" ht="22.5" x14ac:dyDescent="0.25">
      <c r="B1786" s="83" t="s">
        <v>5503</v>
      </c>
      <c r="C1786" s="71">
        <v>2010</v>
      </c>
      <c r="D1786" s="70" t="s">
        <v>1318</v>
      </c>
      <c r="E1786" s="70" t="s">
        <v>2250</v>
      </c>
      <c r="F1786" s="70" t="s">
        <v>3144</v>
      </c>
      <c r="G1786" s="70" t="s">
        <v>5504</v>
      </c>
      <c r="H1786" s="70" t="s">
        <v>3146</v>
      </c>
      <c r="I1786" s="72">
        <v>29700</v>
      </c>
      <c r="J1786" s="72">
        <v>29700</v>
      </c>
      <c r="K1786" s="72">
        <v>3095</v>
      </c>
      <c r="L1786" s="72">
        <v>33000</v>
      </c>
      <c r="M1786" s="82">
        <v>33550.499654031359</v>
      </c>
      <c r="O1786" s="81" t="s">
        <v>3762</v>
      </c>
      <c r="P1786" s="64">
        <v>2001</v>
      </c>
      <c r="Q1786" s="63" t="s">
        <v>1318</v>
      </c>
      <c r="R1786" s="63" t="s">
        <v>177</v>
      </c>
      <c r="S1786" s="65" t="s">
        <v>3761</v>
      </c>
      <c r="T1786" s="63" t="s">
        <v>3763</v>
      </c>
      <c r="U1786" s="63" t="s">
        <v>179</v>
      </c>
      <c r="V1786" s="66">
        <v>15115</v>
      </c>
      <c r="W1786" s="67">
        <v>15115</v>
      </c>
      <c r="X1786" s="67">
        <v>0</v>
      </c>
      <c r="Y1786" s="68">
        <v>0</v>
      </c>
      <c r="Z1786" s="82">
        <v>20007.991450634308</v>
      </c>
    </row>
    <row r="1787" spans="2:26" x14ac:dyDescent="0.25">
      <c r="B1787" s="83" t="s">
        <v>5425</v>
      </c>
      <c r="C1787" s="71">
        <v>2010</v>
      </c>
      <c r="D1787" s="70" t="s">
        <v>1318</v>
      </c>
      <c r="E1787" s="70" t="s">
        <v>73</v>
      </c>
      <c r="F1787" s="70" t="s">
        <v>5426</v>
      </c>
      <c r="G1787" s="70" t="s">
        <v>4456</v>
      </c>
      <c r="H1787" s="70" t="s">
        <v>73</v>
      </c>
      <c r="I1787" s="72">
        <v>186145</v>
      </c>
      <c r="J1787" s="72">
        <v>186145</v>
      </c>
      <c r="K1787" s="72">
        <v>51678.61</v>
      </c>
      <c r="L1787" s="72">
        <v>248193</v>
      </c>
      <c r="M1787" s="82">
        <v>210278.0389932548</v>
      </c>
      <c r="O1787" s="81" t="s">
        <v>8267</v>
      </c>
      <c r="P1787" s="64">
        <v>2001</v>
      </c>
      <c r="Q1787" s="63" t="s">
        <v>6081</v>
      </c>
      <c r="R1787" s="63" t="s">
        <v>177</v>
      </c>
      <c r="S1787" s="65" t="s">
        <v>8268</v>
      </c>
      <c r="T1787" s="63" t="s">
        <v>8076</v>
      </c>
      <c r="U1787" s="63" t="s">
        <v>179</v>
      </c>
      <c r="V1787" s="66">
        <v>6375</v>
      </c>
      <c r="W1787" s="67">
        <v>6375</v>
      </c>
      <c r="X1787" s="67">
        <v>2125</v>
      </c>
      <c r="Y1787" s="68">
        <v>8500</v>
      </c>
      <c r="Z1787" s="82">
        <v>8438.6996690568121</v>
      </c>
    </row>
    <row r="1788" spans="2:26" ht="22.5" x14ac:dyDescent="0.25">
      <c r="B1788" s="83" t="s">
        <v>5354</v>
      </c>
      <c r="C1788" s="71">
        <v>2010</v>
      </c>
      <c r="D1788" s="70" t="s">
        <v>1318</v>
      </c>
      <c r="E1788" s="70" t="s">
        <v>544</v>
      </c>
      <c r="F1788" s="70" t="s">
        <v>5355</v>
      </c>
      <c r="G1788" s="70" t="s">
        <v>4059</v>
      </c>
      <c r="H1788" s="70" t="s">
        <v>886</v>
      </c>
      <c r="I1788" s="72">
        <v>196956</v>
      </c>
      <c r="J1788" s="72">
        <v>196956</v>
      </c>
      <c r="K1788" s="72">
        <v>79636.34</v>
      </c>
      <c r="L1788" s="72">
        <v>276955</v>
      </c>
      <c r="M1788" s="82">
        <v>222490.64679661283</v>
      </c>
      <c r="O1788" s="81" t="s">
        <v>3963</v>
      </c>
      <c r="P1788" s="64">
        <v>2001</v>
      </c>
      <c r="Q1788" s="63" t="s">
        <v>1318</v>
      </c>
      <c r="R1788" s="63" t="s">
        <v>40</v>
      </c>
      <c r="S1788" s="65" t="s">
        <v>3964</v>
      </c>
      <c r="T1788" s="63" t="s">
        <v>3965</v>
      </c>
      <c r="U1788" s="63" t="s">
        <v>27</v>
      </c>
      <c r="V1788" s="66">
        <v>275402</v>
      </c>
      <c r="W1788" s="67">
        <v>152630</v>
      </c>
      <c r="X1788" s="67">
        <v>91800</v>
      </c>
      <c r="Y1788" s="68">
        <v>244430</v>
      </c>
      <c r="Z1788" s="82">
        <v>202039.01654715941</v>
      </c>
    </row>
    <row r="1789" spans="2:26" x14ac:dyDescent="0.25">
      <c r="B1789" s="83" t="s">
        <v>5380</v>
      </c>
      <c r="C1789" s="71">
        <v>2010</v>
      </c>
      <c r="D1789" s="70" t="s">
        <v>1318</v>
      </c>
      <c r="E1789" s="70" t="s">
        <v>544</v>
      </c>
      <c r="F1789" s="70" t="s">
        <v>5003</v>
      </c>
      <c r="G1789" s="70" t="s">
        <v>4456</v>
      </c>
      <c r="H1789" s="70" t="s">
        <v>886</v>
      </c>
      <c r="I1789" s="72">
        <v>150000</v>
      </c>
      <c r="J1789" s="72">
        <v>150000</v>
      </c>
      <c r="K1789" s="72">
        <v>241982.43</v>
      </c>
      <c r="L1789" s="72">
        <v>425000</v>
      </c>
      <c r="M1789" s="82">
        <v>169446.96794965334</v>
      </c>
      <c r="O1789" s="81" t="s">
        <v>3714</v>
      </c>
      <c r="P1789" s="64">
        <v>2001</v>
      </c>
      <c r="Q1789" s="63" t="s">
        <v>1318</v>
      </c>
      <c r="R1789" s="63" t="s">
        <v>40</v>
      </c>
      <c r="S1789" s="65" t="s">
        <v>3715</v>
      </c>
      <c r="T1789" s="63" t="s">
        <v>3716</v>
      </c>
      <c r="U1789" s="63" t="s">
        <v>42</v>
      </c>
      <c r="V1789" s="66">
        <v>78812</v>
      </c>
      <c r="W1789" s="67">
        <v>78812</v>
      </c>
      <c r="X1789" s="67">
        <v>52541</v>
      </c>
      <c r="Y1789" s="68">
        <v>131353</v>
      </c>
      <c r="Z1789" s="82">
        <v>104324.83110865967</v>
      </c>
    </row>
    <row r="1790" spans="2:26" x14ac:dyDescent="0.25">
      <c r="B1790" s="83" t="s">
        <v>5384</v>
      </c>
      <c r="C1790" s="71">
        <v>2010</v>
      </c>
      <c r="D1790" s="70" t="s">
        <v>1318</v>
      </c>
      <c r="E1790" s="70" t="s">
        <v>544</v>
      </c>
      <c r="F1790" s="70" t="s">
        <v>5385</v>
      </c>
      <c r="G1790" s="70" t="s">
        <v>5386</v>
      </c>
      <c r="H1790" s="70" t="s">
        <v>1603</v>
      </c>
      <c r="I1790" s="72">
        <v>150000</v>
      </c>
      <c r="J1790" s="72">
        <v>150000</v>
      </c>
      <c r="K1790" s="72">
        <v>88926.77</v>
      </c>
      <c r="L1790" s="72">
        <v>238928</v>
      </c>
      <c r="M1790" s="82">
        <v>169446.96794965334</v>
      </c>
      <c r="O1790" s="81" t="s">
        <v>8125</v>
      </c>
      <c r="P1790" s="64">
        <v>2001</v>
      </c>
      <c r="Q1790" s="63" t="s">
        <v>6084</v>
      </c>
      <c r="R1790" s="63" t="s">
        <v>1605</v>
      </c>
      <c r="S1790" s="65" t="s">
        <v>8126</v>
      </c>
      <c r="T1790" s="63" t="s">
        <v>3862</v>
      </c>
      <c r="U1790" s="63" t="s">
        <v>3767</v>
      </c>
      <c r="V1790" s="66">
        <v>101458</v>
      </c>
      <c r="W1790" s="67">
        <v>101458</v>
      </c>
      <c r="X1790" s="67">
        <v>47662.66</v>
      </c>
      <c r="Y1790" s="68">
        <v>135435</v>
      </c>
      <c r="Z1790" s="82">
        <v>134301.73976833976</v>
      </c>
    </row>
    <row r="1791" spans="2:26" ht="22.5" x14ac:dyDescent="0.25">
      <c r="B1791" s="83" t="s">
        <v>5356</v>
      </c>
      <c r="C1791" s="71">
        <v>2010</v>
      </c>
      <c r="D1791" s="70" t="s">
        <v>1318</v>
      </c>
      <c r="E1791" s="70" t="s">
        <v>544</v>
      </c>
      <c r="F1791" s="70" t="s">
        <v>5355</v>
      </c>
      <c r="G1791" s="70" t="s">
        <v>5357</v>
      </c>
      <c r="H1791" s="70" t="s">
        <v>886</v>
      </c>
      <c r="I1791" s="72">
        <v>17740</v>
      </c>
      <c r="J1791" s="72">
        <v>17740</v>
      </c>
      <c r="K1791" s="72">
        <v>0</v>
      </c>
      <c r="L1791" s="72">
        <v>17740</v>
      </c>
      <c r="M1791" s="82">
        <v>20039.928076179003</v>
      </c>
      <c r="O1791" s="81" t="s">
        <v>8096</v>
      </c>
      <c r="P1791" s="64">
        <v>2001</v>
      </c>
      <c r="Q1791" s="63" t="s">
        <v>6084</v>
      </c>
      <c r="R1791" s="63" t="s">
        <v>1605</v>
      </c>
      <c r="S1791" s="65" t="s">
        <v>1859</v>
      </c>
      <c r="T1791" s="63" t="s">
        <v>8097</v>
      </c>
      <c r="U1791" s="63" t="s">
        <v>1623</v>
      </c>
      <c r="V1791" s="66">
        <v>17400</v>
      </c>
      <c r="W1791" s="67">
        <v>17400</v>
      </c>
      <c r="X1791" s="67">
        <v>5614</v>
      </c>
      <c r="Y1791" s="68">
        <v>23200</v>
      </c>
      <c r="Z1791" s="82">
        <v>23032.686155543295</v>
      </c>
    </row>
    <row r="1792" spans="2:26" x14ac:dyDescent="0.25">
      <c r="B1792" s="83" t="s">
        <v>5460</v>
      </c>
      <c r="C1792" s="71">
        <v>2010</v>
      </c>
      <c r="D1792" s="70" t="s">
        <v>1318</v>
      </c>
      <c r="E1792" s="70" t="s">
        <v>1286</v>
      </c>
      <c r="F1792" s="70" t="s">
        <v>5461</v>
      </c>
      <c r="G1792" s="70" t="s">
        <v>5388</v>
      </c>
      <c r="H1792" s="70" t="s">
        <v>1403</v>
      </c>
      <c r="I1792" s="72">
        <v>244827</v>
      </c>
      <c r="J1792" s="72">
        <v>244827</v>
      </c>
      <c r="K1792" s="72">
        <v>66956.91</v>
      </c>
      <c r="L1792" s="72">
        <v>354827</v>
      </c>
      <c r="M1792" s="82">
        <v>276567.9521480652</v>
      </c>
      <c r="O1792" s="81" t="s">
        <v>3871</v>
      </c>
      <c r="P1792" s="64">
        <v>2001</v>
      </c>
      <c r="Q1792" s="63" t="s">
        <v>1318</v>
      </c>
      <c r="R1792" s="63" t="s">
        <v>81</v>
      </c>
      <c r="S1792" s="65" t="s">
        <v>3872</v>
      </c>
      <c r="T1792" s="63" t="s">
        <v>3873</v>
      </c>
      <c r="U1792" s="63" t="s">
        <v>2271</v>
      </c>
      <c r="V1792" s="66">
        <v>100000</v>
      </c>
      <c r="W1792" s="67">
        <v>105000</v>
      </c>
      <c r="X1792" s="67">
        <v>47737.08</v>
      </c>
      <c r="Y1792" s="68">
        <v>165903</v>
      </c>
      <c r="Z1792" s="82">
        <v>138990.34749034749</v>
      </c>
    </row>
    <row r="1793" spans="2:26" x14ac:dyDescent="0.25">
      <c r="B1793" s="83" t="s">
        <v>5337</v>
      </c>
      <c r="C1793" s="71">
        <v>2010</v>
      </c>
      <c r="D1793" s="70" t="s">
        <v>1318</v>
      </c>
      <c r="E1793" s="70" t="s">
        <v>1286</v>
      </c>
      <c r="F1793" s="70" t="s">
        <v>4757</v>
      </c>
      <c r="G1793" s="70" t="s">
        <v>3266</v>
      </c>
      <c r="H1793" s="70" t="s">
        <v>1523</v>
      </c>
      <c r="I1793" s="72">
        <v>107102</v>
      </c>
      <c r="J1793" s="72">
        <v>107102</v>
      </c>
      <c r="K1793" s="72">
        <v>4153.01</v>
      </c>
      <c r="L1793" s="72">
        <v>111102</v>
      </c>
      <c r="M1793" s="82">
        <v>120987.39440895847</v>
      </c>
      <c r="O1793" s="81" t="s">
        <v>3889</v>
      </c>
      <c r="P1793" s="64">
        <v>2001</v>
      </c>
      <c r="Q1793" s="63" t="s">
        <v>1318</v>
      </c>
      <c r="R1793" s="63" t="s">
        <v>81</v>
      </c>
      <c r="S1793" s="65" t="s">
        <v>3890</v>
      </c>
      <c r="T1793" s="63" t="s">
        <v>3862</v>
      </c>
      <c r="U1793" s="63" t="s">
        <v>3767</v>
      </c>
      <c r="V1793" s="66">
        <v>75000</v>
      </c>
      <c r="W1793" s="67">
        <v>75000</v>
      </c>
      <c r="X1793" s="67">
        <v>31714.89</v>
      </c>
      <c r="Y1793" s="68">
        <v>106350</v>
      </c>
      <c r="Z1793" s="82">
        <v>99278.819635962485</v>
      </c>
    </row>
    <row r="1794" spans="2:26" x14ac:dyDescent="0.25">
      <c r="B1794" s="83" t="s">
        <v>5371</v>
      </c>
      <c r="C1794" s="71">
        <v>2010</v>
      </c>
      <c r="D1794" s="70" t="s">
        <v>1318</v>
      </c>
      <c r="E1794" s="63" t="s">
        <v>1444</v>
      </c>
      <c r="F1794" s="70" t="s">
        <v>5372</v>
      </c>
      <c r="G1794" s="70" t="s">
        <v>5268</v>
      </c>
      <c r="H1794" s="70" t="s">
        <v>1447</v>
      </c>
      <c r="I1794" s="72">
        <v>342188</v>
      </c>
      <c r="J1794" s="72">
        <v>342188</v>
      </c>
      <c r="K1794" s="72">
        <v>679238.27</v>
      </c>
      <c r="L1794" s="72">
        <v>770201</v>
      </c>
      <c r="M1794" s="82">
        <v>386551.46045837319</v>
      </c>
      <c r="O1794" s="81" t="s">
        <v>3860</v>
      </c>
      <c r="P1794" s="64">
        <v>2001</v>
      </c>
      <c r="Q1794" s="63" t="s">
        <v>1318</v>
      </c>
      <c r="R1794" s="63" t="s">
        <v>81</v>
      </c>
      <c r="S1794" s="65" t="s">
        <v>3861</v>
      </c>
      <c r="T1794" s="63" t="s">
        <v>3862</v>
      </c>
      <c r="U1794" s="63" t="s">
        <v>3767</v>
      </c>
      <c r="V1794" s="66">
        <v>63364</v>
      </c>
      <c r="W1794" s="67">
        <v>63364</v>
      </c>
      <c r="X1794" s="67">
        <v>27163.74</v>
      </c>
      <c r="Y1794" s="68">
        <v>85368</v>
      </c>
      <c r="Z1794" s="82">
        <v>83876.041698841698</v>
      </c>
    </row>
    <row r="1795" spans="2:26" x14ac:dyDescent="0.25">
      <c r="B1795" s="83" t="s">
        <v>5489</v>
      </c>
      <c r="C1795" s="71">
        <v>2010</v>
      </c>
      <c r="D1795" s="70" t="s">
        <v>1318</v>
      </c>
      <c r="E1795" s="63" t="s">
        <v>1444</v>
      </c>
      <c r="F1795" s="70" t="s">
        <v>5490</v>
      </c>
      <c r="G1795" s="70" t="s">
        <v>5420</v>
      </c>
      <c r="H1795" s="70" t="s">
        <v>1447</v>
      </c>
      <c r="I1795" s="72">
        <v>268380</v>
      </c>
      <c r="J1795" s="72">
        <v>268380</v>
      </c>
      <c r="K1795" s="72">
        <v>122195.67</v>
      </c>
      <c r="L1795" s="72">
        <v>383400</v>
      </c>
      <c r="M1795" s="82">
        <v>303174.51505551976</v>
      </c>
      <c r="O1795" s="81" t="s">
        <v>3909</v>
      </c>
      <c r="P1795" s="64">
        <v>2001</v>
      </c>
      <c r="Q1795" s="63" t="s">
        <v>1318</v>
      </c>
      <c r="R1795" s="63" t="s">
        <v>81</v>
      </c>
      <c r="S1795" s="65" t="s">
        <v>3910</v>
      </c>
      <c r="T1795" s="63" t="s">
        <v>3483</v>
      </c>
      <c r="U1795" s="63" t="s">
        <v>3767</v>
      </c>
      <c r="V1795" s="66">
        <v>31900</v>
      </c>
      <c r="W1795" s="67">
        <v>39900</v>
      </c>
      <c r="X1795" s="67">
        <v>0</v>
      </c>
      <c r="Y1795" s="68">
        <v>61600</v>
      </c>
      <c r="Z1795" s="82">
        <v>52816.332046332042</v>
      </c>
    </row>
    <row r="1796" spans="2:26" ht="22.5" x14ac:dyDescent="0.25">
      <c r="B1796" s="83" t="s">
        <v>5469</v>
      </c>
      <c r="C1796" s="71">
        <v>2010</v>
      </c>
      <c r="D1796" s="70" t="s">
        <v>1318</v>
      </c>
      <c r="E1796" s="63" t="s">
        <v>1444</v>
      </c>
      <c r="F1796" s="70" t="s">
        <v>5470</v>
      </c>
      <c r="G1796" s="70" t="s">
        <v>3460</v>
      </c>
      <c r="H1796" s="70" t="s">
        <v>1447</v>
      </c>
      <c r="I1796" s="72">
        <v>74250</v>
      </c>
      <c r="J1796" s="72">
        <v>74250</v>
      </c>
      <c r="K1796" s="72">
        <v>24742.5</v>
      </c>
      <c r="L1796" s="72">
        <v>99000</v>
      </c>
      <c r="M1796" s="82">
        <v>83876.249135078397</v>
      </c>
      <c r="O1796" s="81" t="s">
        <v>8248</v>
      </c>
      <c r="P1796" s="64">
        <v>2001</v>
      </c>
      <c r="Q1796" s="63" t="s">
        <v>6081</v>
      </c>
      <c r="R1796" s="63" t="s">
        <v>81</v>
      </c>
      <c r="S1796" s="65" t="s">
        <v>8249</v>
      </c>
      <c r="T1796" s="63" t="s">
        <v>8250</v>
      </c>
      <c r="U1796" s="63" t="s">
        <v>81</v>
      </c>
      <c r="V1796" s="66">
        <v>10000</v>
      </c>
      <c r="W1796" s="67">
        <v>9700</v>
      </c>
      <c r="X1796" s="67">
        <v>13740</v>
      </c>
      <c r="Y1796" s="68">
        <v>23440</v>
      </c>
      <c r="Z1796" s="82">
        <v>12840.060672917814</v>
      </c>
    </row>
    <row r="1797" spans="2:26" x14ac:dyDescent="0.25">
      <c r="B1797" s="83" t="s">
        <v>5491</v>
      </c>
      <c r="C1797" s="71">
        <v>2010</v>
      </c>
      <c r="D1797" s="70" t="s">
        <v>1318</v>
      </c>
      <c r="E1797" s="63" t="s">
        <v>1444</v>
      </c>
      <c r="F1797" s="70" t="s">
        <v>5490</v>
      </c>
      <c r="G1797" s="70" t="s">
        <v>5492</v>
      </c>
      <c r="H1797" s="70" t="s">
        <v>1447</v>
      </c>
      <c r="I1797" s="72">
        <v>34000</v>
      </c>
      <c r="J1797" s="72">
        <v>34000</v>
      </c>
      <c r="K1797" s="72">
        <v>0</v>
      </c>
      <c r="L1797" s="72">
        <v>0</v>
      </c>
      <c r="M1797" s="82">
        <v>38407.979401921417</v>
      </c>
      <c r="O1797" s="81" t="s">
        <v>8269</v>
      </c>
      <c r="P1797" s="64">
        <v>2001</v>
      </c>
      <c r="Q1797" s="63" t="s">
        <v>6081</v>
      </c>
      <c r="R1797" s="63" t="s">
        <v>81</v>
      </c>
      <c r="S1797" s="65" t="s">
        <v>8270</v>
      </c>
      <c r="T1797" s="63" t="s">
        <v>8076</v>
      </c>
      <c r="U1797" s="63" t="s">
        <v>81</v>
      </c>
      <c r="V1797" s="66">
        <v>8705</v>
      </c>
      <c r="W1797" s="67">
        <v>8705</v>
      </c>
      <c r="X1797" s="67">
        <v>3700</v>
      </c>
      <c r="Y1797" s="68">
        <v>12405</v>
      </c>
      <c r="Z1797" s="82">
        <v>11522.96166574738</v>
      </c>
    </row>
    <row r="1798" spans="2:26" x14ac:dyDescent="0.25">
      <c r="B1798" s="83" t="s">
        <v>5342</v>
      </c>
      <c r="C1798" s="71">
        <v>2010</v>
      </c>
      <c r="D1798" s="70" t="s">
        <v>1318</v>
      </c>
      <c r="E1798" s="70" t="s">
        <v>182</v>
      </c>
      <c r="F1798" s="70" t="s">
        <v>5158</v>
      </c>
      <c r="G1798" s="70" t="s">
        <v>5343</v>
      </c>
      <c r="H1798" s="70" t="s">
        <v>184</v>
      </c>
      <c r="I1798" s="72">
        <v>194613</v>
      </c>
      <c r="J1798" s="72">
        <v>194613</v>
      </c>
      <c r="K1798" s="72">
        <v>61968.7</v>
      </c>
      <c r="L1798" s="72">
        <v>262990</v>
      </c>
      <c r="M1798" s="82">
        <v>219843.88515723925</v>
      </c>
      <c r="O1798" s="81" t="s">
        <v>3896</v>
      </c>
      <c r="P1798" s="64">
        <v>2001</v>
      </c>
      <c r="Q1798" s="63" t="s">
        <v>1318</v>
      </c>
      <c r="R1798" s="63" t="s">
        <v>85</v>
      </c>
      <c r="S1798" s="65" t="s">
        <v>1859</v>
      </c>
      <c r="T1798" s="63" t="s">
        <v>3897</v>
      </c>
      <c r="U1798" s="63" t="s">
        <v>511</v>
      </c>
      <c r="V1798" s="66">
        <v>100000</v>
      </c>
      <c r="W1798" s="67">
        <v>100000</v>
      </c>
      <c r="X1798" s="67">
        <v>956061.87</v>
      </c>
      <c r="Y1798" s="68">
        <v>1145000</v>
      </c>
      <c r="Z1798" s="82">
        <v>132371.75951461666</v>
      </c>
    </row>
    <row r="1799" spans="2:26" x14ac:dyDescent="0.25">
      <c r="B1799" s="83" t="s">
        <v>5389</v>
      </c>
      <c r="C1799" s="71">
        <v>2010</v>
      </c>
      <c r="D1799" s="70" t="s">
        <v>1318</v>
      </c>
      <c r="E1799" s="70" t="s">
        <v>182</v>
      </c>
      <c r="F1799" s="70" t="s">
        <v>5158</v>
      </c>
      <c r="G1799" s="70" t="s">
        <v>5390</v>
      </c>
      <c r="H1799" s="70" t="s">
        <v>184</v>
      </c>
      <c r="I1799" s="72">
        <v>104196</v>
      </c>
      <c r="J1799" s="72">
        <v>104196</v>
      </c>
      <c r="K1799" s="72">
        <v>38199.46</v>
      </c>
      <c r="L1799" s="72">
        <v>144717</v>
      </c>
      <c r="M1799" s="82">
        <v>117704.64181654718</v>
      </c>
      <c r="O1799" s="81" t="s">
        <v>3907</v>
      </c>
      <c r="P1799" s="64">
        <v>2001</v>
      </c>
      <c r="Q1799" s="63" t="s">
        <v>1318</v>
      </c>
      <c r="R1799" s="63" t="s">
        <v>85</v>
      </c>
      <c r="S1799" s="65" t="s">
        <v>3908</v>
      </c>
      <c r="T1799" s="63" t="s">
        <v>3687</v>
      </c>
      <c r="U1799" s="63" t="s">
        <v>1496</v>
      </c>
      <c r="V1799" s="66">
        <v>82725</v>
      </c>
      <c r="W1799" s="67">
        <v>82725</v>
      </c>
      <c r="X1799" s="67">
        <v>28948.67</v>
      </c>
      <c r="Y1799" s="68">
        <v>110267</v>
      </c>
      <c r="Z1799" s="82">
        <v>109504.53805846663</v>
      </c>
    </row>
    <row r="1800" spans="2:26" x14ac:dyDescent="0.25">
      <c r="B1800" s="83" t="s">
        <v>5344</v>
      </c>
      <c r="C1800" s="71">
        <v>2010</v>
      </c>
      <c r="D1800" s="70" t="s">
        <v>1318</v>
      </c>
      <c r="E1800" s="70" t="s">
        <v>182</v>
      </c>
      <c r="F1800" s="70" t="s">
        <v>5158</v>
      </c>
      <c r="G1800" s="70" t="s">
        <v>5345</v>
      </c>
      <c r="H1800" s="70" t="s">
        <v>184</v>
      </c>
      <c r="I1800" s="72">
        <v>10438</v>
      </c>
      <c r="J1800" s="72">
        <v>10438</v>
      </c>
      <c r="K1800" s="72">
        <v>0</v>
      </c>
      <c r="L1800" s="72">
        <v>10438</v>
      </c>
      <c r="M1800" s="82">
        <v>11791.249676389876</v>
      </c>
      <c r="O1800" s="81" t="s">
        <v>8103</v>
      </c>
      <c r="P1800" s="64">
        <v>2001</v>
      </c>
      <c r="Q1800" s="63" t="s">
        <v>6084</v>
      </c>
      <c r="R1800" s="63" t="s">
        <v>85</v>
      </c>
      <c r="S1800" s="65" t="s">
        <v>3286</v>
      </c>
      <c r="T1800" s="63" t="s">
        <v>8104</v>
      </c>
      <c r="U1800" s="63" t="s">
        <v>3767</v>
      </c>
      <c r="V1800" s="66">
        <v>40000</v>
      </c>
      <c r="W1800" s="67">
        <v>40000</v>
      </c>
      <c r="X1800" s="67">
        <v>17380.349999999999</v>
      </c>
      <c r="Y1800" s="68">
        <v>61500</v>
      </c>
      <c r="Z1800" s="82">
        <v>52948.703805846657</v>
      </c>
    </row>
    <row r="1801" spans="2:26" x14ac:dyDescent="0.25">
      <c r="B1801" s="83" t="s">
        <v>5391</v>
      </c>
      <c r="C1801" s="71">
        <v>2010</v>
      </c>
      <c r="D1801" s="70" t="s">
        <v>1318</v>
      </c>
      <c r="E1801" s="70" t="s">
        <v>182</v>
      </c>
      <c r="F1801" s="70" t="s">
        <v>5158</v>
      </c>
      <c r="G1801" s="70" t="s">
        <v>5392</v>
      </c>
      <c r="H1801" s="70" t="s">
        <v>184</v>
      </c>
      <c r="I1801" s="72">
        <v>3000</v>
      </c>
      <c r="J1801" s="72">
        <v>3000</v>
      </c>
      <c r="K1801" s="72">
        <v>0</v>
      </c>
      <c r="L1801" s="72">
        <v>0</v>
      </c>
      <c r="M1801" s="82">
        <v>3388.9393589930664</v>
      </c>
      <c r="O1801" s="81" t="s">
        <v>8120</v>
      </c>
      <c r="P1801" s="64">
        <v>2001</v>
      </c>
      <c r="Q1801" s="63" t="s">
        <v>6084</v>
      </c>
      <c r="R1801" s="63" t="s">
        <v>85</v>
      </c>
      <c r="S1801" s="65" t="s">
        <v>1859</v>
      </c>
      <c r="T1801" s="63" t="s">
        <v>6178</v>
      </c>
      <c r="U1801" s="63" t="s">
        <v>8092</v>
      </c>
      <c r="V1801" s="66">
        <v>40000</v>
      </c>
      <c r="W1801" s="67">
        <v>40000</v>
      </c>
      <c r="X1801" s="67">
        <v>15405.34</v>
      </c>
      <c r="Y1801" s="68">
        <v>54600</v>
      </c>
      <c r="Z1801" s="82">
        <v>52948.703805846657</v>
      </c>
    </row>
    <row r="1802" spans="2:26" x14ac:dyDescent="0.25">
      <c r="B1802" s="83" t="s">
        <v>5481</v>
      </c>
      <c r="C1802" s="71">
        <v>2010</v>
      </c>
      <c r="D1802" s="70" t="s">
        <v>1318</v>
      </c>
      <c r="E1802" s="70" t="s">
        <v>580</v>
      </c>
      <c r="F1802" s="70" t="s">
        <v>5128</v>
      </c>
      <c r="G1802" s="70" t="s">
        <v>5482</v>
      </c>
      <c r="H1802" s="70" t="s">
        <v>582</v>
      </c>
      <c r="I1802" s="72">
        <v>126248</v>
      </c>
      <c r="J1802" s="72">
        <v>126248</v>
      </c>
      <c r="K1802" s="72">
        <v>32979.53</v>
      </c>
      <c r="L1802" s="72">
        <v>168334</v>
      </c>
      <c r="M1802" s="82">
        <v>142615.60539805223</v>
      </c>
      <c r="O1802" s="81" t="s">
        <v>3725</v>
      </c>
      <c r="P1802" s="64">
        <v>2001</v>
      </c>
      <c r="Q1802" s="63" t="s">
        <v>1318</v>
      </c>
      <c r="R1802" s="63" t="s">
        <v>85</v>
      </c>
      <c r="S1802" s="65" t="s">
        <v>3726</v>
      </c>
      <c r="T1802" s="63" t="s">
        <v>3727</v>
      </c>
      <c r="U1802" s="63" t="s">
        <v>3728</v>
      </c>
      <c r="V1802" s="66">
        <v>15000</v>
      </c>
      <c r="W1802" s="67">
        <v>20000</v>
      </c>
      <c r="X1802" s="67">
        <v>5000</v>
      </c>
      <c r="Y1802" s="68">
        <v>25000</v>
      </c>
      <c r="Z1802" s="82">
        <v>26474.351902923328</v>
      </c>
    </row>
    <row r="1803" spans="2:26" ht="22.5" x14ac:dyDescent="0.25">
      <c r="B1803" s="83" t="s">
        <v>5501</v>
      </c>
      <c r="C1803" s="71">
        <v>2010</v>
      </c>
      <c r="D1803" s="70" t="s">
        <v>1318</v>
      </c>
      <c r="E1803" s="70" t="s">
        <v>580</v>
      </c>
      <c r="F1803" s="70" t="s">
        <v>5139</v>
      </c>
      <c r="G1803" s="70" t="s">
        <v>3414</v>
      </c>
      <c r="H1803" s="70" t="s">
        <v>3249</v>
      </c>
      <c r="I1803" s="72">
        <v>13200</v>
      </c>
      <c r="J1803" s="72">
        <v>13200</v>
      </c>
      <c r="K1803" s="72">
        <v>3815.63</v>
      </c>
      <c r="L1803" s="72">
        <v>17600</v>
      </c>
      <c r="M1803" s="82">
        <v>14911.333179569492</v>
      </c>
      <c r="O1803" s="81" t="s">
        <v>8089</v>
      </c>
      <c r="P1803" s="64">
        <v>2001</v>
      </c>
      <c r="Q1803" s="63" t="s">
        <v>6081</v>
      </c>
      <c r="R1803" s="63" t="s">
        <v>85</v>
      </c>
      <c r="S1803" s="65" t="s">
        <v>4187</v>
      </c>
      <c r="T1803" s="63" t="s">
        <v>3695</v>
      </c>
      <c r="U1803" s="63" t="s">
        <v>542</v>
      </c>
      <c r="V1803" s="66">
        <v>12536</v>
      </c>
      <c r="W1803" s="67">
        <v>12536</v>
      </c>
      <c r="X1803" s="67">
        <v>2500</v>
      </c>
      <c r="Y1803" s="68">
        <v>15036</v>
      </c>
      <c r="Z1803" s="82">
        <v>16594.123772752344</v>
      </c>
    </row>
    <row r="1804" spans="2:26" x14ac:dyDescent="0.25">
      <c r="B1804" s="83" t="s">
        <v>5540</v>
      </c>
      <c r="C1804" s="71">
        <v>2011</v>
      </c>
      <c r="D1804" s="70" t="s">
        <v>1318</v>
      </c>
      <c r="E1804" s="70" t="s">
        <v>76</v>
      </c>
      <c r="F1804" s="70" t="s">
        <v>5020</v>
      </c>
      <c r="G1804" s="70" t="s">
        <v>5541</v>
      </c>
      <c r="H1804" s="70" t="s">
        <v>137</v>
      </c>
      <c r="I1804" s="72">
        <v>70080</v>
      </c>
      <c r="J1804" s="72">
        <v>70080</v>
      </c>
      <c r="K1804" s="72">
        <v>21176.16</v>
      </c>
      <c r="L1804" s="72">
        <v>93440</v>
      </c>
      <c r="M1804" s="82">
        <v>76347.777454968033</v>
      </c>
      <c r="O1804" s="81" t="s">
        <v>8203</v>
      </c>
      <c r="P1804" s="64">
        <v>2001</v>
      </c>
      <c r="Q1804" s="63" t="s">
        <v>6081</v>
      </c>
      <c r="R1804" s="63" t="s">
        <v>85</v>
      </c>
      <c r="S1804" s="65" t="s">
        <v>4246</v>
      </c>
      <c r="T1804" s="63" t="s">
        <v>3695</v>
      </c>
      <c r="U1804" s="63" t="s">
        <v>1469</v>
      </c>
      <c r="V1804" s="66">
        <v>10000</v>
      </c>
      <c r="W1804" s="67">
        <v>10000</v>
      </c>
      <c r="X1804" s="67">
        <v>33865</v>
      </c>
      <c r="Y1804" s="68">
        <v>0</v>
      </c>
      <c r="Z1804" s="82">
        <v>13237.175951461664</v>
      </c>
    </row>
    <row r="1805" spans="2:26" x14ac:dyDescent="0.25">
      <c r="B1805" s="83" t="s">
        <v>5553</v>
      </c>
      <c r="C1805" s="71">
        <v>2011</v>
      </c>
      <c r="D1805" s="70" t="s">
        <v>1318</v>
      </c>
      <c r="E1805" s="70" t="s">
        <v>76</v>
      </c>
      <c r="F1805" s="70" t="s">
        <v>5554</v>
      </c>
      <c r="G1805" s="70" t="s">
        <v>5555</v>
      </c>
      <c r="H1805" s="70" t="s">
        <v>76</v>
      </c>
      <c r="I1805" s="72">
        <v>48098</v>
      </c>
      <c r="J1805" s="72">
        <v>48098</v>
      </c>
      <c r="K1805" s="72">
        <v>46899.33</v>
      </c>
      <c r="L1805" s="72">
        <v>87450</v>
      </c>
      <c r="M1805" s="82">
        <v>52399.763128268445</v>
      </c>
      <c r="O1805" s="81" t="s">
        <v>8229</v>
      </c>
      <c r="P1805" s="64">
        <v>2001</v>
      </c>
      <c r="Q1805" s="63" t="s">
        <v>6081</v>
      </c>
      <c r="R1805" s="63" t="s">
        <v>85</v>
      </c>
      <c r="S1805" s="65" t="s">
        <v>5007</v>
      </c>
      <c r="T1805" s="63" t="s">
        <v>3695</v>
      </c>
      <c r="U1805" s="63" t="s">
        <v>542</v>
      </c>
      <c r="V1805" s="66">
        <v>10000</v>
      </c>
      <c r="W1805" s="67">
        <v>10000</v>
      </c>
      <c r="X1805" s="67">
        <v>0</v>
      </c>
      <c r="Y1805" s="68">
        <v>10000</v>
      </c>
      <c r="Z1805" s="82">
        <v>13237.175951461664</v>
      </c>
    </row>
    <row r="1806" spans="2:26" x14ac:dyDescent="0.25">
      <c r="B1806" s="83" t="s">
        <v>5595</v>
      </c>
      <c r="C1806" s="71">
        <v>2011</v>
      </c>
      <c r="D1806" s="70" t="s">
        <v>1318</v>
      </c>
      <c r="E1806" s="70" t="s">
        <v>76</v>
      </c>
      <c r="F1806" s="70" t="s">
        <v>5596</v>
      </c>
      <c r="G1806" s="70" t="s">
        <v>5597</v>
      </c>
      <c r="H1806" s="70" t="s">
        <v>137</v>
      </c>
      <c r="I1806" s="72">
        <v>30550</v>
      </c>
      <c r="J1806" s="72">
        <v>30550</v>
      </c>
      <c r="K1806" s="72">
        <v>10040.74</v>
      </c>
      <c r="L1806" s="72">
        <v>41285</v>
      </c>
      <c r="M1806" s="82">
        <v>33282.314515543287</v>
      </c>
      <c r="O1806" s="81" t="s">
        <v>8282</v>
      </c>
      <c r="P1806" s="64">
        <v>2001</v>
      </c>
      <c r="Q1806" s="63" t="s">
        <v>6081</v>
      </c>
      <c r="R1806" s="63" t="s">
        <v>85</v>
      </c>
      <c r="S1806" s="65" t="s">
        <v>8283</v>
      </c>
      <c r="T1806" s="63" t="s">
        <v>8284</v>
      </c>
      <c r="U1806" s="63" t="s">
        <v>1167</v>
      </c>
      <c r="V1806" s="66">
        <v>9000</v>
      </c>
      <c r="W1806" s="67">
        <v>9000</v>
      </c>
      <c r="X1806" s="67">
        <v>3000</v>
      </c>
      <c r="Y1806" s="68">
        <v>12000</v>
      </c>
      <c r="Z1806" s="82">
        <v>11913.458356315499</v>
      </c>
    </row>
    <row r="1807" spans="2:26" x14ac:dyDescent="0.25">
      <c r="B1807" s="83" t="s">
        <v>5577</v>
      </c>
      <c r="C1807" s="71">
        <v>2011</v>
      </c>
      <c r="D1807" s="70" t="s">
        <v>1318</v>
      </c>
      <c r="E1807" s="70" t="s">
        <v>444</v>
      </c>
      <c r="F1807" s="70" t="s">
        <v>5578</v>
      </c>
      <c r="G1807" s="70" t="s">
        <v>3414</v>
      </c>
      <c r="H1807" s="70" t="s">
        <v>3767</v>
      </c>
      <c r="I1807" s="72">
        <v>164321</v>
      </c>
      <c r="J1807" s="72">
        <v>164321</v>
      </c>
      <c r="K1807" s="72">
        <v>147882.43</v>
      </c>
      <c r="L1807" s="72">
        <v>328642</v>
      </c>
      <c r="M1807" s="82">
        <v>179017.45347000289</v>
      </c>
      <c r="O1807" s="81" t="s">
        <v>8264</v>
      </c>
      <c r="P1807" s="64">
        <v>2001</v>
      </c>
      <c r="Q1807" s="63" t="s">
        <v>6081</v>
      </c>
      <c r="R1807" s="63" t="s">
        <v>85</v>
      </c>
      <c r="S1807" s="65" t="s">
        <v>8265</v>
      </c>
      <c r="T1807" s="63" t="s">
        <v>8266</v>
      </c>
      <c r="U1807" s="63" t="s">
        <v>27</v>
      </c>
      <c r="V1807" s="66">
        <v>7500</v>
      </c>
      <c r="W1807" s="67">
        <v>7500</v>
      </c>
      <c r="X1807" s="67">
        <v>24500</v>
      </c>
      <c r="Y1807" s="68">
        <v>32000</v>
      </c>
      <c r="Z1807" s="82">
        <v>9927.8819635962482</v>
      </c>
    </row>
    <row r="1808" spans="2:26" x14ac:dyDescent="0.25">
      <c r="B1808" s="83" t="s">
        <v>5545</v>
      </c>
      <c r="C1808" s="71">
        <v>2011</v>
      </c>
      <c r="D1808" s="70" t="s">
        <v>1318</v>
      </c>
      <c r="E1808" s="70" t="s">
        <v>1779</v>
      </c>
      <c r="F1808" s="70" t="s">
        <v>5546</v>
      </c>
      <c r="G1808" s="70" t="s">
        <v>5164</v>
      </c>
      <c r="H1808" s="70" t="s">
        <v>4351</v>
      </c>
      <c r="I1808" s="72">
        <v>160660</v>
      </c>
      <c r="J1808" s="72">
        <v>160660</v>
      </c>
      <c r="K1808" s="72">
        <v>11451.7</v>
      </c>
      <c r="L1808" s="72">
        <v>45822</v>
      </c>
      <c r="M1808" s="82">
        <v>175029.02291545612</v>
      </c>
      <c r="O1808" s="81" t="s">
        <v>3916</v>
      </c>
      <c r="P1808" s="64">
        <v>2001</v>
      </c>
      <c r="Q1808" s="63" t="s">
        <v>1318</v>
      </c>
      <c r="R1808" s="63" t="s">
        <v>85</v>
      </c>
      <c r="S1808" s="65" t="s">
        <v>3917</v>
      </c>
      <c r="T1808" s="63" t="s">
        <v>3918</v>
      </c>
      <c r="U1808" s="63" t="s">
        <v>1469</v>
      </c>
      <c r="V1808" s="66">
        <v>4500</v>
      </c>
      <c r="W1808" s="67">
        <v>4500</v>
      </c>
      <c r="X1808" s="67">
        <v>3998.38</v>
      </c>
      <c r="Y1808" s="68">
        <v>4500</v>
      </c>
      <c r="Z1808" s="82">
        <v>5956.7291781577496</v>
      </c>
    </row>
    <row r="1809" spans="2:26" x14ac:dyDescent="0.25">
      <c r="B1809" s="83" t="s">
        <v>5579</v>
      </c>
      <c r="C1809" s="71">
        <v>2011</v>
      </c>
      <c r="D1809" s="70" t="s">
        <v>1318</v>
      </c>
      <c r="E1809" s="70" t="s">
        <v>1558</v>
      </c>
      <c r="F1809" s="70" t="s">
        <v>5148</v>
      </c>
      <c r="G1809" s="70" t="s">
        <v>5388</v>
      </c>
      <c r="H1809" s="70" t="s">
        <v>5149</v>
      </c>
      <c r="I1809" s="72">
        <v>160909</v>
      </c>
      <c r="J1809" s="72">
        <v>160909</v>
      </c>
      <c r="K1809" s="72">
        <v>52190.23</v>
      </c>
      <c r="L1809" s="72">
        <v>214546</v>
      </c>
      <c r="M1809" s="82">
        <v>175300.29284391343</v>
      </c>
      <c r="O1809" s="81" t="s">
        <v>8337</v>
      </c>
      <c r="P1809" s="64">
        <v>2001</v>
      </c>
      <c r="Q1809" s="63" t="s">
        <v>6081</v>
      </c>
      <c r="R1809" s="63" t="s">
        <v>1269</v>
      </c>
      <c r="S1809" s="65" t="s">
        <v>4151</v>
      </c>
      <c r="T1809" s="63" t="s">
        <v>3815</v>
      </c>
      <c r="U1809" s="63" t="s">
        <v>3767</v>
      </c>
      <c r="V1809" s="66">
        <v>100000</v>
      </c>
      <c r="W1809" s="67">
        <v>100000</v>
      </c>
      <c r="X1809" s="67">
        <v>0</v>
      </c>
      <c r="Y1809" s="68">
        <v>100000</v>
      </c>
      <c r="Z1809" s="82">
        <v>132371.75951461666</v>
      </c>
    </row>
    <row r="1810" spans="2:26" ht="22.5" x14ac:dyDescent="0.25">
      <c r="B1810" s="83" t="s">
        <v>5565</v>
      </c>
      <c r="C1810" s="71">
        <v>2011</v>
      </c>
      <c r="D1810" s="70" t="s">
        <v>1318</v>
      </c>
      <c r="E1810" s="70" t="s">
        <v>2128</v>
      </c>
      <c r="F1810" s="70" t="s">
        <v>3755</v>
      </c>
      <c r="G1810" s="70" t="s">
        <v>5388</v>
      </c>
      <c r="H1810" s="70" t="s">
        <v>3756</v>
      </c>
      <c r="I1810" s="72">
        <v>45602</v>
      </c>
      <c r="J1810" s="72">
        <v>45602</v>
      </c>
      <c r="K1810" s="72">
        <v>4999.28</v>
      </c>
      <c r="L1810" s="72">
        <v>51102</v>
      </c>
      <c r="M1810" s="82">
        <v>49680.527218913419</v>
      </c>
      <c r="O1810" s="81" t="s">
        <v>8192</v>
      </c>
      <c r="P1810" s="64">
        <v>2001</v>
      </c>
      <c r="Q1810" s="63" t="s">
        <v>6081</v>
      </c>
      <c r="R1810" s="63" t="s">
        <v>1367</v>
      </c>
      <c r="S1810" s="65" t="s">
        <v>5202</v>
      </c>
      <c r="T1810" s="63" t="s">
        <v>3695</v>
      </c>
      <c r="U1810" s="63" t="s">
        <v>1619</v>
      </c>
      <c r="V1810" s="66">
        <v>10000</v>
      </c>
      <c r="W1810" s="67">
        <v>10000</v>
      </c>
      <c r="X1810" s="67">
        <v>0</v>
      </c>
      <c r="Y1810" s="68">
        <v>10000</v>
      </c>
      <c r="Z1810" s="82">
        <v>13237.175951461664</v>
      </c>
    </row>
    <row r="1811" spans="2:26" ht="22.5" x14ac:dyDescent="0.25">
      <c r="B1811" s="83" t="s">
        <v>5566</v>
      </c>
      <c r="C1811" s="71">
        <v>2011</v>
      </c>
      <c r="D1811" s="70" t="s">
        <v>1318</v>
      </c>
      <c r="E1811" s="70" t="s">
        <v>2128</v>
      </c>
      <c r="F1811" s="70" t="s">
        <v>3755</v>
      </c>
      <c r="G1811" s="70" t="s">
        <v>5558</v>
      </c>
      <c r="H1811" s="70" t="s">
        <v>3756</v>
      </c>
      <c r="I1811" s="72">
        <v>3000</v>
      </c>
      <c r="J1811" s="72">
        <v>3000</v>
      </c>
      <c r="K1811" s="72">
        <v>0</v>
      </c>
      <c r="L1811" s="72">
        <v>0</v>
      </c>
      <c r="M1811" s="82">
        <v>3268.3123910517138</v>
      </c>
      <c r="O1811" s="81" t="s">
        <v>3938</v>
      </c>
      <c r="P1811" s="64">
        <v>2001</v>
      </c>
      <c r="Q1811" s="63" t="s">
        <v>1318</v>
      </c>
      <c r="R1811" s="63" t="s">
        <v>1367</v>
      </c>
      <c r="S1811" s="65" t="s">
        <v>3939</v>
      </c>
      <c r="T1811" s="63" t="s">
        <v>3748</v>
      </c>
      <c r="U1811" s="63" t="s">
        <v>1619</v>
      </c>
      <c r="V1811" s="66">
        <v>10000</v>
      </c>
      <c r="W1811" s="67">
        <v>10000</v>
      </c>
      <c r="X1811" s="67">
        <v>6000</v>
      </c>
      <c r="Y1811" s="68">
        <v>16000</v>
      </c>
      <c r="Z1811" s="82">
        <v>13237.175951461664</v>
      </c>
    </row>
    <row r="1812" spans="2:26" x14ac:dyDescent="0.25">
      <c r="B1812" s="83" t="s">
        <v>5542</v>
      </c>
      <c r="C1812" s="71">
        <v>2011</v>
      </c>
      <c r="D1812" s="70" t="s">
        <v>1318</v>
      </c>
      <c r="E1812" s="70" t="s">
        <v>1757</v>
      </c>
      <c r="F1812" s="70" t="s">
        <v>5543</v>
      </c>
      <c r="G1812" s="70" t="s">
        <v>5544</v>
      </c>
      <c r="H1812" s="70" t="s">
        <v>2223</v>
      </c>
      <c r="I1812" s="72">
        <v>139006</v>
      </c>
      <c r="J1812" s="72">
        <v>139006</v>
      </c>
      <c r="K1812" s="72">
        <v>41769.910000000003</v>
      </c>
      <c r="L1812" s="72">
        <v>185341</v>
      </c>
      <c r="M1812" s="82">
        <v>151438.34407684486</v>
      </c>
      <c r="O1812" s="81" t="s">
        <v>8274</v>
      </c>
      <c r="P1812" s="64">
        <v>2001</v>
      </c>
      <c r="Q1812" s="63" t="s">
        <v>6084</v>
      </c>
      <c r="R1812" s="63" t="s">
        <v>1367</v>
      </c>
      <c r="S1812" s="65" t="s">
        <v>8275</v>
      </c>
      <c r="T1812" s="63" t="s">
        <v>8276</v>
      </c>
      <c r="U1812" s="63" t="s">
        <v>1619</v>
      </c>
      <c r="V1812" s="66">
        <v>2500</v>
      </c>
      <c r="W1812" s="67">
        <v>2500</v>
      </c>
      <c r="X1812" s="67">
        <v>960</v>
      </c>
      <c r="Y1812" s="68">
        <v>3460</v>
      </c>
      <c r="Z1812" s="82">
        <v>3309.2939878654161</v>
      </c>
    </row>
    <row r="1813" spans="2:26" x14ac:dyDescent="0.25">
      <c r="B1813" s="83" t="s">
        <v>5573</v>
      </c>
      <c r="C1813" s="71">
        <v>2011</v>
      </c>
      <c r="D1813" s="70" t="s">
        <v>1318</v>
      </c>
      <c r="E1813" s="70" t="s">
        <v>27</v>
      </c>
      <c r="F1813" s="70" t="s">
        <v>5574</v>
      </c>
      <c r="G1813" s="70" t="s">
        <v>4812</v>
      </c>
      <c r="H1813" s="70" t="s">
        <v>27</v>
      </c>
      <c r="I1813" s="72">
        <v>228774</v>
      </c>
      <c r="J1813" s="72">
        <v>228774</v>
      </c>
      <c r="K1813" s="72">
        <v>72515.59</v>
      </c>
      <c r="L1813" s="72">
        <v>305032</v>
      </c>
      <c r="M1813" s="82">
        <v>249234.96631682164</v>
      </c>
      <c r="O1813" s="81" t="s">
        <v>8271</v>
      </c>
      <c r="P1813" s="64">
        <v>2001</v>
      </c>
      <c r="Q1813" s="63" t="s">
        <v>6081</v>
      </c>
      <c r="R1813" s="63" t="s">
        <v>55</v>
      </c>
      <c r="S1813" s="65" t="s">
        <v>8272</v>
      </c>
      <c r="T1813" s="63" t="s">
        <v>8273</v>
      </c>
      <c r="U1813" s="63" t="s">
        <v>3767</v>
      </c>
      <c r="V1813" s="66">
        <v>8985</v>
      </c>
      <c r="W1813" s="67">
        <v>8985</v>
      </c>
      <c r="X1813" s="67">
        <v>2995</v>
      </c>
      <c r="Y1813" s="68">
        <v>11980</v>
      </c>
      <c r="Z1813" s="82">
        <v>11893.602592388306</v>
      </c>
    </row>
    <row r="1814" spans="2:26" x14ac:dyDescent="0.25">
      <c r="B1814" s="83" t="s">
        <v>5533</v>
      </c>
      <c r="C1814" s="71">
        <v>2011</v>
      </c>
      <c r="D1814" s="70" t="s">
        <v>1318</v>
      </c>
      <c r="E1814" s="70" t="s">
        <v>27</v>
      </c>
      <c r="F1814" s="70" t="s">
        <v>2053</v>
      </c>
      <c r="G1814" s="70" t="s">
        <v>5534</v>
      </c>
      <c r="H1814" s="70" t="s">
        <v>27</v>
      </c>
      <c r="I1814" s="72">
        <v>221188</v>
      </c>
      <c r="J1814" s="72">
        <v>221188</v>
      </c>
      <c r="K1814" s="72">
        <v>443124.7</v>
      </c>
      <c r="L1814" s="72">
        <v>552970</v>
      </c>
      <c r="M1814" s="82">
        <v>240970.49371731552</v>
      </c>
      <c r="O1814" s="81" t="s">
        <v>3887</v>
      </c>
      <c r="P1814" s="64">
        <v>2001</v>
      </c>
      <c r="Q1814" s="63" t="s">
        <v>1318</v>
      </c>
      <c r="R1814" s="63" t="s">
        <v>59</v>
      </c>
      <c r="S1814" s="65" t="s">
        <v>3888</v>
      </c>
      <c r="T1814" s="63" t="s">
        <v>3483</v>
      </c>
      <c r="U1814" s="63" t="s">
        <v>61</v>
      </c>
      <c r="V1814" s="66">
        <v>112500</v>
      </c>
      <c r="W1814" s="67">
        <v>112500</v>
      </c>
      <c r="X1814" s="67">
        <v>39168.5</v>
      </c>
      <c r="Y1814" s="68">
        <v>151310</v>
      </c>
      <c r="Z1814" s="82">
        <v>148918.22945394373</v>
      </c>
    </row>
    <row r="1815" spans="2:26" x14ac:dyDescent="0.25">
      <c r="B1815" s="83" t="s">
        <v>5537</v>
      </c>
      <c r="C1815" s="71">
        <v>2011</v>
      </c>
      <c r="D1815" s="70" t="s">
        <v>1318</v>
      </c>
      <c r="E1815" s="70" t="s">
        <v>27</v>
      </c>
      <c r="F1815" s="70" t="s">
        <v>4558</v>
      </c>
      <c r="G1815" s="70" t="s">
        <v>3266</v>
      </c>
      <c r="H1815" s="70" t="s">
        <v>27</v>
      </c>
      <c r="I1815" s="72">
        <v>94537</v>
      </c>
      <c r="J1815" s="72">
        <v>94537</v>
      </c>
      <c r="K1815" s="72">
        <v>27491.07</v>
      </c>
      <c r="L1815" s="72">
        <v>126049</v>
      </c>
      <c r="M1815" s="82">
        <v>102992.14950428531</v>
      </c>
      <c r="O1815" s="81" t="s">
        <v>3898</v>
      </c>
      <c r="P1815" s="64">
        <v>2001</v>
      </c>
      <c r="Q1815" s="63" t="s">
        <v>1318</v>
      </c>
      <c r="R1815" s="63" t="s">
        <v>59</v>
      </c>
      <c r="S1815" s="65" t="s">
        <v>3238</v>
      </c>
      <c r="T1815" s="63" t="s">
        <v>3483</v>
      </c>
      <c r="U1815" s="63" t="s">
        <v>61</v>
      </c>
      <c r="V1815" s="66">
        <v>105705</v>
      </c>
      <c r="W1815" s="67">
        <v>105705</v>
      </c>
      <c r="X1815" s="67">
        <v>37365.5</v>
      </c>
      <c r="Y1815" s="68">
        <v>142460</v>
      </c>
      <c r="Z1815" s="82">
        <v>139923.56839492553</v>
      </c>
    </row>
    <row r="1816" spans="2:26" x14ac:dyDescent="0.25">
      <c r="B1816" s="83" t="s">
        <v>5598</v>
      </c>
      <c r="C1816" s="71">
        <v>2011</v>
      </c>
      <c r="D1816" s="70" t="s">
        <v>1318</v>
      </c>
      <c r="E1816" s="70" t="s">
        <v>27</v>
      </c>
      <c r="F1816" s="70" t="s">
        <v>5599</v>
      </c>
      <c r="G1816" s="70" t="s">
        <v>3266</v>
      </c>
      <c r="H1816" s="70" t="s">
        <v>27</v>
      </c>
      <c r="I1816" s="72">
        <v>35000</v>
      </c>
      <c r="J1816" s="72">
        <v>35000</v>
      </c>
      <c r="K1816" s="72">
        <v>63119</v>
      </c>
      <c r="L1816" s="72">
        <v>98119</v>
      </c>
      <c r="M1816" s="82">
        <v>38130.311228936662</v>
      </c>
      <c r="O1816" s="81" t="s">
        <v>3778</v>
      </c>
      <c r="P1816" s="64">
        <v>2001</v>
      </c>
      <c r="Q1816" s="63" t="s">
        <v>1318</v>
      </c>
      <c r="R1816" s="63" t="s">
        <v>59</v>
      </c>
      <c r="S1816" s="65" t="s">
        <v>3407</v>
      </c>
      <c r="T1816" s="63" t="s">
        <v>3483</v>
      </c>
      <c r="U1816" s="63" t="s">
        <v>61</v>
      </c>
      <c r="V1816" s="66">
        <v>102200</v>
      </c>
      <c r="W1816" s="67">
        <v>102200</v>
      </c>
      <c r="X1816" s="67">
        <v>43900</v>
      </c>
      <c r="Y1816" s="68">
        <v>146000</v>
      </c>
      <c r="Z1816" s="82">
        <v>135283.93822393822</v>
      </c>
    </row>
    <row r="1817" spans="2:26" x14ac:dyDescent="0.25">
      <c r="B1817" s="83" t="s">
        <v>5575</v>
      </c>
      <c r="C1817" s="71">
        <v>2011</v>
      </c>
      <c r="D1817" s="70" t="s">
        <v>1318</v>
      </c>
      <c r="E1817" s="70" t="s">
        <v>27</v>
      </c>
      <c r="F1817" s="70" t="s">
        <v>5574</v>
      </c>
      <c r="G1817" s="70" t="s">
        <v>5576</v>
      </c>
      <c r="H1817" s="70" t="s">
        <v>27</v>
      </c>
      <c r="I1817" s="72">
        <v>18000</v>
      </c>
      <c r="J1817" s="72">
        <v>18000</v>
      </c>
      <c r="K1817" s="72">
        <v>0</v>
      </c>
      <c r="L1817" s="72">
        <v>0</v>
      </c>
      <c r="M1817" s="82">
        <v>19609.874346310284</v>
      </c>
      <c r="O1817" s="81" t="s">
        <v>3899</v>
      </c>
      <c r="P1817" s="64">
        <v>2001</v>
      </c>
      <c r="Q1817" s="63" t="s">
        <v>1318</v>
      </c>
      <c r="R1817" s="63" t="s">
        <v>59</v>
      </c>
      <c r="S1817" s="65" t="s">
        <v>3900</v>
      </c>
      <c r="T1817" s="63" t="s">
        <v>3687</v>
      </c>
      <c r="U1817" s="63" t="s">
        <v>61</v>
      </c>
      <c r="V1817" s="66">
        <v>86850</v>
      </c>
      <c r="W1817" s="67">
        <v>86850</v>
      </c>
      <c r="X1817" s="67">
        <v>100758.89</v>
      </c>
      <c r="Y1817" s="68">
        <v>175010</v>
      </c>
      <c r="Z1817" s="82">
        <v>114964.87313844456</v>
      </c>
    </row>
    <row r="1818" spans="2:26" x14ac:dyDescent="0.25">
      <c r="B1818" s="83" t="s">
        <v>5538</v>
      </c>
      <c r="C1818" s="71">
        <v>2011</v>
      </c>
      <c r="D1818" s="70" t="s">
        <v>1318</v>
      </c>
      <c r="E1818" s="70" t="s">
        <v>27</v>
      </c>
      <c r="F1818" s="70" t="s">
        <v>4558</v>
      </c>
      <c r="G1818" s="70" t="s">
        <v>5539</v>
      </c>
      <c r="H1818" s="70" t="s">
        <v>27</v>
      </c>
      <c r="I1818" s="72">
        <v>2300</v>
      </c>
      <c r="J1818" s="72">
        <v>2300</v>
      </c>
      <c r="K1818" s="72">
        <v>0</v>
      </c>
      <c r="L1818" s="72">
        <v>0</v>
      </c>
      <c r="M1818" s="82">
        <v>2505.7061664729808</v>
      </c>
      <c r="O1818" s="81" t="s">
        <v>3858</v>
      </c>
      <c r="P1818" s="64">
        <v>2001</v>
      </c>
      <c r="Q1818" s="63" t="s">
        <v>1318</v>
      </c>
      <c r="R1818" s="63" t="s">
        <v>59</v>
      </c>
      <c r="S1818" s="65" t="s">
        <v>3859</v>
      </c>
      <c r="T1818" s="63" t="s">
        <v>3687</v>
      </c>
      <c r="U1818" s="63" t="s">
        <v>61</v>
      </c>
      <c r="V1818" s="66">
        <v>37550</v>
      </c>
      <c r="W1818" s="67">
        <v>37550</v>
      </c>
      <c r="X1818" s="67">
        <v>17126.5</v>
      </c>
      <c r="Y1818" s="68">
        <v>54610</v>
      </c>
      <c r="Z1818" s="82">
        <v>49705.59569773855</v>
      </c>
    </row>
    <row r="1819" spans="2:26" x14ac:dyDescent="0.25">
      <c r="B1819" s="83" t="s">
        <v>5606</v>
      </c>
      <c r="C1819" s="71">
        <v>2011</v>
      </c>
      <c r="D1819" s="70" t="s">
        <v>1318</v>
      </c>
      <c r="E1819" s="70" t="s">
        <v>2243</v>
      </c>
      <c r="F1819" s="70" t="s">
        <v>5607</v>
      </c>
      <c r="G1819" s="70" t="s">
        <v>4062</v>
      </c>
      <c r="H1819" s="70" t="s">
        <v>1269</v>
      </c>
      <c r="I1819" s="72">
        <v>25980</v>
      </c>
      <c r="J1819" s="72">
        <v>25980</v>
      </c>
      <c r="K1819" s="72">
        <v>8672.4</v>
      </c>
      <c r="L1819" s="72">
        <v>34980</v>
      </c>
      <c r="M1819" s="82">
        <v>28303.585306507845</v>
      </c>
      <c r="O1819" s="81" t="s">
        <v>3836</v>
      </c>
      <c r="P1819" s="64">
        <v>2001</v>
      </c>
      <c r="Q1819" s="63" t="s">
        <v>1318</v>
      </c>
      <c r="R1819" s="63" t="s">
        <v>59</v>
      </c>
      <c r="S1819" s="65" t="s">
        <v>3837</v>
      </c>
      <c r="T1819" s="63" t="s">
        <v>3687</v>
      </c>
      <c r="U1819" s="63" t="s">
        <v>61</v>
      </c>
      <c r="V1819" s="66">
        <v>18015</v>
      </c>
      <c r="W1819" s="67">
        <v>19015</v>
      </c>
      <c r="X1819" s="67">
        <v>31847.09</v>
      </c>
      <c r="Y1819" s="68">
        <v>36030</v>
      </c>
      <c r="Z1819" s="82">
        <v>25170.49007170436</v>
      </c>
    </row>
    <row r="1820" spans="2:26" x14ac:dyDescent="0.25">
      <c r="B1820" s="83" t="s">
        <v>5547</v>
      </c>
      <c r="C1820" s="71">
        <v>2011</v>
      </c>
      <c r="D1820" s="70" t="s">
        <v>1318</v>
      </c>
      <c r="E1820" s="70" t="s">
        <v>81</v>
      </c>
      <c r="F1820" s="70" t="s">
        <v>5548</v>
      </c>
      <c r="G1820" s="70" t="s">
        <v>5388</v>
      </c>
      <c r="H1820" s="70" t="s">
        <v>4196</v>
      </c>
      <c r="I1820" s="72">
        <v>135411</v>
      </c>
      <c r="J1820" s="72">
        <v>135411</v>
      </c>
      <c r="K1820" s="72">
        <v>38977.589999999997</v>
      </c>
      <c r="L1820" s="72">
        <v>182988</v>
      </c>
      <c r="M1820" s="82">
        <v>147521.81639490122</v>
      </c>
      <c r="O1820" s="81" t="s">
        <v>3901</v>
      </c>
      <c r="P1820" s="64">
        <v>2001</v>
      </c>
      <c r="Q1820" s="63" t="s">
        <v>1318</v>
      </c>
      <c r="R1820" s="63" t="s">
        <v>59</v>
      </c>
      <c r="S1820" s="65" t="s">
        <v>3900</v>
      </c>
      <c r="T1820" s="63" t="s">
        <v>3902</v>
      </c>
      <c r="U1820" s="63" t="s">
        <v>61</v>
      </c>
      <c r="V1820" s="66">
        <v>10090</v>
      </c>
      <c r="W1820" s="67">
        <v>10090</v>
      </c>
      <c r="X1820" s="67">
        <v>0</v>
      </c>
      <c r="Y1820" s="68">
        <v>0</v>
      </c>
      <c r="Z1820" s="82">
        <v>13356.310535024821</v>
      </c>
    </row>
    <row r="1821" spans="2:26" x14ac:dyDescent="0.25">
      <c r="B1821" s="83" t="s">
        <v>5552</v>
      </c>
      <c r="C1821" s="71">
        <v>2011</v>
      </c>
      <c r="D1821" s="70" t="s">
        <v>1318</v>
      </c>
      <c r="E1821" s="70" t="s">
        <v>85</v>
      </c>
      <c r="F1821" s="70" t="s">
        <v>5007</v>
      </c>
      <c r="G1821" s="70" t="s">
        <v>4193</v>
      </c>
      <c r="H1821" s="70" t="s">
        <v>542</v>
      </c>
      <c r="I1821" s="72">
        <v>146245</v>
      </c>
      <c r="J1821" s="72">
        <v>146245</v>
      </c>
      <c r="K1821" s="72">
        <v>0</v>
      </c>
      <c r="L1821" s="72">
        <v>196245</v>
      </c>
      <c r="M1821" s="82">
        <v>159324.78187645265</v>
      </c>
      <c r="O1821" s="81" t="s">
        <v>3780</v>
      </c>
      <c r="P1821" s="64">
        <v>2001</v>
      </c>
      <c r="Q1821" s="63" t="s">
        <v>1318</v>
      </c>
      <c r="R1821" s="63" t="s">
        <v>59</v>
      </c>
      <c r="S1821" s="65" t="s">
        <v>3407</v>
      </c>
      <c r="T1821" s="63" t="s">
        <v>3781</v>
      </c>
      <c r="U1821" s="63" t="s">
        <v>61</v>
      </c>
      <c r="V1821" s="66">
        <v>6500</v>
      </c>
      <c r="W1821" s="67">
        <v>6500</v>
      </c>
      <c r="X1821" s="67">
        <v>0</v>
      </c>
      <c r="Y1821" s="68">
        <v>0</v>
      </c>
      <c r="Z1821" s="82">
        <v>8604.1643684500814</v>
      </c>
    </row>
    <row r="1822" spans="2:26" x14ac:dyDescent="0.25">
      <c r="B1822" s="83" t="s">
        <v>5562</v>
      </c>
      <c r="C1822" s="71">
        <v>2011</v>
      </c>
      <c r="D1822" s="70" t="s">
        <v>1318</v>
      </c>
      <c r="E1822" s="70" t="s">
        <v>85</v>
      </c>
      <c r="F1822" s="70" t="s">
        <v>5563</v>
      </c>
      <c r="G1822" s="70" t="s">
        <v>5564</v>
      </c>
      <c r="H1822" s="70" t="s">
        <v>4422</v>
      </c>
      <c r="I1822" s="72">
        <v>71033</v>
      </c>
      <c r="J1822" s="72">
        <v>71033</v>
      </c>
      <c r="K1822" s="72">
        <v>23613.86</v>
      </c>
      <c r="L1822" s="72">
        <v>94711</v>
      </c>
      <c r="M1822" s="82">
        <v>77386.011357858806</v>
      </c>
      <c r="O1822" s="81" t="s">
        <v>3779</v>
      </c>
      <c r="P1822" s="64">
        <v>2001</v>
      </c>
      <c r="Q1822" s="63" t="s">
        <v>1318</v>
      </c>
      <c r="R1822" s="63" t="s">
        <v>59</v>
      </c>
      <c r="S1822" s="65" t="s">
        <v>3407</v>
      </c>
      <c r="T1822" s="63" t="s">
        <v>3408</v>
      </c>
      <c r="U1822" s="63" t="s">
        <v>61</v>
      </c>
      <c r="V1822" s="66">
        <v>5900</v>
      </c>
      <c r="W1822" s="67">
        <v>5900</v>
      </c>
      <c r="X1822" s="67">
        <v>0</v>
      </c>
      <c r="Y1822" s="68">
        <v>0</v>
      </c>
      <c r="Z1822" s="82">
        <v>7809.9338113623826</v>
      </c>
    </row>
    <row r="1823" spans="2:26" x14ac:dyDescent="0.25">
      <c r="B1823" s="83" t="s">
        <v>5600</v>
      </c>
      <c r="C1823" s="71">
        <v>2011</v>
      </c>
      <c r="D1823" s="70" t="s">
        <v>1318</v>
      </c>
      <c r="E1823" s="70" t="s">
        <v>1367</v>
      </c>
      <c r="F1823" s="70" t="s">
        <v>5601</v>
      </c>
      <c r="G1823" s="70" t="s">
        <v>5073</v>
      </c>
      <c r="H1823" s="70" t="s">
        <v>1568</v>
      </c>
      <c r="I1823" s="72">
        <v>28135</v>
      </c>
      <c r="J1823" s="72">
        <v>28135</v>
      </c>
      <c r="K1823" s="72">
        <v>10010</v>
      </c>
      <c r="L1823" s="72">
        <v>37513</v>
      </c>
      <c r="M1823" s="82">
        <v>30651.323040746658</v>
      </c>
      <c r="O1823" s="81" t="s">
        <v>3951</v>
      </c>
      <c r="P1823" s="64">
        <v>2001</v>
      </c>
      <c r="Q1823" s="63" t="s">
        <v>1318</v>
      </c>
      <c r="R1823" s="63" t="s">
        <v>63</v>
      </c>
      <c r="S1823" s="65" t="s">
        <v>3952</v>
      </c>
      <c r="T1823" s="63" t="s">
        <v>3483</v>
      </c>
      <c r="U1823" s="63" t="s">
        <v>1478</v>
      </c>
      <c r="V1823" s="66">
        <v>252721</v>
      </c>
      <c r="W1823" s="67">
        <v>252721</v>
      </c>
      <c r="X1823" s="67">
        <v>168845</v>
      </c>
      <c r="Y1823" s="68">
        <v>421566</v>
      </c>
      <c r="Z1823" s="82">
        <v>334531.23436293431</v>
      </c>
    </row>
    <row r="1824" spans="2:26" x14ac:dyDescent="0.25">
      <c r="B1824" s="83" t="s">
        <v>5567</v>
      </c>
      <c r="C1824" s="71">
        <v>2011</v>
      </c>
      <c r="D1824" s="70" t="s">
        <v>1318</v>
      </c>
      <c r="E1824" s="70" t="s">
        <v>55</v>
      </c>
      <c r="F1824" s="70" t="s">
        <v>5568</v>
      </c>
      <c r="G1824" s="70" t="s">
        <v>5569</v>
      </c>
      <c r="H1824" s="70" t="s">
        <v>3767</v>
      </c>
      <c r="I1824" s="72">
        <v>60081</v>
      </c>
      <c r="J1824" s="72">
        <v>60081</v>
      </c>
      <c r="K1824" s="72">
        <v>20763.580000000002</v>
      </c>
      <c r="L1824" s="72">
        <v>82581</v>
      </c>
      <c r="M1824" s="82">
        <v>65454.492255592682</v>
      </c>
      <c r="O1824" s="81" t="s">
        <v>3953</v>
      </c>
      <c r="P1824" s="64">
        <v>2001</v>
      </c>
      <c r="Q1824" s="63" t="s">
        <v>1318</v>
      </c>
      <c r="R1824" s="63" t="s">
        <v>63</v>
      </c>
      <c r="S1824" s="65" t="s">
        <v>3954</v>
      </c>
      <c r="T1824" s="63" t="s">
        <v>3484</v>
      </c>
      <c r="U1824" s="63" t="s">
        <v>1478</v>
      </c>
      <c r="V1824" s="66">
        <v>89293</v>
      </c>
      <c r="W1824" s="67">
        <v>89293</v>
      </c>
      <c r="X1824" s="67">
        <v>86624.71</v>
      </c>
      <c r="Y1824" s="68">
        <v>89293</v>
      </c>
      <c r="Z1824" s="82">
        <v>118198.71522338665</v>
      </c>
    </row>
    <row r="1825" spans="2:26" ht="22.5" x14ac:dyDescent="0.25">
      <c r="B1825" s="83" t="s">
        <v>5559</v>
      </c>
      <c r="C1825" s="71">
        <v>2011</v>
      </c>
      <c r="D1825" s="70" t="s">
        <v>1318</v>
      </c>
      <c r="E1825" s="70" t="s">
        <v>59</v>
      </c>
      <c r="F1825" s="70" t="s">
        <v>4532</v>
      </c>
      <c r="G1825" s="70" t="s">
        <v>5420</v>
      </c>
      <c r="H1825" s="70" t="s">
        <v>61</v>
      </c>
      <c r="I1825" s="72">
        <v>213700</v>
      </c>
      <c r="J1825" s="72">
        <v>213700</v>
      </c>
      <c r="K1825" s="72">
        <v>63585.74</v>
      </c>
      <c r="L1825" s="72">
        <v>263700</v>
      </c>
      <c r="M1825" s="82">
        <v>232812.78598925043</v>
      </c>
      <c r="O1825" s="81" t="s">
        <v>3805</v>
      </c>
      <c r="P1825" s="64">
        <v>2001</v>
      </c>
      <c r="Q1825" s="63" t="s">
        <v>1318</v>
      </c>
      <c r="R1825" s="63" t="s">
        <v>63</v>
      </c>
      <c r="S1825" s="65" t="s">
        <v>3806</v>
      </c>
      <c r="T1825" s="63" t="s">
        <v>3807</v>
      </c>
      <c r="U1825" s="63" t="s">
        <v>1742</v>
      </c>
      <c r="V1825" s="66">
        <v>46137</v>
      </c>
      <c r="W1825" s="67">
        <v>56137</v>
      </c>
      <c r="X1825" s="67">
        <v>24039.13</v>
      </c>
      <c r="Y1825" s="68">
        <v>70000</v>
      </c>
      <c r="Z1825" s="82">
        <v>74309.534638720346</v>
      </c>
    </row>
    <row r="1826" spans="2:26" x14ac:dyDescent="0.25">
      <c r="B1826" s="83" t="s">
        <v>5560</v>
      </c>
      <c r="C1826" s="71">
        <v>2011</v>
      </c>
      <c r="D1826" s="70" t="s">
        <v>1318</v>
      </c>
      <c r="E1826" s="70" t="s">
        <v>59</v>
      </c>
      <c r="F1826" s="70" t="s">
        <v>4532</v>
      </c>
      <c r="G1826" s="70" t="s">
        <v>5561</v>
      </c>
      <c r="H1826" s="70" t="s">
        <v>61</v>
      </c>
      <c r="I1826" s="72">
        <v>3000</v>
      </c>
      <c r="J1826" s="72">
        <v>3000</v>
      </c>
      <c r="K1826" s="72">
        <v>0</v>
      </c>
      <c r="L1826" s="72">
        <v>263700</v>
      </c>
      <c r="M1826" s="82">
        <v>3268.3123910517138</v>
      </c>
      <c r="O1826" s="81" t="s">
        <v>3808</v>
      </c>
      <c r="P1826" s="64">
        <v>2001</v>
      </c>
      <c r="Q1826" s="63" t="s">
        <v>1318</v>
      </c>
      <c r="R1826" s="63" t="s">
        <v>63</v>
      </c>
      <c r="S1826" s="65" t="s">
        <v>3809</v>
      </c>
      <c r="T1826" s="63" t="s">
        <v>3687</v>
      </c>
      <c r="U1826" s="63" t="s">
        <v>1478</v>
      </c>
      <c r="V1826" s="66">
        <v>33000</v>
      </c>
      <c r="W1826" s="67">
        <v>33000</v>
      </c>
      <c r="X1826" s="67">
        <v>17212.189999999999</v>
      </c>
      <c r="Y1826" s="68">
        <v>50000</v>
      </c>
      <c r="Z1826" s="82">
        <v>43682.680639823491</v>
      </c>
    </row>
    <row r="1827" spans="2:26" ht="22.5" x14ac:dyDescent="0.25">
      <c r="B1827" s="83" t="s">
        <v>5556</v>
      </c>
      <c r="C1827" s="71">
        <v>2011</v>
      </c>
      <c r="D1827" s="70" t="s">
        <v>1318</v>
      </c>
      <c r="E1827" s="70" t="s">
        <v>63</v>
      </c>
      <c r="F1827" s="70" t="s">
        <v>4951</v>
      </c>
      <c r="G1827" s="70" t="s">
        <v>5388</v>
      </c>
      <c r="H1827" s="70" t="s">
        <v>684</v>
      </c>
      <c r="I1827" s="72">
        <v>131500</v>
      </c>
      <c r="J1827" s="72">
        <v>131500</v>
      </c>
      <c r="K1827" s="72">
        <v>50328.36</v>
      </c>
      <c r="L1827" s="72">
        <v>182135</v>
      </c>
      <c r="M1827" s="82">
        <v>143261.02647443346</v>
      </c>
      <c r="O1827" s="81" t="s">
        <v>8108</v>
      </c>
      <c r="P1827" s="64">
        <v>2001</v>
      </c>
      <c r="Q1827" s="63" t="s">
        <v>6081</v>
      </c>
      <c r="R1827" s="63" t="s">
        <v>63</v>
      </c>
      <c r="S1827" s="65" t="s">
        <v>1859</v>
      </c>
      <c r="T1827" s="63" t="s">
        <v>8109</v>
      </c>
      <c r="U1827" s="63" t="s">
        <v>3767</v>
      </c>
      <c r="V1827" s="66">
        <v>30000</v>
      </c>
      <c r="W1827" s="67">
        <v>28500</v>
      </c>
      <c r="X1827" s="67">
        <v>9500</v>
      </c>
      <c r="Y1827" s="68">
        <v>38000</v>
      </c>
      <c r="Z1827" s="82">
        <v>37725.951461665747</v>
      </c>
    </row>
    <row r="1828" spans="2:26" x14ac:dyDescent="0.25">
      <c r="B1828" s="83" t="s">
        <v>5550</v>
      </c>
      <c r="C1828" s="71">
        <v>2011</v>
      </c>
      <c r="D1828" s="70" t="s">
        <v>1318</v>
      </c>
      <c r="E1828" s="70" t="s">
        <v>63</v>
      </c>
      <c r="F1828" s="70" t="s">
        <v>5551</v>
      </c>
      <c r="G1828" s="70" t="s">
        <v>5268</v>
      </c>
      <c r="H1828" s="70" t="s">
        <v>684</v>
      </c>
      <c r="I1828" s="72">
        <v>98883</v>
      </c>
      <c r="J1828" s="72">
        <v>98883</v>
      </c>
      <c r="K1828" s="72">
        <v>31535</v>
      </c>
      <c r="L1828" s="72">
        <v>131844</v>
      </c>
      <c r="M1828" s="82">
        <v>107726.84472145555</v>
      </c>
      <c r="O1828" s="81" t="s">
        <v>8303</v>
      </c>
      <c r="P1828" s="64">
        <v>2001</v>
      </c>
      <c r="Q1828" s="63" t="s">
        <v>6081</v>
      </c>
      <c r="R1828" s="63" t="s">
        <v>63</v>
      </c>
      <c r="S1828" s="65" t="s">
        <v>1859</v>
      </c>
      <c r="T1828" s="63" t="s">
        <v>8304</v>
      </c>
      <c r="U1828" s="63" t="s">
        <v>684</v>
      </c>
      <c r="V1828" s="66">
        <v>9485</v>
      </c>
      <c r="W1828" s="67">
        <v>9485</v>
      </c>
      <c r="X1828" s="67">
        <v>3442</v>
      </c>
      <c r="Y1828" s="68">
        <v>12650</v>
      </c>
      <c r="Z1828" s="82">
        <v>12555.461389961389</v>
      </c>
    </row>
    <row r="1829" spans="2:26" x14ac:dyDescent="0.25">
      <c r="B1829" s="83" t="s">
        <v>5591</v>
      </c>
      <c r="C1829" s="71">
        <v>2011</v>
      </c>
      <c r="D1829" s="70" t="s">
        <v>1318</v>
      </c>
      <c r="E1829" s="70" t="s">
        <v>63</v>
      </c>
      <c r="F1829" s="70" t="s">
        <v>5592</v>
      </c>
      <c r="G1829" s="70" t="s">
        <v>4456</v>
      </c>
      <c r="H1829" s="70" t="s">
        <v>65</v>
      </c>
      <c r="I1829" s="72">
        <v>33550</v>
      </c>
      <c r="J1829" s="72">
        <v>33550</v>
      </c>
      <c r="K1829" s="72">
        <v>32302.75</v>
      </c>
      <c r="L1829" s="72">
        <v>67100</v>
      </c>
      <c r="M1829" s="82">
        <v>36550.626906595004</v>
      </c>
      <c r="O1829" s="81" t="s">
        <v>8290</v>
      </c>
      <c r="P1829" s="64">
        <v>2001</v>
      </c>
      <c r="Q1829" s="63" t="s">
        <v>6084</v>
      </c>
      <c r="R1829" s="63" t="s">
        <v>63</v>
      </c>
      <c r="S1829" s="65" t="s">
        <v>6718</v>
      </c>
      <c r="T1829" s="63" t="s">
        <v>8291</v>
      </c>
      <c r="U1829" s="63" t="s">
        <v>2338</v>
      </c>
      <c r="V1829" s="66">
        <v>8576</v>
      </c>
      <c r="W1829" s="67">
        <v>8576</v>
      </c>
      <c r="X1829" s="67">
        <v>2859</v>
      </c>
      <c r="Y1829" s="68">
        <v>11435</v>
      </c>
      <c r="Z1829" s="82">
        <v>11352.202095973524</v>
      </c>
    </row>
    <row r="1830" spans="2:26" ht="22.5" x14ac:dyDescent="0.25">
      <c r="B1830" s="83" t="s">
        <v>5593</v>
      </c>
      <c r="C1830" s="71">
        <v>2011</v>
      </c>
      <c r="D1830" s="70" t="s">
        <v>1318</v>
      </c>
      <c r="E1830" s="70" t="s">
        <v>63</v>
      </c>
      <c r="F1830" s="70" t="s">
        <v>5592</v>
      </c>
      <c r="G1830" s="70" t="s">
        <v>5594</v>
      </c>
      <c r="H1830" s="70" t="s">
        <v>65</v>
      </c>
      <c r="I1830" s="72">
        <v>11000</v>
      </c>
      <c r="J1830" s="72">
        <v>11000</v>
      </c>
      <c r="K1830" s="72">
        <v>0</v>
      </c>
      <c r="L1830" s="72">
        <v>11000</v>
      </c>
      <c r="M1830" s="82">
        <v>11983.812100522951</v>
      </c>
      <c r="O1830" s="81" t="s">
        <v>8300</v>
      </c>
      <c r="P1830" s="64">
        <v>2001</v>
      </c>
      <c r="Q1830" s="63" t="s">
        <v>6084</v>
      </c>
      <c r="R1830" s="63" t="s">
        <v>63</v>
      </c>
      <c r="S1830" s="65" t="s">
        <v>4574</v>
      </c>
      <c r="T1830" s="63" t="s">
        <v>8301</v>
      </c>
      <c r="U1830" s="63" t="s">
        <v>3767</v>
      </c>
      <c r="V1830" s="66">
        <v>8280</v>
      </c>
      <c r="W1830" s="67">
        <v>8280</v>
      </c>
      <c r="X1830" s="67">
        <v>8089.88</v>
      </c>
      <c r="Y1830" s="68">
        <v>11500</v>
      </c>
      <c r="Z1830" s="82">
        <v>10960.381687810259</v>
      </c>
    </row>
    <row r="1831" spans="2:26" ht="22.5" x14ac:dyDescent="0.25">
      <c r="B1831" s="83" t="s">
        <v>5557</v>
      </c>
      <c r="C1831" s="71">
        <v>2011</v>
      </c>
      <c r="D1831" s="70" t="s">
        <v>1318</v>
      </c>
      <c r="E1831" s="70" t="s">
        <v>63</v>
      </c>
      <c r="F1831" s="70" t="s">
        <v>4951</v>
      </c>
      <c r="G1831" s="70" t="s">
        <v>5558</v>
      </c>
      <c r="H1831" s="70" t="s">
        <v>684</v>
      </c>
      <c r="I1831" s="72">
        <v>8150</v>
      </c>
      <c r="J1831" s="72">
        <v>8150</v>
      </c>
      <c r="K1831" s="72">
        <v>0</v>
      </c>
      <c r="L1831" s="72">
        <v>0</v>
      </c>
      <c r="M1831" s="82">
        <v>8878.9153290238228</v>
      </c>
      <c r="O1831" s="81" t="s">
        <v>8241</v>
      </c>
      <c r="P1831" s="64">
        <v>2001</v>
      </c>
      <c r="Q1831" s="63" t="s">
        <v>6081</v>
      </c>
      <c r="R1831" s="63" t="s">
        <v>63</v>
      </c>
      <c r="S1831" s="65" t="s">
        <v>4254</v>
      </c>
      <c r="T1831" s="63" t="s">
        <v>3695</v>
      </c>
      <c r="U1831" s="63" t="s">
        <v>65</v>
      </c>
      <c r="V1831" s="66">
        <v>5516</v>
      </c>
      <c r="W1831" s="67">
        <v>5516</v>
      </c>
      <c r="X1831" s="67">
        <v>1211.24</v>
      </c>
      <c r="Y1831" s="68">
        <v>0</v>
      </c>
      <c r="Z1831" s="82">
        <v>7301.6262548262548</v>
      </c>
    </row>
    <row r="1832" spans="2:26" x14ac:dyDescent="0.25">
      <c r="B1832" s="83" t="s">
        <v>5581</v>
      </c>
      <c r="C1832" s="71">
        <v>2011</v>
      </c>
      <c r="D1832" s="70" t="s">
        <v>1318</v>
      </c>
      <c r="E1832" s="70" t="s">
        <v>3182</v>
      </c>
      <c r="F1832" s="70" t="s">
        <v>4110</v>
      </c>
      <c r="G1832" s="70" t="s">
        <v>5582</v>
      </c>
      <c r="H1832" s="70" t="s">
        <v>4027</v>
      </c>
      <c r="I1832" s="72">
        <v>124113</v>
      </c>
      <c r="J1832" s="72">
        <v>124113</v>
      </c>
      <c r="K1832" s="72">
        <v>0</v>
      </c>
      <c r="L1832" s="72">
        <v>564149</v>
      </c>
      <c r="M1832" s="82">
        <v>135213.35193020047</v>
      </c>
      <c r="O1832" s="81" t="s">
        <v>8277</v>
      </c>
      <c r="P1832" s="64">
        <v>2001</v>
      </c>
      <c r="Q1832" s="63" t="s">
        <v>6084</v>
      </c>
      <c r="R1832" s="63" t="s">
        <v>63</v>
      </c>
      <c r="S1832" s="65" t="s">
        <v>1859</v>
      </c>
      <c r="T1832" s="63" t="s">
        <v>8278</v>
      </c>
      <c r="U1832" s="63" t="s">
        <v>2338</v>
      </c>
      <c r="V1832" s="66">
        <v>1000</v>
      </c>
      <c r="W1832" s="67">
        <v>1000</v>
      </c>
      <c r="X1832" s="67">
        <v>949.01</v>
      </c>
      <c r="Y1832" s="68">
        <v>3000</v>
      </c>
      <c r="Z1832" s="82">
        <v>1323.7175951461666</v>
      </c>
    </row>
    <row r="1833" spans="2:26" x14ac:dyDescent="0.25">
      <c r="B1833" s="83" t="s">
        <v>5583</v>
      </c>
      <c r="C1833" s="71">
        <v>2011</v>
      </c>
      <c r="D1833" s="70" t="s">
        <v>1318</v>
      </c>
      <c r="E1833" s="70" t="s">
        <v>3182</v>
      </c>
      <c r="F1833" s="70" t="s">
        <v>4110</v>
      </c>
      <c r="G1833" s="70" t="s">
        <v>5584</v>
      </c>
      <c r="H1833" s="70" t="s">
        <v>4027</v>
      </c>
      <c r="I1833" s="72">
        <v>1500</v>
      </c>
      <c r="J1833" s="72">
        <v>1500</v>
      </c>
      <c r="K1833" s="72">
        <v>0</v>
      </c>
      <c r="L1833" s="72">
        <v>0</v>
      </c>
      <c r="M1833" s="82">
        <v>1634.1561955258569</v>
      </c>
      <c r="O1833" s="81" t="s">
        <v>8070</v>
      </c>
      <c r="P1833" s="64">
        <v>2001</v>
      </c>
      <c r="Q1833" s="63" t="s">
        <v>6084</v>
      </c>
      <c r="R1833" s="63" t="s">
        <v>1078</v>
      </c>
      <c r="S1833" s="65" t="s">
        <v>1859</v>
      </c>
      <c r="T1833" s="63" t="s">
        <v>8071</v>
      </c>
      <c r="U1833" s="63"/>
      <c r="V1833" s="66">
        <v>162165</v>
      </c>
      <c r="W1833" s="67">
        <v>162165</v>
      </c>
      <c r="X1833" s="67">
        <v>20000</v>
      </c>
      <c r="Y1833" s="68">
        <v>182165</v>
      </c>
      <c r="Z1833" s="82">
        <v>214660.66381687811</v>
      </c>
    </row>
    <row r="1834" spans="2:26" x14ac:dyDescent="0.25">
      <c r="B1834" s="83" t="s">
        <v>5602</v>
      </c>
      <c r="C1834" s="71">
        <v>2011</v>
      </c>
      <c r="D1834" s="70" t="s">
        <v>1318</v>
      </c>
      <c r="E1834" s="70" t="s">
        <v>1684</v>
      </c>
      <c r="F1834" s="70" t="s">
        <v>4068</v>
      </c>
      <c r="G1834" s="70" t="s">
        <v>5603</v>
      </c>
      <c r="H1834" s="70" t="s">
        <v>1687</v>
      </c>
      <c r="I1834" s="72">
        <v>35000</v>
      </c>
      <c r="J1834" s="72">
        <v>35000</v>
      </c>
      <c r="K1834" s="72">
        <v>13079.64</v>
      </c>
      <c r="L1834" s="72">
        <v>52400</v>
      </c>
      <c r="M1834" s="82">
        <v>38130.311228936662</v>
      </c>
      <c r="O1834" s="81" t="s">
        <v>3853</v>
      </c>
      <c r="P1834" s="64">
        <v>2001</v>
      </c>
      <c r="Q1834" s="63" t="s">
        <v>1318</v>
      </c>
      <c r="R1834" s="63" t="s">
        <v>1078</v>
      </c>
      <c r="S1834" s="65" t="s">
        <v>3854</v>
      </c>
      <c r="T1834" s="63" t="s">
        <v>3855</v>
      </c>
      <c r="U1834" s="63" t="s">
        <v>1080</v>
      </c>
      <c r="V1834" s="66">
        <v>150000</v>
      </c>
      <c r="W1834" s="67">
        <v>155000</v>
      </c>
      <c r="X1834" s="67">
        <v>255247.37</v>
      </c>
      <c r="Y1834" s="68">
        <v>380187</v>
      </c>
      <c r="Z1834" s="82">
        <v>205176.2272476558</v>
      </c>
    </row>
    <row r="1835" spans="2:26" x14ac:dyDescent="0.25">
      <c r="B1835" s="83" t="s">
        <v>5570</v>
      </c>
      <c r="C1835" s="71">
        <v>2011</v>
      </c>
      <c r="D1835" s="70" t="s">
        <v>1318</v>
      </c>
      <c r="E1835" s="70" t="s">
        <v>977</v>
      </c>
      <c r="F1835" s="70" t="s">
        <v>5571</v>
      </c>
      <c r="G1835" s="70" t="s">
        <v>5572</v>
      </c>
      <c r="H1835" s="70" t="s">
        <v>2986</v>
      </c>
      <c r="I1835" s="72">
        <v>50025</v>
      </c>
      <c r="J1835" s="72">
        <v>50025</v>
      </c>
      <c r="K1835" s="72">
        <v>18591.07</v>
      </c>
      <c r="L1835" s="72">
        <v>66700</v>
      </c>
      <c r="M1835" s="82">
        <v>54499.109120787332</v>
      </c>
      <c r="O1835" s="81" t="s">
        <v>3906</v>
      </c>
      <c r="P1835" s="64">
        <v>2001</v>
      </c>
      <c r="Q1835" s="63" t="s">
        <v>1318</v>
      </c>
      <c r="R1835" s="63" t="s">
        <v>1078</v>
      </c>
      <c r="S1835" s="65" t="s">
        <v>3500</v>
      </c>
      <c r="T1835" s="63" t="s">
        <v>3687</v>
      </c>
      <c r="U1835" s="63" t="s">
        <v>1080</v>
      </c>
      <c r="V1835" s="66">
        <v>142250</v>
      </c>
      <c r="W1835" s="67">
        <v>142250</v>
      </c>
      <c r="X1835" s="67">
        <v>51329.15</v>
      </c>
      <c r="Y1835" s="68">
        <v>169100</v>
      </c>
      <c r="Z1835" s="82">
        <v>188298.82790954219</v>
      </c>
    </row>
    <row r="1836" spans="2:26" ht="22.5" x14ac:dyDescent="0.25">
      <c r="B1836" s="83" t="s">
        <v>5611</v>
      </c>
      <c r="C1836" s="71">
        <v>2011</v>
      </c>
      <c r="D1836" s="70" t="s">
        <v>1318</v>
      </c>
      <c r="E1836" s="70" t="s">
        <v>69</v>
      </c>
      <c r="F1836" s="70" t="s">
        <v>5612</v>
      </c>
      <c r="G1836" s="70" t="s">
        <v>5613</v>
      </c>
      <c r="H1836" s="70" t="s">
        <v>3039</v>
      </c>
      <c r="I1836" s="72">
        <v>14455</v>
      </c>
      <c r="J1836" s="72">
        <v>14455</v>
      </c>
      <c r="K1836" s="72">
        <v>4423.8</v>
      </c>
      <c r="L1836" s="72">
        <v>19273</v>
      </c>
      <c r="M1836" s="82">
        <v>15747.818537550842</v>
      </c>
      <c r="O1836" s="81" t="s">
        <v>8093</v>
      </c>
      <c r="P1836" s="64">
        <v>2001</v>
      </c>
      <c r="Q1836" s="63" t="s">
        <v>6081</v>
      </c>
      <c r="R1836" s="63" t="s">
        <v>1078</v>
      </c>
      <c r="S1836" s="65" t="s">
        <v>4102</v>
      </c>
      <c r="T1836" s="63" t="s">
        <v>4103</v>
      </c>
      <c r="U1836" s="63" t="s">
        <v>3767</v>
      </c>
      <c r="V1836" s="66">
        <v>128109</v>
      </c>
      <c r="W1836" s="67">
        <v>128109</v>
      </c>
      <c r="X1836" s="67">
        <v>41334.44</v>
      </c>
      <c r="Y1836" s="68">
        <v>172218</v>
      </c>
      <c r="Z1836" s="82">
        <v>169580.13739658025</v>
      </c>
    </row>
    <row r="1837" spans="2:26" x14ac:dyDescent="0.25">
      <c r="B1837" s="83" t="s">
        <v>5535</v>
      </c>
      <c r="C1837" s="71">
        <v>2011</v>
      </c>
      <c r="D1837" s="70" t="s">
        <v>1318</v>
      </c>
      <c r="E1837" s="70" t="s">
        <v>514</v>
      </c>
      <c r="F1837" s="70" t="s">
        <v>5536</v>
      </c>
      <c r="G1837" s="70" t="s">
        <v>5164</v>
      </c>
      <c r="H1837" s="70" t="s">
        <v>2090</v>
      </c>
      <c r="I1837" s="72">
        <v>90334</v>
      </c>
      <c r="J1837" s="72">
        <v>90334</v>
      </c>
      <c r="K1837" s="72">
        <v>27428.53</v>
      </c>
      <c r="L1837" s="72">
        <v>120445</v>
      </c>
      <c r="M1837" s="82">
        <v>98413.243844421842</v>
      </c>
      <c r="O1837" s="81" t="s">
        <v>8083</v>
      </c>
      <c r="P1837" s="64">
        <v>2001</v>
      </c>
      <c r="Q1837" s="63" t="s">
        <v>6081</v>
      </c>
      <c r="R1837" s="63" t="s">
        <v>1078</v>
      </c>
      <c r="S1837" s="65" t="s">
        <v>1859</v>
      </c>
      <c r="T1837" s="63" t="s">
        <v>8076</v>
      </c>
      <c r="U1837" s="63" t="s">
        <v>1080</v>
      </c>
      <c r="V1837" s="66">
        <v>54000</v>
      </c>
      <c r="W1837" s="67">
        <v>54000</v>
      </c>
      <c r="X1837" s="67">
        <v>10000</v>
      </c>
      <c r="Y1837" s="68">
        <v>64000</v>
      </c>
      <c r="Z1837" s="82">
        <v>71480.750137892988</v>
      </c>
    </row>
    <row r="1838" spans="2:26" x14ac:dyDescent="0.25">
      <c r="B1838" s="83" t="s">
        <v>5608</v>
      </c>
      <c r="C1838" s="71">
        <v>2011</v>
      </c>
      <c r="D1838" s="70" t="s">
        <v>1318</v>
      </c>
      <c r="E1838" s="70" t="s">
        <v>514</v>
      </c>
      <c r="F1838" s="70" t="s">
        <v>5609</v>
      </c>
      <c r="G1838" s="70" t="s">
        <v>5610</v>
      </c>
      <c r="H1838" s="70" t="s">
        <v>3942</v>
      </c>
      <c r="I1838" s="72">
        <v>28449</v>
      </c>
      <c r="J1838" s="72">
        <v>28449</v>
      </c>
      <c r="K1838" s="72">
        <v>34771</v>
      </c>
      <c r="L1838" s="72">
        <v>63220</v>
      </c>
      <c r="M1838" s="82">
        <v>30993.406404343408</v>
      </c>
      <c r="O1838" s="81" t="s">
        <v>8175</v>
      </c>
      <c r="P1838" s="64">
        <v>2001</v>
      </c>
      <c r="Q1838" s="63" t="s">
        <v>6081</v>
      </c>
      <c r="R1838" s="63" t="s">
        <v>1078</v>
      </c>
      <c r="S1838" s="65" t="s">
        <v>3469</v>
      </c>
      <c r="T1838" s="63" t="s">
        <v>3695</v>
      </c>
      <c r="U1838" s="63" t="s">
        <v>1080</v>
      </c>
      <c r="V1838" s="66">
        <v>10000</v>
      </c>
      <c r="W1838" s="67">
        <v>10000</v>
      </c>
      <c r="X1838" s="67">
        <v>19950</v>
      </c>
      <c r="Y1838" s="68">
        <v>29950</v>
      </c>
      <c r="Z1838" s="82">
        <v>13237.175951461664</v>
      </c>
    </row>
    <row r="1839" spans="2:26" x14ac:dyDescent="0.25">
      <c r="B1839" s="83" t="s">
        <v>5580</v>
      </c>
      <c r="C1839" s="71">
        <v>2011</v>
      </c>
      <c r="D1839" s="70" t="s">
        <v>1318</v>
      </c>
      <c r="E1839" s="70" t="s">
        <v>1828</v>
      </c>
      <c r="F1839" s="70" t="s">
        <v>4660</v>
      </c>
      <c r="G1839" s="70" t="s">
        <v>5388</v>
      </c>
      <c r="H1839" s="70" t="s">
        <v>1831</v>
      </c>
      <c r="I1839" s="72">
        <v>121324</v>
      </c>
      <c r="J1839" s="72">
        <v>121324</v>
      </c>
      <c r="K1839" s="72">
        <v>39632.370000000003</v>
      </c>
      <c r="L1839" s="72">
        <v>161765</v>
      </c>
      <c r="M1839" s="82">
        <v>132174.91084398606</v>
      </c>
      <c r="O1839" s="81" t="s">
        <v>8233</v>
      </c>
      <c r="P1839" s="64">
        <v>2001</v>
      </c>
      <c r="Q1839" s="63" t="s">
        <v>6081</v>
      </c>
      <c r="R1839" s="63" t="s">
        <v>3182</v>
      </c>
      <c r="S1839" s="65" t="s">
        <v>4026</v>
      </c>
      <c r="T1839" s="63" t="s">
        <v>3695</v>
      </c>
      <c r="U1839" s="63" t="s">
        <v>4027</v>
      </c>
      <c r="V1839" s="66">
        <v>8800</v>
      </c>
      <c r="W1839" s="67">
        <v>8800</v>
      </c>
      <c r="X1839" s="67">
        <v>0</v>
      </c>
      <c r="Y1839" s="68">
        <v>0</v>
      </c>
      <c r="Z1839" s="82">
        <v>11648.714837286265</v>
      </c>
    </row>
    <row r="1840" spans="2:26" x14ac:dyDescent="0.25">
      <c r="B1840" s="83" t="s">
        <v>5549</v>
      </c>
      <c r="C1840" s="71">
        <v>2011</v>
      </c>
      <c r="D1840" s="70" t="s">
        <v>1318</v>
      </c>
      <c r="E1840" s="70" t="s">
        <v>544</v>
      </c>
      <c r="F1840" s="70" t="s">
        <v>3099</v>
      </c>
      <c r="G1840" s="70" t="s">
        <v>4062</v>
      </c>
      <c r="H1840" s="70" t="s">
        <v>886</v>
      </c>
      <c r="I1840" s="72">
        <v>45386</v>
      </c>
      <c r="J1840" s="72">
        <v>45386</v>
      </c>
      <c r="K1840" s="72">
        <v>8860.73</v>
      </c>
      <c r="L1840" s="72">
        <v>60515</v>
      </c>
      <c r="M1840" s="82">
        <v>49445.208726757701</v>
      </c>
      <c r="O1840" s="81" t="s">
        <v>3944</v>
      </c>
      <c r="P1840" s="64">
        <v>2001</v>
      </c>
      <c r="Q1840" s="63" t="s">
        <v>1318</v>
      </c>
      <c r="R1840" s="63" t="s">
        <v>3182</v>
      </c>
      <c r="S1840" s="65" t="s">
        <v>3945</v>
      </c>
      <c r="T1840" s="63" t="s">
        <v>3946</v>
      </c>
      <c r="U1840" s="63" t="s">
        <v>3947</v>
      </c>
      <c r="V1840" s="66">
        <v>7500</v>
      </c>
      <c r="W1840" s="67">
        <v>7500</v>
      </c>
      <c r="X1840" s="67">
        <v>523.27</v>
      </c>
      <c r="Y1840" s="68">
        <v>10000</v>
      </c>
      <c r="Z1840" s="82">
        <v>9927.8819635962482</v>
      </c>
    </row>
    <row r="1841" spans="2:26" x14ac:dyDescent="0.25">
      <c r="B1841" s="83" t="s">
        <v>5589</v>
      </c>
      <c r="C1841" s="71">
        <v>2011</v>
      </c>
      <c r="D1841" s="70" t="s">
        <v>1318</v>
      </c>
      <c r="E1841" s="63" t="s">
        <v>1444</v>
      </c>
      <c r="F1841" s="70" t="s">
        <v>5590</v>
      </c>
      <c r="G1841" s="70" t="s">
        <v>1876</v>
      </c>
      <c r="H1841" s="70" t="s">
        <v>1447</v>
      </c>
      <c r="I1841" s="72">
        <v>10000</v>
      </c>
      <c r="J1841" s="72">
        <v>10000</v>
      </c>
      <c r="K1841" s="72">
        <v>0</v>
      </c>
      <c r="L1841" s="72">
        <v>10000</v>
      </c>
      <c r="M1841" s="82">
        <v>10894.374636839046</v>
      </c>
      <c r="O1841" s="81" t="s">
        <v>3812</v>
      </c>
      <c r="P1841" s="64">
        <v>2001</v>
      </c>
      <c r="Q1841" s="63" t="s">
        <v>1318</v>
      </c>
      <c r="R1841" s="63" t="s">
        <v>1420</v>
      </c>
      <c r="S1841" s="65" t="s">
        <v>3813</v>
      </c>
      <c r="T1841" s="63" t="s">
        <v>3687</v>
      </c>
      <c r="U1841" s="63" t="s">
        <v>1423</v>
      </c>
      <c r="V1841" s="66">
        <v>150193</v>
      </c>
      <c r="W1841" s="67">
        <v>150193</v>
      </c>
      <c r="X1841" s="67">
        <v>336981.51</v>
      </c>
      <c r="Y1841" s="68">
        <v>321822</v>
      </c>
      <c r="Z1841" s="82">
        <v>198813.11676778819</v>
      </c>
    </row>
    <row r="1842" spans="2:26" x14ac:dyDescent="0.25">
      <c r="B1842" s="83" t="s">
        <v>5604</v>
      </c>
      <c r="C1842" s="71">
        <v>2011</v>
      </c>
      <c r="D1842" s="70" t="s">
        <v>1318</v>
      </c>
      <c r="E1842" s="70" t="s">
        <v>182</v>
      </c>
      <c r="F1842" s="70" t="s">
        <v>5296</v>
      </c>
      <c r="G1842" s="70" t="s">
        <v>5605</v>
      </c>
      <c r="H1842" s="70" t="s">
        <v>184</v>
      </c>
      <c r="I1842" s="72">
        <v>33547</v>
      </c>
      <c r="J1842" s="72">
        <v>33547</v>
      </c>
      <c r="K1842" s="72">
        <v>33211</v>
      </c>
      <c r="L1842" s="72">
        <v>67095</v>
      </c>
      <c r="M1842" s="82">
        <v>36547.35859420395</v>
      </c>
      <c r="O1842" s="81" t="s">
        <v>3863</v>
      </c>
      <c r="P1842" s="64">
        <v>2001</v>
      </c>
      <c r="Q1842" s="63" t="s">
        <v>1318</v>
      </c>
      <c r="R1842" s="63" t="s">
        <v>1420</v>
      </c>
      <c r="S1842" s="65" t="s">
        <v>3864</v>
      </c>
      <c r="T1842" s="63" t="s">
        <v>3753</v>
      </c>
      <c r="U1842" s="63" t="s">
        <v>1423</v>
      </c>
      <c r="V1842" s="66">
        <v>52765</v>
      </c>
      <c r="W1842" s="67">
        <v>52765</v>
      </c>
      <c r="X1842" s="67">
        <v>18490</v>
      </c>
      <c r="Y1842" s="68">
        <v>72765</v>
      </c>
      <c r="Z1842" s="82">
        <v>69845.958907887471</v>
      </c>
    </row>
    <row r="1843" spans="2:26" x14ac:dyDescent="0.25">
      <c r="B1843" s="83" t="s">
        <v>5585</v>
      </c>
      <c r="C1843" s="71">
        <v>2011</v>
      </c>
      <c r="D1843" s="70" t="s">
        <v>1318</v>
      </c>
      <c r="E1843" s="70" t="s">
        <v>889</v>
      </c>
      <c r="F1843" s="70" t="s">
        <v>5586</v>
      </c>
      <c r="G1843" s="70" t="s">
        <v>3946</v>
      </c>
      <c r="H1843" s="70" t="s">
        <v>3767</v>
      </c>
      <c r="I1843" s="72">
        <v>9600</v>
      </c>
      <c r="J1843" s="72">
        <v>9600</v>
      </c>
      <c r="K1843" s="72">
        <v>0</v>
      </c>
      <c r="L1843" s="72">
        <v>9600</v>
      </c>
      <c r="M1843" s="82">
        <v>10458.599651365485</v>
      </c>
      <c r="O1843" s="81" t="s">
        <v>3683</v>
      </c>
      <c r="P1843" s="64">
        <v>2001</v>
      </c>
      <c r="Q1843" s="63" t="s">
        <v>1318</v>
      </c>
      <c r="R1843" s="63" t="s">
        <v>1420</v>
      </c>
      <c r="S1843" s="65" t="s">
        <v>3684</v>
      </c>
      <c r="T1843" s="63" t="s">
        <v>3483</v>
      </c>
      <c r="U1843" s="63" t="s">
        <v>1530</v>
      </c>
      <c r="V1843" s="66">
        <v>20795</v>
      </c>
      <c r="W1843" s="67">
        <v>20795</v>
      </c>
      <c r="X1843" s="67">
        <v>7450</v>
      </c>
      <c r="Y1843" s="68">
        <v>28245</v>
      </c>
      <c r="Z1843" s="82">
        <v>27526.70739106453</v>
      </c>
    </row>
    <row r="1844" spans="2:26" x14ac:dyDescent="0.25">
      <c r="B1844" s="83" t="s">
        <v>5587</v>
      </c>
      <c r="C1844" s="71">
        <v>2011</v>
      </c>
      <c r="D1844" s="70" t="s">
        <v>1318</v>
      </c>
      <c r="E1844" s="70" t="s">
        <v>889</v>
      </c>
      <c r="F1844" s="70" t="s">
        <v>5588</v>
      </c>
      <c r="G1844" s="70" t="s">
        <v>3946</v>
      </c>
      <c r="H1844" s="70" t="s">
        <v>3767</v>
      </c>
      <c r="I1844" s="72">
        <v>2400</v>
      </c>
      <c r="J1844" s="72">
        <v>2400</v>
      </c>
      <c r="K1844" s="72">
        <v>0</v>
      </c>
      <c r="L1844" s="72">
        <v>2400</v>
      </c>
      <c r="M1844" s="82">
        <v>2614.6499128413711</v>
      </c>
      <c r="O1844" s="81" t="s">
        <v>8205</v>
      </c>
      <c r="P1844" s="64">
        <v>2001</v>
      </c>
      <c r="Q1844" s="63" t="s">
        <v>6081</v>
      </c>
      <c r="R1844" s="63" t="s">
        <v>1420</v>
      </c>
      <c r="S1844" s="65" t="s">
        <v>8206</v>
      </c>
      <c r="T1844" s="63" t="s">
        <v>3695</v>
      </c>
      <c r="U1844" s="63" t="s">
        <v>1423</v>
      </c>
      <c r="V1844" s="66">
        <v>10000</v>
      </c>
      <c r="W1844" s="67">
        <v>10000</v>
      </c>
      <c r="X1844" s="67">
        <v>0</v>
      </c>
      <c r="Y1844" s="68">
        <v>0</v>
      </c>
      <c r="Z1844" s="82">
        <v>13237.175951461664</v>
      </c>
    </row>
    <row r="1845" spans="2:26" x14ac:dyDescent="0.25">
      <c r="B1845" s="83" t="s">
        <v>5672</v>
      </c>
      <c r="C1845" s="71">
        <v>2012</v>
      </c>
      <c r="D1845" s="70" t="s">
        <v>1318</v>
      </c>
      <c r="E1845" s="70" t="s">
        <v>1239</v>
      </c>
      <c r="F1845" s="70" t="s">
        <v>5242</v>
      </c>
      <c r="G1845" s="70" t="s">
        <v>3266</v>
      </c>
      <c r="H1845" s="70" t="s">
        <v>1239</v>
      </c>
      <c r="I1845" s="72">
        <v>199766</v>
      </c>
      <c r="J1845" s="72">
        <v>199766</v>
      </c>
      <c r="K1845" s="72">
        <v>102433.3</v>
      </c>
      <c r="L1845" s="72">
        <v>302676</v>
      </c>
      <c r="M1845" s="82">
        <v>213484.7455559118</v>
      </c>
      <c r="O1845" s="81" t="s">
        <v>8217</v>
      </c>
      <c r="P1845" s="64">
        <v>2001</v>
      </c>
      <c r="Q1845" s="63" t="s">
        <v>6081</v>
      </c>
      <c r="R1845" s="63" t="s">
        <v>1420</v>
      </c>
      <c r="S1845" s="65" t="s">
        <v>8218</v>
      </c>
      <c r="T1845" s="63" t="s">
        <v>3695</v>
      </c>
      <c r="U1845" s="63" t="s">
        <v>1423</v>
      </c>
      <c r="V1845" s="66">
        <v>10000</v>
      </c>
      <c r="W1845" s="67">
        <v>10000</v>
      </c>
      <c r="X1845" s="67">
        <v>2000</v>
      </c>
      <c r="Y1845" s="68">
        <v>0</v>
      </c>
      <c r="Z1845" s="82">
        <v>13237.175951461664</v>
      </c>
    </row>
    <row r="1846" spans="2:26" x14ac:dyDescent="0.25">
      <c r="B1846" s="83" t="s">
        <v>5673</v>
      </c>
      <c r="C1846" s="71">
        <v>2012</v>
      </c>
      <c r="D1846" s="70" t="s">
        <v>1318</v>
      </c>
      <c r="E1846" s="70" t="s">
        <v>1239</v>
      </c>
      <c r="F1846" s="70" t="s">
        <v>5242</v>
      </c>
      <c r="G1846" s="70" t="s">
        <v>5628</v>
      </c>
      <c r="H1846" s="70" t="s">
        <v>1239</v>
      </c>
      <c r="I1846" s="72">
        <v>3000</v>
      </c>
      <c r="J1846" s="72">
        <v>3000</v>
      </c>
      <c r="K1846" s="72">
        <v>0</v>
      </c>
      <c r="L1846" s="72">
        <v>3000</v>
      </c>
      <c r="M1846" s="82">
        <v>3206.0222293470129</v>
      </c>
      <c r="O1846" s="81" t="s">
        <v>8292</v>
      </c>
      <c r="P1846" s="64">
        <v>2001</v>
      </c>
      <c r="Q1846" s="63" t="s">
        <v>6081</v>
      </c>
      <c r="R1846" s="63" t="s">
        <v>1420</v>
      </c>
      <c r="S1846" s="65" t="s">
        <v>1859</v>
      </c>
      <c r="T1846" s="63" t="s">
        <v>8293</v>
      </c>
      <c r="U1846" s="63" t="s">
        <v>8092</v>
      </c>
      <c r="V1846" s="66">
        <v>4875</v>
      </c>
      <c r="W1846" s="67">
        <v>4875</v>
      </c>
      <c r="X1846" s="67">
        <v>1625</v>
      </c>
      <c r="Y1846" s="68">
        <v>6500</v>
      </c>
      <c r="Z1846" s="82">
        <v>6453.1232763375619</v>
      </c>
    </row>
    <row r="1847" spans="2:26" x14ac:dyDescent="0.25">
      <c r="B1847" s="83" t="s">
        <v>5619</v>
      </c>
      <c r="C1847" s="71">
        <v>2012</v>
      </c>
      <c r="D1847" s="70" t="s">
        <v>1318</v>
      </c>
      <c r="E1847" s="70" t="s">
        <v>76</v>
      </c>
      <c r="F1847" s="70" t="s">
        <v>4398</v>
      </c>
      <c r="G1847" s="70" t="s">
        <v>3414</v>
      </c>
      <c r="H1847" s="70" t="s">
        <v>2848</v>
      </c>
      <c r="I1847" s="72">
        <v>166020</v>
      </c>
      <c r="J1847" s="72">
        <v>166020</v>
      </c>
      <c r="K1847" s="72">
        <v>37745.550000000003</v>
      </c>
      <c r="L1847" s="72">
        <v>237172</v>
      </c>
      <c r="M1847" s="82">
        <v>177421.2701720637</v>
      </c>
      <c r="O1847" s="81" t="s">
        <v>3869</v>
      </c>
      <c r="P1847" s="64">
        <v>2001</v>
      </c>
      <c r="Q1847" s="63" t="s">
        <v>1318</v>
      </c>
      <c r="R1847" s="63" t="s">
        <v>3153</v>
      </c>
      <c r="S1847" s="65" t="s">
        <v>3870</v>
      </c>
      <c r="T1847" s="63" t="s">
        <v>3687</v>
      </c>
      <c r="U1847" s="63" t="s">
        <v>3156</v>
      </c>
      <c r="V1847" s="66">
        <v>34084</v>
      </c>
      <c r="W1847" s="67">
        <v>34084</v>
      </c>
      <c r="X1847" s="67">
        <v>45831</v>
      </c>
      <c r="Y1847" s="68">
        <v>45445</v>
      </c>
      <c r="Z1847" s="82">
        <v>45117.590512961942</v>
      </c>
    </row>
    <row r="1848" spans="2:26" x14ac:dyDescent="0.25">
      <c r="B1848" s="83" t="s">
        <v>5632</v>
      </c>
      <c r="C1848" s="71">
        <v>2012</v>
      </c>
      <c r="D1848" s="70" t="s">
        <v>1318</v>
      </c>
      <c r="E1848" s="70" t="s">
        <v>76</v>
      </c>
      <c r="F1848" s="70" t="s">
        <v>5633</v>
      </c>
      <c r="G1848" s="70" t="s">
        <v>5634</v>
      </c>
      <c r="H1848" s="70" t="s">
        <v>76</v>
      </c>
      <c r="I1848" s="72">
        <v>130000</v>
      </c>
      <c r="J1848" s="72">
        <v>130000</v>
      </c>
      <c r="K1848" s="72">
        <v>104652.28</v>
      </c>
      <c r="L1848" s="72">
        <v>264785</v>
      </c>
      <c r="M1848" s="82">
        <v>138927.62993837055</v>
      </c>
      <c r="O1848" s="81" t="s">
        <v>8280</v>
      </c>
      <c r="P1848" s="64">
        <v>2001</v>
      </c>
      <c r="Q1848" s="63" t="s">
        <v>6081</v>
      </c>
      <c r="R1848" s="63" t="s">
        <v>3153</v>
      </c>
      <c r="S1848" s="65" t="s">
        <v>1859</v>
      </c>
      <c r="T1848" s="63" t="s">
        <v>8281</v>
      </c>
      <c r="U1848" s="63" t="s">
        <v>3767</v>
      </c>
      <c r="V1848" s="66">
        <v>10000</v>
      </c>
      <c r="W1848" s="67">
        <v>10000</v>
      </c>
      <c r="X1848" s="67">
        <v>8000</v>
      </c>
      <c r="Y1848" s="68">
        <v>18000</v>
      </c>
      <c r="Z1848" s="82">
        <v>13237.175951461664</v>
      </c>
    </row>
    <row r="1849" spans="2:26" x14ac:dyDescent="0.25">
      <c r="B1849" s="83" t="s">
        <v>5684</v>
      </c>
      <c r="C1849" s="71">
        <v>2012</v>
      </c>
      <c r="D1849" s="70" t="s">
        <v>1318</v>
      </c>
      <c r="E1849" s="70" t="s">
        <v>444</v>
      </c>
      <c r="F1849" s="70" t="s">
        <v>5685</v>
      </c>
      <c r="G1849" s="70" t="s">
        <v>3266</v>
      </c>
      <c r="H1849" s="70" t="s">
        <v>3767</v>
      </c>
      <c r="I1849" s="72">
        <v>9400</v>
      </c>
      <c r="J1849" s="72">
        <v>9400</v>
      </c>
      <c r="K1849" s="72">
        <v>0</v>
      </c>
      <c r="L1849" s="72">
        <v>9400</v>
      </c>
      <c r="M1849" s="82">
        <v>10045.53631862064</v>
      </c>
      <c r="O1849" s="81" t="s">
        <v>8299</v>
      </c>
      <c r="P1849" s="64">
        <v>2001</v>
      </c>
      <c r="Q1849" s="63" t="s">
        <v>6084</v>
      </c>
      <c r="R1849" s="63" t="s">
        <v>3153</v>
      </c>
      <c r="S1849" s="65" t="s">
        <v>1859</v>
      </c>
      <c r="T1849" s="63" t="s">
        <v>7010</v>
      </c>
      <c r="U1849" s="63" t="s">
        <v>3767</v>
      </c>
      <c r="V1849" s="66">
        <v>9000</v>
      </c>
      <c r="W1849" s="67">
        <v>9000</v>
      </c>
      <c r="X1849" s="67">
        <v>3500</v>
      </c>
      <c r="Y1849" s="68">
        <v>12500</v>
      </c>
      <c r="Z1849" s="82">
        <v>11913.458356315499</v>
      </c>
    </row>
    <row r="1850" spans="2:26" x14ac:dyDescent="0.25">
      <c r="B1850" s="83" t="s">
        <v>5614</v>
      </c>
      <c r="C1850" s="71">
        <v>2012</v>
      </c>
      <c r="D1850" s="70" t="s">
        <v>1318</v>
      </c>
      <c r="E1850" s="70" t="s">
        <v>44</v>
      </c>
      <c r="F1850" s="70" t="s">
        <v>4838</v>
      </c>
      <c r="G1850" s="70" t="s">
        <v>4193</v>
      </c>
      <c r="H1850" s="70" t="s">
        <v>49</v>
      </c>
      <c r="I1850" s="72">
        <v>280543</v>
      </c>
      <c r="J1850" s="72">
        <v>280543</v>
      </c>
      <c r="K1850" s="72">
        <v>118984.73</v>
      </c>
      <c r="L1850" s="72">
        <v>400776</v>
      </c>
      <c r="M1850" s="82">
        <v>299809.03142923303</v>
      </c>
      <c r="O1850" s="81" t="s">
        <v>8072</v>
      </c>
      <c r="P1850" s="64">
        <v>2001</v>
      </c>
      <c r="Q1850" s="63" t="s">
        <v>6081</v>
      </c>
      <c r="R1850" s="63" t="s">
        <v>1403</v>
      </c>
      <c r="S1850" s="65" t="s">
        <v>7268</v>
      </c>
      <c r="T1850" s="63" t="s">
        <v>8073</v>
      </c>
      <c r="U1850" s="63" t="s">
        <v>7270</v>
      </c>
      <c r="V1850" s="66">
        <v>21473</v>
      </c>
      <c r="W1850" s="67">
        <v>21473</v>
      </c>
      <c r="X1850" s="67">
        <v>26606</v>
      </c>
      <c r="Y1850" s="68">
        <v>48079</v>
      </c>
      <c r="Z1850" s="82">
        <v>28424.187920573637</v>
      </c>
    </row>
    <row r="1851" spans="2:26" x14ac:dyDescent="0.25">
      <c r="B1851" s="83" t="s">
        <v>5615</v>
      </c>
      <c r="C1851" s="71">
        <v>2012</v>
      </c>
      <c r="D1851" s="70" t="s">
        <v>1318</v>
      </c>
      <c r="E1851" s="70" t="s">
        <v>44</v>
      </c>
      <c r="F1851" s="70" t="s">
        <v>4838</v>
      </c>
      <c r="G1851" s="70" t="s">
        <v>5616</v>
      </c>
      <c r="H1851" s="70" t="s">
        <v>49</v>
      </c>
      <c r="I1851" s="72">
        <v>2500</v>
      </c>
      <c r="J1851" s="72">
        <v>2500</v>
      </c>
      <c r="K1851" s="72">
        <v>0</v>
      </c>
      <c r="L1851" s="72">
        <v>2500</v>
      </c>
      <c r="M1851" s="82">
        <v>2671.6851911225108</v>
      </c>
      <c r="O1851" s="81" t="s">
        <v>8148</v>
      </c>
      <c r="P1851" s="64">
        <v>2001</v>
      </c>
      <c r="Q1851" s="63" t="s">
        <v>6084</v>
      </c>
      <c r="R1851" s="63" t="s">
        <v>977</v>
      </c>
      <c r="S1851" s="65" t="s">
        <v>1859</v>
      </c>
      <c r="T1851" s="63" t="s">
        <v>8149</v>
      </c>
      <c r="U1851" s="63" t="s">
        <v>2986</v>
      </c>
      <c r="V1851" s="66">
        <v>150436</v>
      </c>
      <c r="W1851" s="67">
        <v>150436</v>
      </c>
      <c r="X1851" s="67">
        <v>109656</v>
      </c>
      <c r="Y1851" s="68">
        <v>260092</v>
      </c>
      <c r="Z1851" s="82">
        <v>199134.78014340872</v>
      </c>
    </row>
    <row r="1852" spans="2:26" x14ac:dyDescent="0.25">
      <c r="B1852" s="83" t="s">
        <v>5674</v>
      </c>
      <c r="C1852" s="71">
        <v>2012</v>
      </c>
      <c r="D1852" s="70" t="s">
        <v>1318</v>
      </c>
      <c r="E1852" s="70" t="s">
        <v>1757</v>
      </c>
      <c r="F1852" s="70" t="s">
        <v>5675</v>
      </c>
      <c r="G1852" s="70" t="s">
        <v>3266</v>
      </c>
      <c r="H1852" s="70" t="s">
        <v>1757</v>
      </c>
      <c r="I1852" s="72">
        <v>93859</v>
      </c>
      <c r="J1852" s="72">
        <v>93859</v>
      </c>
      <c r="K1852" s="72">
        <v>59491</v>
      </c>
      <c r="L1852" s="72">
        <v>144399</v>
      </c>
      <c r="M1852" s="82">
        <v>100304.68014142709</v>
      </c>
      <c r="O1852" s="81" t="s">
        <v>8152</v>
      </c>
      <c r="P1852" s="64">
        <v>2001</v>
      </c>
      <c r="Q1852" s="63" t="s">
        <v>6081</v>
      </c>
      <c r="R1852" s="63" t="s">
        <v>977</v>
      </c>
      <c r="S1852" s="65" t="s">
        <v>5177</v>
      </c>
      <c r="T1852" s="63" t="s">
        <v>8153</v>
      </c>
      <c r="U1852" s="63" t="s">
        <v>8154</v>
      </c>
      <c r="V1852" s="66">
        <v>86000</v>
      </c>
      <c r="W1852" s="67">
        <v>86000</v>
      </c>
      <c r="X1852" s="67">
        <v>21000</v>
      </c>
      <c r="Y1852" s="68">
        <v>107000</v>
      </c>
      <c r="Z1852" s="82">
        <v>113839.71318257033</v>
      </c>
    </row>
    <row r="1853" spans="2:26" x14ac:dyDescent="0.25">
      <c r="B1853" s="83" t="s">
        <v>5640</v>
      </c>
      <c r="C1853" s="71">
        <v>2012</v>
      </c>
      <c r="D1853" s="70" t="s">
        <v>1318</v>
      </c>
      <c r="E1853" s="70" t="s">
        <v>27</v>
      </c>
      <c r="F1853" s="70" t="s">
        <v>5363</v>
      </c>
      <c r="G1853" s="70" t="s">
        <v>3266</v>
      </c>
      <c r="H1853" s="70" t="s">
        <v>27</v>
      </c>
      <c r="I1853" s="72">
        <v>162313</v>
      </c>
      <c r="J1853" s="72">
        <v>162313</v>
      </c>
      <c r="K1853" s="72">
        <v>87740</v>
      </c>
      <c r="L1853" s="72">
        <v>249713</v>
      </c>
      <c r="M1853" s="82">
        <v>173459.69537066724</v>
      </c>
      <c r="O1853" s="81" t="s">
        <v>8118</v>
      </c>
      <c r="P1853" s="64">
        <v>2001</v>
      </c>
      <c r="Q1853" s="63" t="s">
        <v>6084</v>
      </c>
      <c r="R1853" s="63" t="s">
        <v>977</v>
      </c>
      <c r="S1853" s="65" t="s">
        <v>1859</v>
      </c>
      <c r="T1853" s="63" t="s">
        <v>8119</v>
      </c>
      <c r="U1853" s="63" t="s">
        <v>3767</v>
      </c>
      <c r="V1853" s="66">
        <v>73990</v>
      </c>
      <c r="W1853" s="67">
        <v>73990</v>
      </c>
      <c r="X1853" s="67">
        <v>151778</v>
      </c>
      <c r="Y1853" s="68">
        <v>204623</v>
      </c>
      <c r="Z1853" s="82">
        <v>97941.864864864867</v>
      </c>
    </row>
    <row r="1854" spans="2:26" x14ac:dyDescent="0.25">
      <c r="B1854" s="83" t="s">
        <v>5620</v>
      </c>
      <c r="C1854" s="71">
        <v>2012</v>
      </c>
      <c r="D1854" s="70" t="s">
        <v>1318</v>
      </c>
      <c r="E1854" s="70" t="s">
        <v>27</v>
      </c>
      <c r="F1854" s="70" t="s">
        <v>4402</v>
      </c>
      <c r="G1854" s="70" t="s">
        <v>3266</v>
      </c>
      <c r="H1854" s="70" t="s">
        <v>27</v>
      </c>
      <c r="I1854" s="72">
        <v>143678</v>
      </c>
      <c r="J1854" s="72">
        <v>143678</v>
      </c>
      <c r="K1854" s="72">
        <v>45472.03</v>
      </c>
      <c r="L1854" s="72">
        <v>191571</v>
      </c>
      <c r="M1854" s="82">
        <v>153544.95395604003</v>
      </c>
      <c r="O1854" s="81" t="s">
        <v>3797</v>
      </c>
      <c r="P1854" s="64">
        <v>2001</v>
      </c>
      <c r="Q1854" s="63" t="s">
        <v>1318</v>
      </c>
      <c r="R1854" s="63" t="s">
        <v>977</v>
      </c>
      <c r="S1854" s="65" t="s">
        <v>3798</v>
      </c>
      <c r="T1854" s="63" t="s">
        <v>3799</v>
      </c>
      <c r="U1854" s="63" t="s">
        <v>3800</v>
      </c>
      <c r="V1854" s="66">
        <v>39951</v>
      </c>
      <c r="W1854" s="67">
        <v>39951</v>
      </c>
      <c r="X1854" s="67">
        <v>11065.53</v>
      </c>
      <c r="Y1854" s="68">
        <v>53269</v>
      </c>
      <c r="Z1854" s="82">
        <v>52883.8416436845</v>
      </c>
    </row>
    <row r="1855" spans="2:26" x14ac:dyDescent="0.25">
      <c r="B1855" s="83" t="s">
        <v>5649</v>
      </c>
      <c r="C1855" s="71">
        <v>2012</v>
      </c>
      <c r="D1855" s="70" t="s">
        <v>1318</v>
      </c>
      <c r="E1855" s="70" t="s">
        <v>27</v>
      </c>
      <c r="F1855" s="70" t="s">
        <v>5506</v>
      </c>
      <c r="G1855" s="70" t="s">
        <v>5650</v>
      </c>
      <c r="H1855" s="70" t="s">
        <v>27</v>
      </c>
      <c r="I1855" s="72">
        <v>142029</v>
      </c>
      <c r="J1855" s="72">
        <v>142029</v>
      </c>
      <c r="K1855" s="72">
        <v>9710.2800000000007</v>
      </c>
      <c r="L1855" s="72">
        <v>152029</v>
      </c>
      <c r="M1855" s="82">
        <v>151782.71040397562</v>
      </c>
      <c r="O1855" s="81" t="s">
        <v>8152</v>
      </c>
      <c r="P1855" s="64">
        <v>2001</v>
      </c>
      <c r="Q1855" s="63" t="s">
        <v>6081</v>
      </c>
      <c r="R1855" s="63" t="s">
        <v>977</v>
      </c>
      <c r="S1855" s="65" t="s">
        <v>8014</v>
      </c>
      <c r="T1855" s="63" t="s">
        <v>8155</v>
      </c>
      <c r="U1855" s="63" t="s">
        <v>5177</v>
      </c>
      <c r="V1855" s="66">
        <v>15780</v>
      </c>
      <c r="W1855" s="67">
        <v>15780</v>
      </c>
      <c r="X1855" s="67">
        <v>17663.16</v>
      </c>
      <c r="Y1855" s="68">
        <v>0</v>
      </c>
      <c r="Z1855" s="82">
        <v>20888.263651406509</v>
      </c>
    </row>
    <row r="1856" spans="2:26" x14ac:dyDescent="0.25">
      <c r="B1856" s="83" t="s">
        <v>5664</v>
      </c>
      <c r="C1856" s="71">
        <v>2012</v>
      </c>
      <c r="D1856" s="70" t="s">
        <v>1318</v>
      </c>
      <c r="E1856" s="70" t="s">
        <v>27</v>
      </c>
      <c r="F1856" s="70" t="s">
        <v>4803</v>
      </c>
      <c r="G1856" s="70" t="s">
        <v>3414</v>
      </c>
      <c r="H1856" s="70" t="s">
        <v>27</v>
      </c>
      <c r="I1856" s="72">
        <v>120607</v>
      </c>
      <c r="J1856" s="72">
        <v>120607</v>
      </c>
      <c r="K1856" s="72">
        <v>49835.43</v>
      </c>
      <c r="L1856" s="72">
        <v>172296</v>
      </c>
      <c r="M1856" s="82">
        <v>128889.57433828505</v>
      </c>
      <c r="O1856" s="81" t="s">
        <v>8058</v>
      </c>
      <c r="P1856" s="64">
        <v>2001</v>
      </c>
      <c r="Q1856" s="63" t="s">
        <v>6081</v>
      </c>
      <c r="R1856" s="63" t="s">
        <v>977</v>
      </c>
      <c r="S1856" s="65" t="s">
        <v>5177</v>
      </c>
      <c r="T1856" s="63" t="s">
        <v>8059</v>
      </c>
      <c r="U1856" s="63" t="s">
        <v>76</v>
      </c>
      <c r="V1856" s="66">
        <v>15570</v>
      </c>
      <c r="W1856" s="67">
        <v>15570</v>
      </c>
      <c r="X1856" s="67">
        <v>27350</v>
      </c>
      <c r="Y1856" s="68">
        <v>42920</v>
      </c>
      <c r="Z1856" s="82">
        <v>20610.282956425814</v>
      </c>
    </row>
    <row r="1857" spans="2:26" x14ac:dyDescent="0.25">
      <c r="B1857" s="83" t="s">
        <v>5665</v>
      </c>
      <c r="C1857" s="71">
        <v>2012</v>
      </c>
      <c r="D1857" s="70" t="s">
        <v>1318</v>
      </c>
      <c r="E1857" s="70" t="s">
        <v>27</v>
      </c>
      <c r="F1857" s="70" t="s">
        <v>4803</v>
      </c>
      <c r="G1857" s="70" t="s">
        <v>5666</v>
      </c>
      <c r="H1857" s="70" t="s">
        <v>27</v>
      </c>
      <c r="I1857" s="72">
        <v>9000</v>
      </c>
      <c r="J1857" s="72">
        <v>9000</v>
      </c>
      <c r="K1857" s="72">
        <v>0</v>
      </c>
      <c r="L1857" s="72">
        <v>9000</v>
      </c>
      <c r="M1857" s="82">
        <v>9618.066688041039</v>
      </c>
      <c r="O1857" s="81" t="s">
        <v>8309</v>
      </c>
      <c r="P1857" s="64">
        <v>2001</v>
      </c>
      <c r="Q1857" s="63" t="s">
        <v>6084</v>
      </c>
      <c r="R1857" s="63" t="s">
        <v>977</v>
      </c>
      <c r="S1857" s="65" t="s">
        <v>8014</v>
      </c>
      <c r="T1857" s="63" t="s">
        <v>8310</v>
      </c>
      <c r="U1857" s="63" t="s">
        <v>5177</v>
      </c>
      <c r="V1857" s="66">
        <v>10000</v>
      </c>
      <c r="W1857" s="67">
        <v>10000</v>
      </c>
      <c r="X1857" s="67">
        <v>19134.240000000002</v>
      </c>
      <c r="Y1857" s="68">
        <v>28150</v>
      </c>
      <c r="Z1857" s="82">
        <v>13237.175951461664</v>
      </c>
    </row>
    <row r="1858" spans="2:26" x14ac:dyDescent="0.25">
      <c r="B1858" s="83" t="s">
        <v>5641</v>
      </c>
      <c r="C1858" s="71">
        <v>2012</v>
      </c>
      <c r="D1858" s="70" t="s">
        <v>1318</v>
      </c>
      <c r="E1858" s="70" t="s">
        <v>27</v>
      </c>
      <c r="F1858" s="70" t="s">
        <v>5363</v>
      </c>
      <c r="G1858" s="70" t="s">
        <v>5642</v>
      </c>
      <c r="H1858" s="70" t="s">
        <v>27</v>
      </c>
      <c r="I1858" s="72">
        <v>3000</v>
      </c>
      <c r="J1858" s="72">
        <v>3000</v>
      </c>
      <c r="K1858" s="72">
        <v>0</v>
      </c>
      <c r="L1858" s="72">
        <v>3000</v>
      </c>
      <c r="M1858" s="82">
        <v>3206.0222293470129</v>
      </c>
      <c r="O1858" s="81" t="s">
        <v>8169</v>
      </c>
      <c r="P1858" s="64">
        <v>2001</v>
      </c>
      <c r="Q1858" s="63" t="s">
        <v>6081</v>
      </c>
      <c r="R1858" s="63" t="s">
        <v>977</v>
      </c>
      <c r="S1858" s="65" t="s">
        <v>8170</v>
      </c>
      <c r="T1858" s="63" t="s">
        <v>3695</v>
      </c>
      <c r="U1858" s="63" t="s">
        <v>2986</v>
      </c>
      <c r="V1858" s="66">
        <v>9000</v>
      </c>
      <c r="W1858" s="67">
        <v>9000</v>
      </c>
      <c r="X1858" s="67">
        <v>0</v>
      </c>
      <c r="Y1858" s="68">
        <v>9000</v>
      </c>
      <c r="Z1858" s="82">
        <v>11913.458356315499</v>
      </c>
    </row>
    <row r="1859" spans="2:26" x14ac:dyDescent="0.25">
      <c r="B1859" s="83" t="s">
        <v>5638</v>
      </c>
      <c r="C1859" s="71">
        <v>2012</v>
      </c>
      <c r="D1859" s="70" t="s">
        <v>1318</v>
      </c>
      <c r="E1859" s="70" t="s">
        <v>472</v>
      </c>
      <c r="F1859" s="70" t="s">
        <v>5639</v>
      </c>
      <c r="G1859" s="70" t="s">
        <v>3266</v>
      </c>
      <c r="H1859" s="70" t="s">
        <v>474</v>
      </c>
      <c r="I1859" s="72">
        <v>77502</v>
      </c>
      <c r="J1859" s="72">
        <v>77502</v>
      </c>
      <c r="K1859" s="72">
        <v>44796</v>
      </c>
      <c r="L1859" s="72">
        <v>110717</v>
      </c>
      <c r="M1859" s="82">
        <v>82824.378272950737</v>
      </c>
      <c r="O1859" s="81" t="s">
        <v>8190</v>
      </c>
      <c r="P1859" s="64">
        <v>2001</v>
      </c>
      <c r="Q1859" s="63" t="s">
        <v>6081</v>
      </c>
      <c r="R1859" s="63" t="s">
        <v>977</v>
      </c>
      <c r="S1859" s="65" t="s">
        <v>8191</v>
      </c>
      <c r="T1859" s="63" t="s">
        <v>3695</v>
      </c>
      <c r="U1859" s="63" t="s">
        <v>978</v>
      </c>
      <c r="V1859" s="66">
        <v>5900</v>
      </c>
      <c r="W1859" s="67">
        <v>5900</v>
      </c>
      <c r="X1859" s="67">
        <v>1126</v>
      </c>
      <c r="Y1859" s="68">
        <v>7950</v>
      </c>
      <c r="Z1859" s="82">
        <v>7809.9338113623826</v>
      </c>
    </row>
    <row r="1860" spans="2:26" x14ac:dyDescent="0.25">
      <c r="B1860" s="83" t="s">
        <v>5693</v>
      </c>
      <c r="C1860" s="71">
        <v>2012</v>
      </c>
      <c r="D1860" s="70" t="s">
        <v>1318</v>
      </c>
      <c r="E1860" s="70" t="s">
        <v>472</v>
      </c>
      <c r="F1860" s="70" t="s">
        <v>5694</v>
      </c>
      <c r="G1860" s="70" t="s">
        <v>5695</v>
      </c>
      <c r="H1860" s="70" t="s">
        <v>474</v>
      </c>
      <c r="I1860" s="72">
        <v>25403</v>
      </c>
      <c r="J1860" s="72">
        <v>25403</v>
      </c>
      <c r="K1860" s="72">
        <v>11804</v>
      </c>
      <c r="L1860" s="72">
        <v>36290</v>
      </c>
      <c r="M1860" s="82">
        <v>27147.527564034059</v>
      </c>
      <c r="O1860" s="81" t="s">
        <v>8178</v>
      </c>
      <c r="P1860" s="64">
        <v>2001</v>
      </c>
      <c r="Q1860" s="63" t="s">
        <v>6081</v>
      </c>
      <c r="R1860" s="63" t="s">
        <v>977</v>
      </c>
      <c r="S1860" s="65" t="s">
        <v>8179</v>
      </c>
      <c r="T1860" s="63" t="s">
        <v>3695</v>
      </c>
      <c r="U1860" s="63" t="s">
        <v>978</v>
      </c>
      <c r="V1860" s="66">
        <v>5250</v>
      </c>
      <c r="W1860" s="67">
        <v>5250</v>
      </c>
      <c r="X1860" s="67">
        <v>450</v>
      </c>
      <c r="Y1860" s="68">
        <v>5700</v>
      </c>
      <c r="Z1860" s="82">
        <v>6949.5173745173743</v>
      </c>
    </row>
    <row r="1861" spans="2:26" x14ac:dyDescent="0.25">
      <c r="B1861" s="83" t="s">
        <v>5643</v>
      </c>
      <c r="C1861" s="71">
        <v>2012</v>
      </c>
      <c r="D1861" s="70" t="s">
        <v>1318</v>
      </c>
      <c r="E1861" s="70" t="s">
        <v>138</v>
      </c>
      <c r="F1861" s="70" t="s">
        <v>4842</v>
      </c>
      <c r="G1861" s="70" t="s">
        <v>4456</v>
      </c>
      <c r="H1861" s="70" t="s">
        <v>166</v>
      </c>
      <c r="I1861" s="72">
        <v>250000</v>
      </c>
      <c r="J1861" s="72">
        <v>250000</v>
      </c>
      <c r="K1861" s="72">
        <v>303250.18</v>
      </c>
      <c r="L1861" s="72">
        <v>629940</v>
      </c>
      <c r="M1861" s="82">
        <v>267168.51911225106</v>
      </c>
      <c r="O1861" s="81" t="s">
        <v>8204</v>
      </c>
      <c r="P1861" s="64">
        <v>2001</v>
      </c>
      <c r="Q1861" s="63" t="s">
        <v>6081</v>
      </c>
      <c r="R1861" s="63" t="s">
        <v>977</v>
      </c>
      <c r="S1861" s="65" t="s">
        <v>1764</v>
      </c>
      <c r="T1861" s="63" t="s">
        <v>3695</v>
      </c>
      <c r="U1861" s="63" t="s">
        <v>978</v>
      </c>
      <c r="V1861" s="66">
        <v>4300</v>
      </c>
      <c r="W1861" s="67">
        <v>4300</v>
      </c>
      <c r="X1861" s="67">
        <v>1753</v>
      </c>
      <c r="Y1861" s="68">
        <v>0</v>
      </c>
      <c r="Z1861" s="82">
        <v>5691.9856591285161</v>
      </c>
    </row>
    <row r="1862" spans="2:26" x14ac:dyDescent="0.25">
      <c r="B1862" s="83" t="s">
        <v>5653</v>
      </c>
      <c r="C1862" s="71">
        <v>2012</v>
      </c>
      <c r="D1862" s="70" t="s">
        <v>1318</v>
      </c>
      <c r="E1862" s="70" t="s">
        <v>138</v>
      </c>
      <c r="F1862" s="70" t="s">
        <v>5353</v>
      </c>
      <c r="G1862" s="70" t="s">
        <v>5623</v>
      </c>
      <c r="H1862" s="70" t="s">
        <v>166</v>
      </c>
      <c r="I1862" s="72">
        <v>240450</v>
      </c>
      <c r="J1862" s="72">
        <v>240450</v>
      </c>
      <c r="K1862" s="72">
        <v>80769.66</v>
      </c>
      <c r="L1862" s="72">
        <v>330450</v>
      </c>
      <c r="M1862" s="82">
        <v>256962.68168216306</v>
      </c>
      <c r="O1862" s="81" t="s">
        <v>8180</v>
      </c>
      <c r="P1862" s="64">
        <v>2001</v>
      </c>
      <c r="Q1862" s="63" t="s">
        <v>6081</v>
      </c>
      <c r="R1862" s="63" t="s">
        <v>977</v>
      </c>
      <c r="S1862" s="65" t="s">
        <v>8181</v>
      </c>
      <c r="T1862" s="63" t="s">
        <v>3695</v>
      </c>
      <c r="U1862" s="63" t="s">
        <v>978</v>
      </c>
      <c r="V1862" s="66">
        <v>4000</v>
      </c>
      <c r="W1862" s="67">
        <v>4000</v>
      </c>
      <c r="X1862" s="67">
        <v>450</v>
      </c>
      <c r="Y1862" s="68">
        <v>4450</v>
      </c>
      <c r="Z1862" s="82">
        <v>5294.8703805846662</v>
      </c>
    </row>
    <row r="1863" spans="2:26" x14ac:dyDescent="0.25">
      <c r="B1863" s="83" t="s">
        <v>5630</v>
      </c>
      <c r="C1863" s="71">
        <v>2012</v>
      </c>
      <c r="D1863" s="70" t="s">
        <v>1318</v>
      </c>
      <c r="E1863" s="70" t="s">
        <v>138</v>
      </c>
      <c r="F1863" s="70" t="s">
        <v>5631</v>
      </c>
      <c r="G1863" s="70" t="s">
        <v>4812</v>
      </c>
      <c r="H1863" s="70" t="s">
        <v>166</v>
      </c>
      <c r="I1863" s="72">
        <v>202816</v>
      </c>
      <c r="J1863" s="72">
        <v>202816</v>
      </c>
      <c r="K1863" s="72">
        <v>100604.33</v>
      </c>
      <c r="L1863" s="72">
        <v>312024</v>
      </c>
      <c r="M1863" s="82">
        <v>216744.20148908126</v>
      </c>
      <c r="O1863" s="81" t="s">
        <v>8319</v>
      </c>
      <c r="P1863" s="64">
        <v>2001</v>
      </c>
      <c r="Q1863" s="63" t="s">
        <v>6081</v>
      </c>
      <c r="R1863" s="63" t="s">
        <v>1540</v>
      </c>
      <c r="S1863" s="65" t="s">
        <v>8320</v>
      </c>
      <c r="T1863" s="63" t="s">
        <v>8321</v>
      </c>
      <c r="U1863" s="63" t="s">
        <v>3767</v>
      </c>
      <c r="V1863" s="66">
        <v>97857</v>
      </c>
      <c r="W1863" s="67">
        <v>97857</v>
      </c>
      <c r="X1863" s="67">
        <v>0</v>
      </c>
      <c r="Y1863" s="68">
        <v>120357</v>
      </c>
      <c r="Z1863" s="82">
        <v>129535.03270821841</v>
      </c>
    </row>
    <row r="1864" spans="2:26" x14ac:dyDescent="0.25">
      <c r="B1864" s="83" t="s">
        <v>5644</v>
      </c>
      <c r="C1864" s="71">
        <v>2012</v>
      </c>
      <c r="D1864" s="70" t="s">
        <v>1318</v>
      </c>
      <c r="E1864" s="70" t="s">
        <v>138</v>
      </c>
      <c r="F1864" s="70" t="s">
        <v>4842</v>
      </c>
      <c r="G1864" s="70" t="s">
        <v>5645</v>
      </c>
      <c r="H1864" s="70" t="s">
        <v>166</v>
      </c>
      <c r="I1864" s="72">
        <v>3000</v>
      </c>
      <c r="J1864" s="72">
        <v>3000</v>
      </c>
      <c r="K1864" s="72">
        <v>303250.18</v>
      </c>
      <c r="L1864" s="72">
        <v>3000</v>
      </c>
      <c r="M1864" s="82">
        <v>3206.0222293470129</v>
      </c>
      <c r="O1864" s="81" t="s">
        <v>8324</v>
      </c>
      <c r="P1864" s="64">
        <v>2001</v>
      </c>
      <c r="Q1864" s="63" t="s">
        <v>6081</v>
      </c>
      <c r="R1864" s="63" t="s">
        <v>1540</v>
      </c>
      <c r="S1864" s="65" t="s">
        <v>8320</v>
      </c>
      <c r="T1864" s="63" t="s">
        <v>8325</v>
      </c>
      <c r="U1864" s="63" t="s">
        <v>3767</v>
      </c>
      <c r="V1864" s="66">
        <v>32297</v>
      </c>
      <c r="W1864" s="67">
        <v>32297</v>
      </c>
      <c r="X1864" s="67">
        <v>0</v>
      </c>
      <c r="Y1864" s="68">
        <v>0</v>
      </c>
      <c r="Z1864" s="82">
        <v>42752.107170435738</v>
      </c>
    </row>
    <row r="1865" spans="2:26" x14ac:dyDescent="0.25">
      <c r="B1865" s="83" t="s">
        <v>5635</v>
      </c>
      <c r="C1865" s="71">
        <v>2012</v>
      </c>
      <c r="D1865" s="70" t="s">
        <v>1318</v>
      </c>
      <c r="E1865" s="70" t="s">
        <v>677</v>
      </c>
      <c r="F1865" s="70" t="s">
        <v>5636</v>
      </c>
      <c r="G1865" s="70" t="s">
        <v>3414</v>
      </c>
      <c r="H1865" s="70" t="s">
        <v>5637</v>
      </c>
      <c r="I1865" s="72">
        <v>133203</v>
      </c>
      <c r="J1865" s="72">
        <v>133203</v>
      </c>
      <c r="K1865" s="72">
        <v>21427.98</v>
      </c>
      <c r="L1865" s="72">
        <v>177604</v>
      </c>
      <c r="M1865" s="82">
        <v>142350.59300523673</v>
      </c>
      <c r="O1865" s="81" t="s">
        <v>8322</v>
      </c>
      <c r="P1865" s="64">
        <v>2001</v>
      </c>
      <c r="Q1865" s="63" t="s">
        <v>6081</v>
      </c>
      <c r="R1865" s="63" t="s">
        <v>1540</v>
      </c>
      <c r="S1865" s="65" t="s">
        <v>8320</v>
      </c>
      <c r="T1865" s="63" t="s">
        <v>8323</v>
      </c>
      <c r="U1865" s="63" t="s">
        <v>3767</v>
      </c>
      <c r="V1865" s="66">
        <v>14810</v>
      </c>
      <c r="W1865" s="67">
        <v>14810</v>
      </c>
      <c r="X1865" s="67">
        <v>0</v>
      </c>
      <c r="Y1865" s="68">
        <v>0</v>
      </c>
      <c r="Z1865" s="82">
        <v>19604.257584114726</v>
      </c>
    </row>
    <row r="1866" spans="2:26" ht="22.5" x14ac:dyDescent="0.25">
      <c r="B1866" s="83" t="s">
        <v>5647</v>
      </c>
      <c r="C1866" s="71">
        <v>2012</v>
      </c>
      <c r="D1866" s="70" t="s">
        <v>1318</v>
      </c>
      <c r="E1866" s="70" t="s">
        <v>677</v>
      </c>
      <c r="F1866" s="70" t="s">
        <v>5648</v>
      </c>
      <c r="G1866" s="70" t="s">
        <v>5009</v>
      </c>
      <c r="H1866" s="70" t="s">
        <v>679</v>
      </c>
      <c r="I1866" s="72">
        <v>124461</v>
      </c>
      <c r="J1866" s="72">
        <v>124461</v>
      </c>
      <c r="K1866" s="72">
        <v>12666.7</v>
      </c>
      <c r="L1866" s="72">
        <v>138290</v>
      </c>
      <c r="M1866" s="82">
        <v>133008.24422891953</v>
      </c>
      <c r="O1866" s="81" t="s">
        <v>8317</v>
      </c>
      <c r="P1866" s="64">
        <v>2001</v>
      </c>
      <c r="Q1866" s="63" t="s">
        <v>6081</v>
      </c>
      <c r="R1866" s="63" t="s">
        <v>1540</v>
      </c>
      <c r="S1866" s="65" t="s">
        <v>4736</v>
      </c>
      <c r="T1866" s="63" t="s">
        <v>8318</v>
      </c>
      <c r="U1866" s="63" t="s">
        <v>3767</v>
      </c>
      <c r="V1866" s="66">
        <v>9300</v>
      </c>
      <c r="W1866" s="67">
        <v>9300</v>
      </c>
      <c r="X1866" s="67">
        <v>1000</v>
      </c>
      <c r="Y1866" s="68">
        <v>12338</v>
      </c>
      <c r="Z1866" s="82">
        <v>12310.573634859349</v>
      </c>
    </row>
    <row r="1867" spans="2:26" x14ac:dyDescent="0.25">
      <c r="B1867" s="83" t="s">
        <v>5688</v>
      </c>
      <c r="C1867" s="71">
        <v>2012</v>
      </c>
      <c r="D1867" s="70" t="s">
        <v>1318</v>
      </c>
      <c r="E1867" s="70" t="s">
        <v>677</v>
      </c>
      <c r="F1867" s="70" t="s">
        <v>5689</v>
      </c>
      <c r="G1867" s="70" t="s">
        <v>3414</v>
      </c>
      <c r="H1867" s="70" t="s">
        <v>5690</v>
      </c>
      <c r="I1867" s="72">
        <v>26262</v>
      </c>
      <c r="J1867" s="72">
        <v>26262</v>
      </c>
      <c r="K1867" s="72">
        <v>9112.6</v>
      </c>
      <c r="L1867" s="72">
        <v>36475</v>
      </c>
      <c r="M1867" s="82">
        <v>28065.51859570375</v>
      </c>
      <c r="O1867" s="81" t="s">
        <v>3856</v>
      </c>
      <c r="P1867" s="64">
        <v>2001</v>
      </c>
      <c r="Q1867" s="63" t="s">
        <v>1318</v>
      </c>
      <c r="R1867" s="63" t="s">
        <v>69</v>
      </c>
      <c r="S1867" s="65" t="s">
        <v>3857</v>
      </c>
      <c r="T1867" s="63" t="s">
        <v>3483</v>
      </c>
      <c r="U1867" s="63" t="s">
        <v>3039</v>
      </c>
      <c r="V1867" s="66">
        <v>39000</v>
      </c>
      <c r="W1867" s="67">
        <v>39000</v>
      </c>
      <c r="X1867" s="67">
        <v>14435.68</v>
      </c>
      <c r="Y1867" s="68">
        <v>52000</v>
      </c>
      <c r="Z1867" s="82">
        <v>51624.986210700496</v>
      </c>
    </row>
    <row r="1868" spans="2:26" ht="22.5" x14ac:dyDescent="0.25">
      <c r="B1868" s="83" t="s">
        <v>5676</v>
      </c>
      <c r="C1868" s="71">
        <v>2012</v>
      </c>
      <c r="D1868" s="70" t="s">
        <v>1318</v>
      </c>
      <c r="E1868" s="70" t="s">
        <v>81</v>
      </c>
      <c r="F1868" s="70" t="s">
        <v>5677</v>
      </c>
      <c r="G1868" s="70" t="s">
        <v>5678</v>
      </c>
      <c r="H1868" s="70" t="s">
        <v>83</v>
      </c>
      <c r="I1868" s="72">
        <v>97604</v>
      </c>
      <c r="J1868" s="72">
        <v>97604</v>
      </c>
      <c r="K1868" s="72">
        <v>60032.58</v>
      </c>
      <c r="L1868" s="72">
        <v>139498</v>
      </c>
      <c r="M1868" s="82">
        <v>104306.86455772861</v>
      </c>
      <c r="O1868" s="81" t="s">
        <v>3844</v>
      </c>
      <c r="P1868" s="64">
        <v>2001</v>
      </c>
      <c r="Q1868" s="63" t="s">
        <v>1318</v>
      </c>
      <c r="R1868" s="63" t="s">
        <v>69</v>
      </c>
      <c r="S1868" s="65" t="s">
        <v>3845</v>
      </c>
      <c r="T1868" s="63" t="s">
        <v>3687</v>
      </c>
      <c r="U1868" s="63" t="s">
        <v>3039</v>
      </c>
      <c r="V1868" s="66">
        <v>24000</v>
      </c>
      <c r="W1868" s="67">
        <v>24000</v>
      </c>
      <c r="X1868" s="67">
        <v>13876.12</v>
      </c>
      <c r="Y1868" s="68">
        <v>32000</v>
      </c>
      <c r="Z1868" s="82">
        <v>31769.222283507996</v>
      </c>
    </row>
    <row r="1869" spans="2:26" x14ac:dyDescent="0.25">
      <c r="B1869" s="83" t="s">
        <v>5654</v>
      </c>
      <c r="C1869" s="71">
        <v>2012</v>
      </c>
      <c r="D1869" s="70" t="s">
        <v>1318</v>
      </c>
      <c r="E1869" s="70" t="s">
        <v>1269</v>
      </c>
      <c r="F1869" s="70" t="s">
        <v>5655</v>
      </c>
      <c r="G1869" s="70" t="s">
        <v>4456</v>
      </c>
      <c r="H1869" s="70" t="s">
        <v>2904</v>
      </c>
      <c r="I1869" s="72">
        <v>218894</v>
      </c>
      <c r="J1869" s="72">
        <v>218894</v>
      </c>
      <c r="K1869" s="72">
        <v>78385.490000000005</v>
      </c>
      <c r="L1869" s="72">
        <v>312706</v>
      </c>
      <c r="M1869" s="82">
        <v>233926.34329022834</v>
      </c>
      <c r="O1869" s="81" t="s">
        <v>3814</v>
      </c>
      <c r="P1869" s="64">
        <v>2001</v>
      </c>
      <c r="Q1869" s="63" t="s">
        <v>1318</v>
      </c>
      <c r="R1869" s="63" t="s">
        <v>228</v>
      </c>
      <c r="S1869" s="65" t="s">
        <v>1859</v>
      </c>
      <c r="T1869" s="63" t="s">
        <v>3815</v>
      </c>
      <c r="U1869" s="63" t="s">
        <v>3767</v>
      </c>
      <c r="V1869" s="66">
        <v>50000</v>
      </c>
      <c r="W1869" s="67">
        <v>50000</v>
      </c>
      <c r="X1869" s="67">
        <v>65308</v>
      </c>
      <c r="Y1869" s="68">
        <v>106000</v>
      </c>
      <c r="Z1869" s="82">
        <v>66185.879757308328</v>
      </c>
    </row>
    <row r="1870" spans="2:26" x14ac:dyDescent="0.25">
      <c r="B1870" s="83" t="s">
        <v>5646</v>
      </c>
      <c r="C1870" s="71">
        <v>2012</v>
      </c>
      <c r="D1870" s="70" t="s">
        <v>1318</v>
      </c>
      <c r="E1870" s="70" t="s">
        <v>1367</v>
      </c>
      <c r="F1870" s="70" t="s">
        <v>5202</v>
      </c>
      <c r="G1870" s="70" t="s">
        <v>5623</v>
      </c>
      <c r="H1870" s="70" t="s">
        <v>1619</v>
      </c>
      <c r="I1870" s="72">
        <v>252372</v>
      </c>
      <c r="J1870" s="72">
        <v>252372</v>
      </c>
      <c r="K1870" s="72">
        <v>81479.759999999995</v>
      </c>
      <c r="L1870" s="72">
        <v>336496</v>
      </c>
      <c r="M1870" s="82">
        <v>269703.41402158811</v>
      </c>
      <c r="O1870" s="81" t="s">
        <v>3816</v>
      </c>
      <c r="P1870" s="64">
        <v>2001</v>
      </c>
      <c r="Q1870" s="63" t="s">
        <v>1318</v>
      </c>
      <c r="R1870" s="63" t="s">
        <v>228</v>
      </c>
      <c r="S1870" s="65" t="s">
        <v>1859</v>
      </c>
      <c r="T1870" s="63" t="s">
        <v>3817</v>
      </c>
      <c r="U1870" s="63" t="s">
        <v>3767</v>
      </c>
      <c r="V1870" s="66">
        <v>10000</v>
      </c>
      <c r="W1870" s="67">
        <v>10000</v>
      </c>
      <c r="X1870" s="67">
        <v>0</v>
      </c>
      <c r="Y1870" s="68">
        <v>0</v>
      </c>
      <c r="Z1870" s="82">
        <v>13237.175951461664</v>
      </c>
    </row>
    <row r="1871" spans="2:26" x14ac:dyDescent="0.25">
      <c r="B1871" s="83" t="s">
        <v>5651</v>
      </c>
      <c r="C1871" s="71">
        <v>2012</v>
      </c>
      <c r="D1871" s="70" t="s">
        <v>1318</v>
      </c>
      <c r="E1871" s="70" t="s">
        <v>63</v>
      </c>
      <c r="F1871" s="70" t="s">
        <v>5652</v>
      </c>
      <c r="G1871" s="70" t="s">
        <v>3483</v>
      </c>
      <c r="H1871" s="70" t="s">
        <v>684</v>
      </c>
      <c r="I1871" s="72">
        <v>93392</v>
      </c>
      <c r="J1871" s="72">
        <v>93392</v>
      </c>
      <c r="K1871" s="72">
        <v>33006.5</v>
      </c>
      <c r="L1871" s="72">
        <v>124523</v>
      </c>
      <c r="M1871" s="82">
        <v>99805.609347725418</v>
      </c>
      <c r="O1871" s="81" t="s">
        <v>3717</v>
      </c>
      <c r="P1871" s="64">
        <v>2001</v>
      </c>
      <c r="Q1871" s="63" t="s">
        <v>1318</v>
      </c>
      <c r="R1871" s="63" t="s">
        <v>514</v>
      </c>
      <c r="S1871" s="65" t="s">
        <v>3718</v>
      </c>
      <c r="T1871" s="63" t="s">
        <v>3687</v>
      </c>
      <c r="U1871" s="63" t="s">
        <v>2090</v>
      </c>
      <c r="V1871" s="66">
        <v>113600</v>
      </c>
      <c r="W1871" s="67">
        <v>113600</v>
      </c>
      <c r="X1871" s="67">
        <v>38000</v>
      </c>
      <c r="Y1871" s="68">
        <v>151600</v>
      </c>
      <c r="Z1871" s="82">
        <v>150374.31880860453</v>
      </c>
    </row>
    <row r="1872" spans="2:26" x14ac:dyDescent="0.25">
      <c r="B1872" s="83" t="s">
        <v>5697</v>
      </c>
      <c r="C1872" s="71">
        <v>2012</v>
      </c>
      <c r="D1872" s="70" t="s">
        <v>1318</v>
      </c>
      <c r="E1872" s="70" t="s">
        <v>63</v>
      </c>
      <c r="F1872" s="70" t="s">
        <v>5698</v>
      </c>
      <c r="G1872" s="70" t="s">
        <v>3266</v>
      </c>
      <c r="H1872" s="70" t="s">
        <v>65</v>
      </c>
      <c r="I1872" s="72">
        <v>35000</v>
      </c>
      <c r="J1872" s="72">
        <v>35000</v>
      </c>
      <c r="K1872" s="72">
        <v>38363.68</v>
      </c>
      <c r="L1872" s="72">
        <v>73890</v>
      </c>
      <c r="M1872" s="82">
        <v>37403.592675715146</v>
      </c>
      <c r="O1872" s="81" t="s">
        <v>8209</v>
      </c>
      <c r="P1872" s="64">
        <v>2001</v>
      </c>
      <c r="Q1872" s="63" t="s">
        <v>6081</v>
      </c>
      <c r="R1872" s="63" t="s">
        <v>514</v>
      </c>
      <c r="S1872" s="65" t="s">
        <v>8210</v>
      </c>
      <c r="T1872" s="63" t="s">
        <v>3695</v>
      </c>
      <c r="U1872" s="63" t="s">
        <v>3942</v>
      </c>
      <c r="V1872" s="66">
        <v>10000</v>
      </c>
      <c r="W1872" s="67">
        <v>10000</v>
      </c>
      <c r="X1872" s="67">
        <v>12000</v>
      </c>
      <c r="Y1872" s="68">
        <v>10000</v>
      </c>
      <c r="Z1872" s="82">
        <v>13237.175951461664</v>
      </c>
    </row>
    <row r="1873" spans="2:26" x14ac:dyDescent="0.25">
      <c r="B1873" s="83" t="s">
        <v>5686</v>
      </c>
      <c r="C1873" s="71">
        <v>2012</v>
      </c>
      <c r="D1873" s="70" t="s">
        <v>1318</v>
      </c>
      <c r="E1873" s="70" t="s">
        <v>63</v>
      </c>
      <c r="F1873" s="70" t="s">
        <v>5181</v>
      </c>
      <c r="G1873" s="70" t="s">
        <v>5687</v>
      </c>
      <c r="H1873" s="70" t="s">
        <v>684</v>
      </c>
      <c r="I1873" s="72">
        <v>5019</v>
      </c>
      <c r="J1873" s="72">
        <v>5019</v>
      </c>
      <c r="K1873" s="72">
        <v>1523.54</v>
      </c>
      <c r="L1873" s="72">
        <v>6692</v>
      </c>
      <c r="M1873" s="82">
        <v>5363.6751896975529</v>
      </c>
      <c r="O1873" s="81" t="s">
        <v>8307</v>
      </c>
      <c r="P1873" s="64">
        <v>2001</v>
      </c>
      <c r="Q1873" s="63" t="s">
        <v>6084</v>
      </c>
      <c r="R1873" s="63" t="s">
        <v>514</v>
      </c>
      <c r="S1873" s="65" t="s">
        <v>1859</v>
      </c>
      <c r="T1873" s="63" t="s">
        <v>8308</v>
      </c>
      <c r="U1873" s="63" t="s">
        <v>3767</v>
      </c>
      <c r="V1873" s="66">
        <v>10000</v>
      </c>
      <c r="W1873" s="67">
        <v>10000</v>
      </c>
      <c r="X1873" s="67">
        <v>34290</v>
      </c>
      <c r="Y1873" s="68">
        <v>18050</v>
      </c>
      <c r="Z1873" s="82">
        <v>13237.175951461664</v>
      </c>
    </row>
    <row r="1874" spans="2:26" x14ac:dyDescent="0.25">
      <c r="B1874" s="83" t="s">
        <v>5671</v>
      </c>
      <c r="C1874" s="71">
        <v>2012</v>
      </c>
      <c r="D1874" s="70" t="s">
        <v>1318</v>
      </c>
      <c r="E1874" s="70" t="s">
        <v>1684</v>
      </c>
      <c r="F1874" s="70" t="s">
        <v>4068</v>
      </c>
      <c r="G1874" s="70" t="s">
        <v>4059</v>
      </c>
      <c r="H1874" s="70" t="s">
        <v>1687</v>
      </c>
      <c r="I1874" s="72">
        <v>293447</v>
      </c>
      <c r="J1874" s="72">
        <v>293447</v>
      </c>
      <c r="K1874" s="72">
        <v>790834.2</v>
      </c>
      <c r="L1874" s="72">
        <v>1128645</v>
      </c>
      <c r="M1874" s="82">
        <v>313599.20171173097</v>
      </c>
      <c r="O1874" s="81" t="s">
        <v>3940</v>
      </c>
      <c r="P1874" s="64">
        <v>2001</v>
      </c>
      <c r="Q1874" s="63" t="s">
        <v>1318</v>
      </c>
      <c r="R1874" s="63" t="s">
        <v>514</v>
      </c>
      <c r="S1874" s="65" t="s">
        <v>3941</v>
      </c>
      <c r="T1874" s="63" t="s">
        <v>3915</v>
      </c>
      <c r="U1874" s="63" t="s">
        <v>3942</v>
      </c>
      <c r="V1874" s="66">
        <v>7050</v>
      </c>
      <c r="W1874" s="67">
        <v>7050</v>
      </c>
      <c r="X1874" s="67">
        <v>2188.59</v>
      </c>
      <c r="Y1874" s="68">
        <v>9400</v>
      </c>
      <c r="Z1874" s="82">
        <v>9332.2090457804734</v>
      </c>
    </row>
    <row r="1875" spans="2:26" x14ac:dyDescent="0.25">
      <c r="B1875" s="83" t="s">
        <v>5699</v>
      </c>
      <c r="C1875" s="71">
        <v>2012</v>
      </c>
      <c r="D1875" s="70" t="s">
        <v>1318</v>
      </c>
      <c r="E1875" s="70" t="s">
        <v>1684</v>
      </c>
      <c r="F1875" s="70" t="s">
        <v>5700</v>
      </c>
      <c r="G1875" s="70" t="s">
        <v>4193</v>
      </c>
      <c r="H1875" s="70" t="s">
        <v>1687</v>
      </c>
      <c r="I1875" s="72">
        <v>35000</v>
      </c>
      <c r="J1875" s="72">
        <v>35000</v>
      </c>
      <c r="K1875" s="72">
        <v>17098.84</v>
      </c>
      <c r="L1875" s="72">
        <v>50000</v>
      </c>
      <c r="M1875" s="82">
        <v>37403.592675715146</v>
      </c>
      <c r="O1875" s="81" t="s">
        <v>8230</v>
      </c>
      <c r="P1875" s="64">
        <v>2001</v>
      </c>
      <c r="Q1875" s="63" t="s">
        <v>6081</v>
      </c>
      <c r="R1875" s="63" t="s">
        <v>514</v>
      </c>
      <c r="S1875" s="65" t="s">
        <v>8231</v>
      </c>
      <c r="T1875" s="63" t="s">
        <v>3695</v>
      </c>
      <c r="U1875" s="63" t="s">
        <v>1433</v>
      </c>
      <c r="V1875" s="66">
        <v>6187</v>
      </c>
      <c r="W1875" s="67">
        <v>6187</v>
      </c>
      <c r="X1875" s="67">
        <v>2663</v>
      </c>
      <c r="Y1875" s="68">
        <v>6187</v>
      </c>
      <c r="Z1875" s="82">
        <v>8189.8407611693328</v>
      </c>
    </row>
    <row r="1876" spans="2:26" ht="22.5" x14ac:dyDescent="0.25">
      <c r="B1876" s="83" t="s">
        <v>5701</v>
      </c>
      <c r="C1876" s="71">
        <v>2012</v>
      </c>
      <c r="D1876" s="70" t="s">
        <v>1318</v>
      </c>
      <c r="E1876" s="70" t="s">
        <v>1684</v>
      </c>
      <c r="F1876" s="70" t="s">
        <v>5700</v>
      </c>
      <c r="G1876" s="70" t="s">
        <v>5702</v>
      </c>
      <c r="H1876" s="70" t="s">
        <v>1687</v>
      </c>
      <c r="I1876" s="72">
        <v>10000</v>
      </c>
      <c r="J1876" s="72">
        <v>10000</v>
      </c>
      <c r="K1876" s="72">
        <v>0</v>
      </c>
      <c r="L1876" s="72">
        <v>50000</v>
      </c>
      <c r="M1876" s="82">
        <v>10686.740764490043</v>
      </c>
      <c r="O1876" s="81" t="s">
        <v>3919</v>
      </c>
      <c r="P1876" s="64">
        <v>2001</v>
      </c>
      <c r="Q1876" s="63" t="s">
        <v>1318</v>
      </c>
      <c r="R1876" s="63" t="s">
        <v>2250</v>
      </c>
      <c r="S1876" s="65" t="s">
        <v>3920</v>
      </c>
      <c r="T1876" s="63" t="s">
        <v>3921</v>
      </c>
      <c r="U1876" s="63" t="s">
        <v>3922</v>
      </c>
      <c r="V1876" s="66">
        <v>271152</v>
      </c>
      <c r="W1876" s="67">
        <v>271152</v>
      </c>
      <c r="X1876" s="67">
        <v>94525</v>
      </c>
      <c r="Y1876" s="68">
        <v>365677</v>
      </c>
      <c r="Z1876" s="82">
        <v>358928.67335907335</v>
      </c>
    </row>
    <row r="1877" spans="2:26" x14ac:dyDescent="0.25">
      <c r="B1877" s="83" t="s">
        <v>5656</v>
      </c>
      <c r="C1877" s="71">
        <v>2012</v>
      </c>
      <c r="D1877" s="70" t="s">
        <v>1318</v>
      </c>
      <c r="E1877" s="70" t="s">
        <v>1420</v>
      </c>
      <c r="F1877" s="70" t="s">
        <v>5657</v>
      </c>
      <c r="G1877" s="70" t="s">
        <v>3414</v>
      </c>
      <c r="H1877" s="70" t="s">
        <v>1423</v>
      </c>
      <c r="I1877" s="72">
        <v>204690</v>
      </c>
      <c r="J1877" s="72">
        <v>204690</v>
      </c>
      <c r="K1877" s="72">
        <v>85172.17</v>
      </c>
      <c r="L1877" s="72">
        <v>272920</v>
      </c>
      <c r="M1877" s="82">
        <v>218746.8967083467</v>
      </c>
      <c r="O1877" s="81" t="s">
        <v>8226</v>
      </c>
      <c r="P1877" s="64">
        <v>2001</v>
      </c>
      <c r="Q1877" s="63" t="s">
        <v>6081</v>
      </c>
      <c r="R1877" s="63" t="s">
        <v>2250</v>
      </c>
      <c r="S1877" s="65" t="s">
        <v>8227</v>
      </c>
      <c r="T1877" s="63" t="s">
        <v>3695</v>
      </c>
      <c r="U1877" s="63" t="s">
        <v>3767</v>
      </c>
      <c r="V1877" s="66">
        <v>9500</v>
      </c>
      <c r="W1877" s="67">
        <v>9500</v>
      </c>
      <c r="X1877" s="67">
        <v>500</v>
      </c>
      <c r="Y1877" s="68">
        <v>0</v>
      </c>
      <c r="Z1877" s="82">
        <v>12575.317153888582</v>
      </c>
    </row>
    <row r="1878" spans="2:26" x14ac:dyDescent="0.25">
      <c r="B1878" s="83" t="s">
        <v>5679</v>
      </c>
      <c r="C1878" s="71">
        <v>2012</v>
      </c>
      <c r="D1878" s="70" t="s">
        <v>1318</v>
      </c>
      <c r="E1878" s="70" t="s">
        <v>977</v>
      </c>
      <c r="F1878" s="70" t="s">
        <v>5250</v>
      </c>
      <c r="G1878" s="70" t="s">
        <v>3414</v>
      </c>
      <c r="H1878" s="70" t="s">
        <v>2986</v>
      </c>
      <c r="I1878" s="72">
        <v>200191</v>
      </c>
      <c r="J1878" s="72">
        <v>200191</v>
      </c>
      <c r="K1878" s="72">
        <v>104255.06</v>
      </c>
      <c r="L1878" s="72">
        <v>266922</v>
      </c>
      <c r="M1878" s="82">
        <v>213938.93203840262</v>
      </c>
      <c r="O1878" s="81" t="s">
        <v>8084</v>
      </c>
      <c r="P1878" s="64">
        <v>2001</v>
      </c>
      <c r="Q1878" s="63" t="s">
        <v>6084</v>
      </c>
      <c r="R1878" s="63" t="s">
        <v>73</v>
      </c>
      <c r="S1878" s="65" t="s">
        <v>8085</v>
      </c>
      <c r="T1878" s="63" t="s">
        <v>8086</v>
      </c>
      <c r="U1878" s="63" t="s">
        <v>73</v>
      </c>
      <c r="V1878" s="66">
        <v>30000</v>
      </c>
      <c r="W1878" s="67">
        <v>30000</v>
      </c>
      <c r="X1878" s="67">
        <v>142471</v>
      </c>
      <c r="Y1878" s="68">
        <v>119000</v>
      </c>
      <c r="Z1878" s="82">
        <v>39711.527854384993</v>
      </c>
    </row>
    <row r="1879" spans="2:26" x14ac:dyDescent="0.25">
      <c r="B1879" s="83" t="s">
        <v>5680</v>
      </c>
      <c r="C1879" s="71">
        <v>2012</v>
      </c>
      <c r="D1879" s="70" t="s">
        <v>1318</v>
      </c>
      <c r="E1879" s="70" t="s">
        <v>977</v>
      </c>
      <c r="F1879" s="70" t="s">
        <v>5250</v>
      </c>
      <c r="G1879" s="70" t="s">
        <v>5681</v>
      </c>
      <c r="H1879" s="70" t="s">
        <v>2986</v>
      </c>
      <c r="I1879" s="72">
        <v>3000</v>
      </c>
      <c r="J1879" s="72">
        <v>3000</v>
      </c>
      <c r="K1879" s="72">
        <v>0</v>
      </c>
      <c r="L1879" s="72">
        <v>3000</v>
      </c>
      <c r="M1879" s="82">
        <v>3206.0222293470129</v>
      </c>
      <c r="O1879" s="81" t="s">
        <v>3825</v>
      </c>
      <c r="P1879" s="64">
        <v>2001</v>
      </c>
      <c r="Q1879" s="63" t="s">
        <v>1318</v>
      </c>
      <c r="R1879" s="63" t="s">
        <v>3826</v>
      </c>
      <c r="S1879" s="65" t="s">
        <v>3827</v>
      </c>
      <c r="T1879" s="63" t="s">
        <v>3828</v>
      </c>
      <c r="U1879" s="63"/>
      <c r="V1879" s="66">
        <v>147705</v>
      </c>
      <c r="W1879" s="67">
        <v>147705</v>
      </c>
      <c r="X1879" s="67">
        <v>105463.82</v>
      </c>
      <c r="Y1879" s="68">
        <v>228054</v>
      </c>
      <c r="Z1879" s="82">
        <v>195519.70739106453</v>
      </c>
    </row>
    <row r="1880" spans="2:26" x14ac:dyDescent="0.25">
      <c r="B1880" s="83" t="s">
        <v>5661</v>
      </c>
      <c r="C1880" s="71">
        <v>2012</v>
      </c>
      <c r="D1880" s="70" t="s">
        <v>1318</v>
      </c>
      <c r="E1880" s="70" t="s">
        <v>514</v>
      </c>
      <c r="F1880" s="70" t="s">
        <v>5321</v>
      </c>
      <c r="G1880" s="70" t="s">
        <v>3483</v>
      </c>
      <c r="H1880" s="70" t="s">
        <v>1325</v>
      </c>
      <c r="I1880" s="72">
        <v>188813</v>
      </c>
      <c r="J1880" s="72">
        <v>188813</v>
      </c>
      <c r="K1880" s="72">
        <v>126473.9</v>
      </c>
      <c r="L1880" s="72">
        <v>313813</v>
      </c>
      <c r="M1880" s="82">
        <v>201779.55839656587</v>
      </c>
      <c r="O1880" s="81" t="s">
        <v>8334</v>
      </c>
      <c r="P1880" s="64">
        <v>2001</v>
      </c>
      <c r="Q1880" s="63" t="s">
        <v>6081</v>
      </c>
      <c r="R1880" s="63" t="s">
        <v>3826</v>
      </c>
      <c r="S1880" s="65" t="s">
        <v>3827</v>
      </c>
      <c r="T1880" s="63" t="s">
        <v>8321</v>
      </c>
      <c r="U1880" s="63" t="s">
        <v>6723</v>
      </c>
      <c r="V1880" s="66">
        <v>576080</v>
      </c>
      <c r="W1880" s="67">
        <v>124980</v>
      </c>
      <c r="X1880" s="67">
        <v>252740</v>
      </c>
      <c r="Y1880" s="68">
        <v>377720</v>
      </c>
      <c r="Z1880" s="82">
        <v>165438.2250413679</v>
      </c>
    </row>
    <row r="1881" spans="2:26" x14ac:dyDescent="0.25">
      <c r="B1881" s="83" t="s">
        <v>5662</v>
      </c>
      <c r="C1881" s="71">
        <v>2012</v>
      </c>
      <c r="D1881" s="70" t="s">
        <v>1318</v>
      </c>
      <c r="E1881" s="70" t="s">
        <v>514</v>
      </c>
      <c r="F1881" s="70" t="s">
        <v>5321</v>
      </c>
      <c r="G1881" s="70" t="s">
        <v>5663</v>
      </c>
      <c r="H1881" s="70" t="s">
        <v>1325</v>
      </c>
      <c r="I1881" s="72">
        <v>8000</v>
      </c>
      <c r="J1881" s="72">
        <v>8000</v>
      </c>
      <c r="K1881" s="72">
        <v>0</v>
      </c>
      <c r="L1881" s="72">
        <v>8000</v>
      </c>
      <c r="M1881" s="82">
        <v>8549.3926115920349</v>
      </c>
      <c r="O1881" s="81" t="s">
        <v>8329</v>
      </c>
      <c r="P1881" s="64">
        <v>2001</v>
      </c>
      <c r="Q1881" s="63" t="s">
        <v>6084</v>
      </c>
      <c r="R1881" s="63" t="s">
        <v>3826</v>
      </c>
      <c r="S1881" s="65" t="s">
        <v>8330</v>
      </c>
      <c r="T1881" s="63" t="s">
        <v>8331</v>
      </c>
      <c r="U1881" s="63"/>
      <c r="V1881" s="66">
        <v>110438</v>
      </c>
      <c r="W1881" s="67">
        <v>110438</v>
      </c>
      <c r="X1881" s="67">
        <v>44969.8</v>
      </c>
      <c r="Y1881" s="68">
        <v>110438</v>
      </c>
      <c r="Z1881" s="82">
        <v>146188.72377275233</v>
      </c>
    </row>
    <row r="1882" spans="2:26" x14ac:dyDescent="0.25">
      <c r="B1882" s="83" t="s">
        <v>5629</v>
      </c>
      <c r="C1882" s="71">
        <v>2012</v>
      </c>
      <c r="D1882" s="70" t="s">
        <v>1318</v>
      </c>
      <c r="E1882" s="70" t="s">
        <v>31</v>
      </c>
      <c r="F1882" s="70" t="s">
        <v>5361</v>
      </c>
      <c r="G1882" s="70" t="s">
        <v>3414</v>
      </c>
      <c r="H1882" s="70" t="s">
        <v>1877</v>
      </c>
      <c r="I1882" s="72">
        <v>94706</v>
      </c>
      <c r="J1882" s="72">
        <v>94706</v>
      </c>
      <c r="K1882" s="72">
        <v>44754.06</v>
      </c>
      <c r="L1882" s="72">
        <v>141353</v>
      </c>
      <c r="M1882" s="82">
        <v>101209.8470841794</v>
      </c>
      <c r="O1882" s="81" t="s">
        <v>8129</v>
      </c>
      <c r="P1882" s="64">
        <v>2001</v>
      </c>
      <c r="Q1882" s="63" t="s">
        <v>6081</v>
      </c>
      <c r="R1882" s="63" t="s">
        <v>3826</v>
      </c>
      <c r="S1882" s="65" t="s">
        <v>1859</v>
      </c>
      <c r="T1882" s="63" t="s">
        <v>8130</v>
      </c>
      <c r="U1882" s="63"/>
      <c r="V1882" s="66">
        <v>48750</v>
      </c>
      <c r="W1882" s="67">
        <v>48750</v>
      </c>
      <c r="X1882" s="67">
        <v>19691.990000000002</v>
      </c>
      <c r="Y1882" s="68">
        <v>70200</v>
      </c>
      <c r="Z1882" s="82">
        <v>64531.232763375614</v>
      </c>
    </row>
    <row r="1883" spans="2:26" x14ac:dyDescent="0.25">
      <c r="B1883" s="83" t="s">
        <v>5658</v>
      </c>
      <c r="C1883" s="71">
        <v>2012</v>
      </c>
      <c r="D1883" s="70" t="s">
        <v>1318</v>
      </c>
      <c r="E1883" s="70" t="s">
        <v>2250</v>
      </c>
      <c r="F1883" s="70" t="s">
        <v>5659</v>
      </c>
      <c r="G1883" s="70" t="s">
        <v>5660</v>
      </c>
      <c r="H1883" s="70" t="s">
        <v>3767</v>
      </c>
      <c r="I1883" s="72">
        <v>140754</v>
      </c>
      <c r="J1883" s="72">
        <v>140754</v>
      </c>
      <c r="K1883" s="72">
        <v>287024.65000000002</v>
      </c>
      <c r="L1883" s="72">
        <v>427779</v>
      </c>
      <c r="M1883" s="82">
        <v>150420.15095650314</v>
      </c>
      <c r="O1883" s="81" t="s">
        <v>8332</v>
      </c>
      <c r="P1883" s="64">
        <v>2001</v>
      </c>
      <c r="Q1883" s="63" t="s">
        <v>6084</v>
      </c>
      <c r="R1883" s="63" t="s">
        <v>3826</v>
      </c>
      <c r="S1883" s="65" t="s">
        <v>8330</v>
      </c>
      <c r="T1883" s="63" t="s">
        <v>8333</v>
      </c>
      <c r="U1883" s="63"/>
      <c r="V1883" s="66">
        <v>43650</v>
      </c>
      <c r="W1883" s="67">
        <v>43650</v>
      </c>
      <c r="X1883" s="67">
        <v>12440.81</v>
      </c>
      <c r="Y1883" s="68">
        <v>43650</v>
      </c>
      <c r="Z1883" s="82">
        <v>57780.27302813017</v>
      </c>
    </row>
    <row r="1884" spans="2:26" x14ac:dyDescent="0.25">
      <c r="B1884" s="83" t="s">
        <v>5691</v>
      </c>
      <c r="C1884" s="71">
        <v>2012</v>
      </c>
      <c r="D1884" s="70" t="s">
        <v>1318</v>
      </c>
      <c r="E1884" s="70" t="s">
        <v>2250</v>
      </c>
      <c r="F1884" s="70" t="s">
        <v>5692</v>
      </c>
      <c r="G1884" s="70" t="s">
        <v>4456</v>
      </c>
      <c r="H1884" s="70" t="s">
        <v>3922</v>
      </c>
      <c r="I1884" s="72">
        <v>28832</v>
      </c>
      <c r="J1884" s="72">
        <v>28832</v>
      </c>
      <c r="K1884" s="72">
        <v>26595</v>
      </c>
      <c r="L1884" s="72">
        <v>41188</v>
      </c>
      <c r="M1884" s="82">
        <v>30812.010972177693</v>
      </c>
      <c r="O1884" s="81" t="s">
        <v>8258</v>
      </c>
      <c r="P1884" s="64">
        <v>2001</v>
      </c>
      <c r="Q1884" s="63" t="s">
        <v>6081</v>
      </c>
      <c r="R1884" s="63" t="s">
        <v>3826</v>
      </c>
      <c r="S1884" s="65" t="s">
        <v>1859</v>
      </c>
      <c r="T1884" s="63" t="s">
        <v>8259</v>
      </c>
      <c r="U1884" s="63" t="s">
        <v>27</v>
      </c>
      <c r="V1884" s="66">
        <v>8043</v>
      </c>
      <c r="W1884" s="67">
        <v>8043</v>
      </c>
      <c r="X1884" s="67">
        <v>3509</v>
      </c>
      <c r="Y1884" s="68">
        <v>11552</v>
      </c>
      <c r="Z1884" s="82">
        <v>10646.660617760617</v>
      </c>
    </row>
    <row r="1885" spans="2:26" x14ac:dyDescent="0.25">
      <c r="B1885" s="83" t="s">
        <v>5621</v>
      </c>
      <c r="C1885" s="71">
        <v>2012</v>
      </c>
      <c r="D1885" s="70" t="s">
        <v>1318</v>
      </c>
      <c r="E1885" s="70" t="s">
        <v>73</v>
      </c>
      <c r="F1885" s="70" t="s">
        <v>5622</v>
      </c>
      <c r="G1885" s="70" t="s">
        <v>5623</v>
      </c>
      <c r="H1885" s="70" t="s">
        <v>73</v>
      </c>
      <c r="I1885" s="72">
        <v>200000</v>
      </c>
      <c r="J1885" s="72">
        <v>200000</v>
      </c>
      <c r="K1885" s="72">
        <v>0</v>
      </c>
      <c r="L1885" s="72">
        <v>600000</v>
      </c>
      <c r="M1885" s="82">
        <v>213734.81528980084</v>
      </c>
      <c r="O1885" s="81" t="s">
        <v>8311</v>
      </c>
      <c r="P1885" s="64">
        <v>2001</v>
      </c>
      <c r="Q1885" s="63" t="s">
        <v>6084</v>
      </c>
      <c r="R1885" s="63" t="s">
        <v>3826</v>
      </c>
      <c r="S1885" s="65" t="s">
        <v>1859</v>
      </c>
      <c r="T1885" s="63" t="s">
        <v>8291</v>
      </c>
      <c r="U1885" s="63"/>
      <c r="V1885" s="66">
        <v>7500</v>
      </c>
      <c r="W1885" s="67">
        <v>7500</v>
      </c>
      <c r="X1885" s="67">
        <v>7143</v>
      </c>
      <c r="Y1885" s="68">
        <v>22000</v>
      </c>
      <c r="Z1885" s="82">
        <v>9927.8819635962482</v>
      </c>
    </row>
    <row r="1886" spans="2:26" x14ac:dyDescent="0.25">
      <c r="B1886" s="83" t="s">
        <v>5696</v>
      </c>
      <c r="C1886" s="71">
        <v>2012</v>
      </c>
      <c r="D1886" s="70" t="s">
        <v>1318</v>
      </c>
      <c r="E1886" s="70" t="s">
        <v>544</v>
      </c>
      <c r="F1886" s="70" t="s">
        <v>5385</v>
      </c>
      <c r="G1886" s="70" t="s">
        <v>4926</v>
      </c>
      <c r="H1886" s="70" t="s">
        <v>1603</v>
      </c>
      <c r="I1886" s="72">
        <v>35000</v>
      </c>
      <c r="J1886" s="72">
        <v>35000</v>
      </c>
      <c r="K1886" s="72">
        <v>14698</v>
      </c>
      <c r="L1886" s="72">
        <v>49699</v>
      </c>
      <c r="M1886" s="82">
        <v>37403.592675715146</v>
      </c>
      <c r="O1886" s="81" t="s">
        <v>3723</v>
      </c>
      <c r="P1886" s="64">
        <v>2001</v>
      </c>
      <c r="Q1886" s="63" t="s">
        <v>1318</v>
      </c>
      <c r="R1886" s="63" t="s">
        <v>1828</v>
      </c>
      <c r="S1886" s="65" t="s">
        <v>3724</v>
      </c>
      <c r="T1886" s="63" t="s">
        <v>3483</v>
      </c>
      <c r="U1886" s="63" t="s">
        <v>1831</v>
      </c>
      <c r="V1886" s="66">
        <v>82250</v>
      </c>
      <c r="W1886" s="67">
        <v>82250</v>
      </c>
      <c r="X1886" s="67">
        <v>35250</v>
      </c>
      <c r="Y1886" s="68">
        <v>117500</v>
      </c>
      <c r="Z1886" s="82">
        <v>108875.77220077219</v>
      </c>
    </row>
    <row r="1887" spans="2:26" x14ac:dyDescent="0.25">
      <c r="B1887" s="83" t="s">
        <v>5667</v>
      </c>
      <c r="C1887" s="71">
        <v>2012</v>
      </c>
      <c r="D1887" s="70" t="s">
        <v>1318</v>
      </c>
      <c r="E1887" s="63" t="s">
        <v>1444</v>
      </c>
      <c r="F1887" s="70" t="s">
        <v>5668</v>
      </c>
      <c r="G1887" s="70" t="s">
        <v>3266</v>
      </c>
      <c r="H1887" s="70" t="s">
        <v>1447</v>
      </c>
      <c r="I1887" s="72">
        <v>164700</v>
      </c>
      <c r="J1887" s="72">
        <v>164700</v>
      </c>
      <c r="K1887" s="72">
        <v>73080.91</v>
      </c>
      <c r="L1887" s="72">
        <v>224700</v>
      </c>
      <c r="M1887" s="82">
        <v>176010.62039115099</v>
      </c>
      <c r="O1887" s="81" t="s">
        <v>3722</v>
      </c>
      <c r="P1887" s="64">
        <v>2001</v>
      </c>
      <c r="Q1887" s="63" t="s">
        <v>1318</v>
      </c>
      <c r="R1887" s="63" t="s">
        <v>1828</v>
      </c>
      <c r="S1887" s="65" t="s">
        <v>1833</v>
      </c>
      <c r="T1887" s="63" t="s">
        <v>3687</v>
      </c>
      <c r="U1887" s="63" t="s">
        <v>1835</v>
      </c>
      <c r="V1887" s="66">
        <v>74025</v>
      </c>
      <c r="W1887" s="67">
        <v>74025</v>
      </c>
      <c r="X1887" s="67">
        <v>24675</v>
      </c>
      <c r="Y1887" s="68">
        <v>98700</v>
      </c>
      <c r="Z1887" s="82">
        <v>97988.194980694971</v>
      </c>
    </row>
    <row r="1888" spans="2:26" x14ac:dyDescent="0.25">
      <c r="B1888" s="83" t="s">
        <v>5670</v>
      </c>
      <c r="C1888" s="71">
        <v>2012</v>
      </c>
      <c r="D1888" s="70" t="s">
        <v>1318</v>
      </c>
      <c r="E1888" s="63" t="s">
        <v>1444</v>
      </c>
      <c r="F1888" s="70" t="s">
        <v>5075</v>
      </c>
      <c r="G1888" s="70" t="s">
        <v>3414</v>
      </c>
      <c r="H1888" s="70" t="s">
        <v>1447</v>
      </c>
      <c r="I1888" s="72">
        <v>130620</v>
      </c>
      <c r="J1888" s="72">
        <v>130620</v>
      </c>
      <c r="K1888" s="72">
        <v>40582.120000000003</v>
      </c>
      <c r="L1888" s="72">
        <v>175620</v>
      </c>
      <c r="M1888" s="82">
        <v>139590.20786576893</v>
      </c>
      <c r="O1888" s="81" t="s">
        <v>8186</v>
      </c>
      <c r="P1888" s="64">
        <v>2001</v>
      </c>
      <c r="Q1888" s="63" t="s">
        <v>6081</v>
      </c>
      <c r="R1888" s="63" t="s">
        <v>1828</v>
      </c>
      <c r="S1888" s="65" t="s">
        <v>8187</v>
      </c>
      <c r="T1888" s="63" t="s">
        <v>3695</v>
      </c>
      <c r="U1888" s="63" t="s">
        <v>1831</v>
      </c>
      <c r="V1888" s="66">
        <v>10000</v>
      </c>
      <c r="W1888" s="67">
        <v>10000</v>
      </c>
      <c r="X1888" s="67">
        <v>4500</v>
      </c>
      <c r="Y1888" s="68">
        <v>0</v>
      </c>
      <c r="Z1888" s="82">
        <v>13237.175951461664</v>
      </c>
    </row>
    <row r="1889" spans="2:26" ht="22.5" x14ac:dyDescent="0.25">
      <c r="B1889" s="83" t="s">
        <v>5617</v>
      </c>
      <c r="C1889" s="71">
        <v>2012</v>
      </c>
      <c r="D1889" s="70" t="s">
        <v>1318</v>
      </c>
      <c r="E1889" s="63" t="s">
        <v>1444</v>
      </c>
      <c r="F1889" s="70" t="s">
        <v>5618</v>
      </c>
      <c r="G1889" s="70" t="s">
        <v>3414</v>
      </c>
      <c r="H1889" s="70" t="s">
        <v>2686</v>
      </c>
      <c r="I1889" s="72">
        <v>120180</v>
      </c>
      <c r="J1889" s="72">
        <v>120180</v>
      </c>
      <c r="K1889" s="72">
        <v>64382.75</v>
      </c>
      <c r="L1889" s="72">
        <v>185180</v>
      </c>
      <c r="M1889" s="82">
        <v>128433.25050764132</v>
      </c>
      <c r="O1889" s="81" t="s">
        <v>8207</v>
      </c>
      <c r="P1889" s="64">
        <v>2001</v>
      </c>
      <c r="Q1889" s="63" t="s">
        <v>6081</v>
      </c>
      <c r="R1889" s="63" t="s">
        <v>1828</v>
      </c>
      <c r="S1889" s="65" t="s">
        <v>8208</v>
      </c>
      <c r="T1889" s="63" t="s">
        <v>3695</v>
      </c>
      <c r="U1889" s="63" t="s">
        <v>3767</v>
      </c>
      <c r="V1889" s="66">
        <v>9000</v>
      </c>
      <c r="W1889" s="67">
        <v>9000</v>
      </c>
      <c r="X1889" s="67">
        <v>0</v>
      </c>
      <c r="Y1889" s="68">
        <v>0</v>
      </c>
      <c r="Z1889" s="82">
        <v>11913.458356315499</v>
      </c>
    </row>
    <row r="1890" spans="2:26" x14ac:dyDescent="0.25">
      <c r="B1890" s="83" t="s">
        <v>5682</v>
      </c>
      <c r="C1890" s="71">
        <v>2012</v>
      </c>
      <c r="D1890" s="70" t="s">
        <v>1318</v>
      </c>
      <c r="E1890" s="63" t="s">
        <v>1444</v>
      </c>
      <c r="F1890" s="70" t="s">
        <v>5683</v>
      </c>
      <c r="G1890" s="70" t="s">
        <v>1876</v>
      </c>
      <c r="H1890" s="70" t="s">
        <v>1447</v>
      </c>
      <c r="I1890" s="72">
        <v>10000</v>
      </c>
      <c r="J1890" s="72">
        <v>10000</v>
      </c>
      <c r="K1890" s="72">
        <v>0</v>
      </c>
      <c r="L1890" s="72">
        <v>10000</v>
      </c>
      <c r="M1890" s="82">
        <v>10686.740764490043</v>
      </c>
      <c r="O1890" s="81" t="s">
        <v>8251</v>
      </c>
      <c r="P1890" s="64">
        <v>2001</v>
      </c>
      <c r="Q1890" s="63" t="s">
        <v>6084</v>
      </c>
      <c r="R1890" s="63" t="s">
        <v>1828</v>
      </c>
      <c r="S1890" s="65" t="s">
        <v>8252</v>
      </c>
      <c r="T1890" s="63" t="s">
        <v>8253</v>
      </c>
      <c r="U1890" s="63" t="s">
        <v>1831</v>
      </c>
      <c r="V1890" s="66">
        <v>3150</v>
      </c>
      <c r="W1890" s="67">
        <v>3150</v>
      </c>
      <c r="X1890" s="67">
        <v>1650</v>
      </c>
      <c r="Y1890" s="68">
        <v>4800</v>
      </c>
      <c r="Z1890" s="82">
        <v>4169.7104247104244</v>
      </c>
    </row>
    <row r="1891" spans="2:26" x14ac:dyDescent="0.25">
      <c r="B1891" s="83" t="s">
        <v>5669</v>
      </c>
      <c r="C1891" s="71">
        <v>2012</v>
      </c>
      <c r="D1891" s="70" t="s">
        <v>1318</v>
      </c>
      <c r="E1891" s="63" t="s">
        <v>1444</v>
      </c>
      <c r="F1891" s="70" t="s">
        <v>5668</v>
      </c>
      <c r="G1891" s="70" t="s">
        <v>5642</v>
      </c>
      <c r="H1891" s="70" t="s">
        <v>1447</v>
      </c>
      <c r="I1891" s="72">
        <v>1700</v>
      </c>
      <c r="J1891" s="72">
        <v>1700</v>
      </c>
      <c r="K1891" s="72">
        <v>0</v>
      </c>
      <c r="L1891" s="72">
        <v>1700</v>
      </c>
      <c r="M1891" s="82">
        <v>1816.7459299633072</v>
      </c>
      <c r="O1891" s="81" t="s">
        <v>8254</v>
      </c>
      <c r="P1891" s="64">
        <v>2001</v>
      </c>
      <c r="Q1891" s="63" t="s">
        <v>6084</v>
      </c>
      <c r="R1891" s="63" t="s">
        <v>1828</v>
      </c>
      <c r="S1891" s="65" t="s">
        <v>1859</v>
      </c>
      <c r="T1891" s="63" t="s">
        <v>8255</v>
      </c>
      <c r="U1891" s="63" t="s">
        <v>3767</v>
      </c>
      <c r="V1891" s="66">
        <v>460</v>
      </c>
      <c r="W1891" s="67">
        <v>460</v>
      </c>
      <c r="X1891" s="67">
        <v>1689.43</v>
      </c>
      <c r="Y1891" s="68">
        <v>0</v>
      </c>
      <c r="Z1891" s="82">
        <v>608.91009376723662</v>
      </c>
    </row>
    <row r="1892" spans="2:26" x14ac:dyDescent="0.25">
      <c r="B1892" s="83" t="s">
        <v>5624</v>
      </c>
      <c r="C1892" s="71">
        <v>2012</v>
      </c>
      <c r="D1892" s="70" t="s">
        <v>1318</v>
      </c>
      <c r="E1892" s="70" t="s">
        <v>182</v>
      </c>
      <c r="F1892" s="70" t="s">
        <v>5625</v>
      </c>
      <c r="G1892" s="70" t="s">
        <v>3266</v>
      </c>
      <c r="H1892" s="70" t="s">
        <v>5626</v>
      </c>
      <c r="I1892" s="72">
        <v>106574</v>
      </c>
      <c r="J1892" s="72">
        <v>106574</v>
      </c>
      <c r="K1892" s="72">
        <v>77324.160000000003</v>
      </c>
      <c r="L1892" s="72">
        <v>213149</v>
      </c>
      <c r="M1892" s="82">
        <v>113892.87102347618</v>
      </c>
      <c r="O1892" s="81" t="s">
        <v>3680</v>
      </c>
      <c r="P1892" s="64">
        <v>2001</v>
      </c>
      <c r="Q1892" s="63" t="s">
        <v>1318</v>
      </c>
      <c r="R1892" s="63" t="s">
        <v>544</v>
      </c>
      <c r="S1892" s="65" t="s">
        <v>3681</v>
      </c>
      <c r="T1892" s="63" t="s">
        <v>3682</v>
      </c>
      <c r="U1892" s="63" t="s">
        <v>886</v>
      </c>
      <c r="V1892" s="66">
        <v>160646</v>
      </c>
      <c r="W1892" s="67">
        <v>160646</v>
      </c>
      <c r="X1892" s="67">
        <v>240717</v>
      </c>
      <c r="Y1892" s="68">
        <v>401363</v>
      </c>
      <c r="Z1892" s="82">
        <v>212649.93678985105</v>
      </c>
    </row>
    <row r="1893" spans="2:26" x14ac:dyDescent="0.25">
      <c r="B1893" s="83" t="s">
        <v>5627</v>
      </c>
      <c r="C1893" s="71">
        <v>2012</v>
      </c>
      <c r="D1893" s="70" t="s">
        <v>1318</v>
      </c>
      <c r="E1893" s="70" t="s">
        <v>182</v>
      </c>
      <c r="F1893" s="70" t="s">
        <v>5625</v>
      </c>
      <c r="G1893" s="70" t="s">
        <v>5628</v>
      </c>
      <c r="H1893" s="70" t="s">
        <v>5626</v>
      </c>
      <c r="I1893" s="72">
        <v>11500</v>
      </c>
      <c r="J1893" s="72">
        <v>11500</v>
      </c>
      <c r="K1893" s="72">
        <v>77319.16</v>
      </c>
      <c r="L1893" s="72">
        <v>11500</v>
      </c>
      <c r="M1893" s="82">
        <v>12289.751879163548</v>
      </c>
      <c r="O1893" s="81" t="s">
        <v>3782</v>
      </c>
      <c r="P1893" s="64">
        <v>2001</v>
      </c>
      <c r="Q1893" s="63" t="s">
        <v>1318</v>
      </c>
      <c r="R1893" s="63" t="s">
        <v>544</v>
      </c>
      <c r="S1893" s="65" t="s">
        <v>3783</v>
      </c>
      <c r="T1893" s="63" t="s">
        <v>3784</v>
      </c>
      <c r="U1893" s="63" t="s">
        <v>3767</v>
      </c>
      <c r="V1893" s="66">
        <v>100000</v>
      </c>
      <c r="W1893" s="67">
        <v>103000</v>
      </c>
      <c r="X1893" s="67">
        <v>73388.100000000006</v>
      </c>
      <c r="Y1893" s="68">
        <v>152500</v>
      </c>
      <c r="Z1893" s="82">
        <v>136342.91230005515</v>
      </c>
    </row>
    <row r="1894" spans="2:26" x14ac:dyDescent="0.25">
      <c r="B1894" s="83" t="s">
        <v>5707</v>
      </c>
      <c r="C1894" s="71">
        <v>2013</v>
      </c>
      <c r="D1894" s="70" t="s">
        <v>1318</v>
      </c>
      <c r="E1894" s="70" t="s">
        <v>1247</v>
      </c>
      <c r="F1894" s="70" t="s">
        <v>5708</v>
      </c>
      <c r="G1894" s="70" t="s">
        <v>5709</v>
      </c>
      <c r="H1894" s="70" t="s">
        <v>2885</v>
      </c>
      <c r="I1894" s="72">
        <v>200000</v>
      </c>
      <c r="J1894" s="72">
        <v>200000</v>
      </c>
      <c r="K1894" s="72">
        <v>89360.69</v>
      </c>
      <c r="L1894" s="72">
        <v>288900</v>
      </c>
      <c r="M1894" s="82">
        <v>207971.71466824962</v>
      </c>
      <c r="O1894" s="81" t="s">
        <v>3923</v>
      </c>
      <c r="P1894" s="64">
        <v>2001</v>
      </c>
      <c r="Q1894" s="63" t="s">
        <v>1318</v>
      </c>
      <c r="R1894" s="63" t="s">
        <v>544</v>
      </c>
      <c r="S1894" s="65" t="s">
        <v>3924</v>
      </c>
      <c r="T1894" s="63" t="s">
        <v>3925</v>
      </c>
      <c r="U1894" s="63" t="s">
        <v>3926</v>
      </c>
      <c r="V1894" s="66">
        <v>86382</v>
      </c>
      <c r="W1894" s="67">
        <v>86382</v>
      </c>
      <c r="X1894" s="67">
        <v>4320</v>
      </c>
      <c r="Y1894" s="68">
        <v>90702</v>
      </c>
      <c r="Z1894" s="82">
        <v>114345.37330391615</v>
      </c>
    </row>
    <row r="1895" spans="2:26" ht="22.5" x14ac:dyDescent="0.25">
      <c r="B1895" s="83" t="s">
        <v>5792</v>
      </c>
      <c r="C1895" s="71">
        <v>2013</v>
      </c>
      <c r="D1895" s="70" t="s">
        <v>1318</v>
      </c>
      <c r="E1895" s="70" t="s">
        <v>1247</v>
      </c>
      <c r="F1895" s="70" t="s">
        <v>5793</v>
      </c>
      <c r="G1895" s="70" t="s">
        <v>5544</v>
      </c>
      <c r="H1895" s="70" t="s">
        <v>2885</v>
      </c>
      <c r="I1895" s="72">
        <v>31500</v>
      </c>
      <c r="J1895" s="72">
        <v>31500</v>
      </c>
      <c r="K1895" s="72">
        <v>14076.98</v>
      </c>
      <c r="L1895" s="72">
        <v>54300</v>
      </c>
      <c r="M1895" s="82">
        <v>32755.545060249318</v>
      </c>
      <c r="O1895" s="81" t="s">
        <v>3848</v>
      </c>
      <c r="P1895" s="64">
        <v>2001</v>
      </c>
      <c r="Q1895" s="63" t="s">
        <v>1318</v>
      </c>
      <c r="R1895" s="63" t="s">
        <v>544</v>
      </c>
      <c r="S1895" s="65" t="s">
        <v>3849</v>
      </c>
      <c r="T1895" s="63" t="s">
        <v>3850</v>
      </c>
      <c r="U1895" s="63" t="s">
        <v>3767</v>
      </c>
      <c r="V1895" s="66">
        <v>42943</v>
      </c>
      <c r="W1895" s="67">
        <v>42943</v>
      </c>
      <c r="X1895" s="67">
        <v>15103.26</v>
      </c>
      <c r="Y1895" s="68">
        <v>57481</v>
      </c>
      <c r="Z1895" s="82">
        <v>56844.404688361828</v>
      </c>
    </row>
    <row r="1896" spans="2:26" x14ac:dyDescent="0.25">
      <c r="B1896" s="83" t="s">
        <v>5722</v>
      </c>
      <c r="C1896" s="71">
        <v>2013</v>
      </c>
      <c r="D1896" s="70" t="s">
        <v>1318</v>
      </c>
      <c r="E1896" s="70" t="s">
        <v>1239</v>
      </c>
      <c r="F1896" s="70" t="s">
        <v>5723</v>
      </c>
      <c r="G1896" s="70" t="s">
        <v>3815</v>
      </c>
      <c r="H1896" s="70" t="s">
        <v>1239</v>
      </c>
      <c r="I1896" s="72">
        <v>176400</v>
      </c>
      <c r="J1896" s="72">
        <v>176400</v>
      </c>
      <c r="K1896" s="72">
        <v>76115.58</v>
      </c>
      <c r="L1896" s="72">
        <v>252000</v>
      </c>
      <c r="M1896" s="82">
        <v>183431.05233739616</v>
      </c>
      <c r="O1896" s="81" t="s">
        <v>8090</v>
      </c>
      <c r="P1896" s="64">
        <v>2001</v>
      </c>
      <c r="Q1896" s="63" t="s">
        <v>6084</v>
      </c>
      <c r="R1896" s="63" t="s">
        <v>544</v>
      </c>
      <c r="S1896" s="65" t="s">
        <v>1859</v>
      </c>
      <c r="T1896" s="63" t="s">
        <v>8091</v>
      </c>
      <c r="U1896" s="63" t="s">
        <v>8092</v>
      </c>
      <c r="V1896" s="66">
        <v>10200</v>
      </c>
      <c r="W1896" s="67">
        <v>10200</v>
      </c>
      <c r="X1896" s="67">
        <v>2835.8</v>
      </c>
      <c r="Y1896" s="68">
        <v>13600</v>
      </c>
      <c r="Z1896" s="82">
        <v>13501.919470490899</v>
      </c>
    </row>
    <row r="1897" spans="2:26" x14ac:dyDescent="0.25">
      <c r="B1897" s="83" t="s">
        <v>5724</v>
      </c>
      <c r="C1897" s="71">
        <v>2013</v>
      </c>
      <c r="D1897" s="70" t="s">
        <v>1318</v>
      </c>
      <c r="E1897" s="70" t="s">
        <v>1239</v>
      </c>
      <c r="F1897" s="70" t="s">
        <v>5723</v>
      </c>
      <c r="G1897" s="70" t="s">
        <v>5725</v>
      </c>
      <c r="H1897" s="70" t="s">
        <v>1239</v>
      </c>
      <c r="I1897" s="72">
        <v>8000</v>
      </c>
      <c r="J1897" s="72">
        <v>8000</v>
      </c>
      <c r="K1897" s="72"/>
      <c r="L1897" s="72">
        <v>0</v>
      </c>
      <c r="M1897" s="82">
        <v>8318.8685867299846</v>
      </c>
      <c r="O1897" s="81" t="s">
        <v>8165</v>
      </c>
      <c r="P1897" s="64">
        <v>2001</v>
      </c>
      <c r="Q1897" s="63" t="s">
        <v>6081</v>
      </c>
      <c r="R1897" s="63" t="s">
        <v>544</v>
      </c>
      <c r="S1897" s="65" t="s">
        <v>8166</v>
      </c>
      <c r="T1897" s="63" t="s">
        <v>3695</v>
      </c>
      <c r="U1897" s="63" t="s">
        <v>886</v>
      </c>
      <c r="V1897" s="66">
        <v>10000</v>
      </c>
      <c r="W1897" s="67">
        <v>10000</v>
      </c>
      <c r="X1897" s="67">
        <v>0</v>
      </c>
      <c r="Y1897" s="68">
        <v>10000</v>
      </c>
      <c r="Z1897" s="82">
        <v>13237.175951461664</v>
      </c>
    </row>
    <row r="1898" spans="2:26" x14ac:dyDescent="0.25">
      <c r="B1898" s="83" t="s">
        <v>5738</v>
      </c>
      <c r="C1898" s="71">
        <v>2013</v>
      </c>
      <c r="D1898" s="70" t="s">
        <v>1318</v>
      </c>
      <c r="E1898" s="70" t="s">
        <v>76</v>
      </c>
      <c r="F1898" s="70" t="s">
        <v>3673</v>
      </c>
      <c r="G1898" s="70" t="s">
        <v>4086</v>
      </c>
      <c r="H1898" s="70" t="s">
        <v>76</v>
      </c>
      <c r="I1898" s="72">
        <v>70000</v>
      </c>
      <c r="J1898" s="72">
        <v>70000</v>
      </c>
      <c r="K1898" s="72">
        <v>27008.35</v>
      </c>
      <c r="L1898" s="72">
        <v>100000</v>
      </c>
      <c r="M1898" s="82">
        <v>72790.100133887376</v>
      </c>
      <c r="O1898" s="81" t="s">
        <v>8214</v>
      </c>
      <c r="P1898" s="64">
        <v>2001</v>
      </c>
      <c r="Q1898" s="63" t="s">
        <v>6081</v>
      </c>
      <c r="R1898" s="63" t="s">
        <v>544</v>
      </c>
      <c r="S1898" s="65" t="s">
        <v>8215</v>
      </c>
      <c r="T1898" s="63" t="s">
        <v>3695</v>
      </c>
      <c r="U1898" s="63" t="s">
        <v>5761</v>
      </c>
      <c r="V1898" s="66">
        <v>10000</v>
      </c>
      <c r="W1898" s="67">
        <v>10000</v>
      </c>
      <c r="X1898" s="67">
        <v>0</v>
      </c>
      <c r="Y1898" s="68">
        <v>0</v>
      </c>
      <c r="Z1898" s="82">
        <v>13237.175951461664</v>
      </c>
    </row>
    <row r="1899" spans="2:26" ht="22.5" x14ac:dyDescent="0.25">
      <c r="B1899" s="83" t="s">
        <v>5721</v>
      </c>
      <c r="C1899" s="71">
        <v>2013</v>
      </c>
      <c r="D1899" s="70" t="s">
        <v>1318</v>
      </c>
      <c r="E1899" s="70" t="s">
        <v>76</v>
      </c>
      <c r="F1899" s="70" t="s">
        <v>4810</v>
      </c>
      <c r="G1899" s="70" t="s">
        <v>5394</v>
      </c>
      <c r="H1899" s="70" t="s">
        <v>152</v>
      </c>
      <c r="I1899" s="72">
        <v>54148</v>
      </c>
      <c r="J1899" s="72">
        <v>54148</v>
      </c>
      <c r="K1899" s="72">
        <v>26624</v>
      </c>
      <c r="L1899" s="72">
        <v>72197</v>
      </c>
      <c r="M1899" s="82">
        <v>56306.262029281912</v>
      </c>
      <c r="O1899" s="81" t="s">
        <v>8234</v>
      </c>
      <c r="P1899" s="64">
        <v>2001</v>
      </c>
      <c r="Q1899" s="63" t="s">
        <v>6081</v>
      </c>
      <c r="R1899" s="63" t="s">
        <v>544</v>
      </c>
      <c r="S1899" s="65" t="s">
        <v>4389</v>
      </c>
      <c r="T1899" s="63" t="s">
        <v>3695</v>
      </c>
      <c r="U1899" s="63" t="s">
        <v>886</v>
      </c>
      <c r="V1899" s="66">
        <v>10000</v>
      </c>
      <c r="W1899" s="67">
        <v>10000</v>
      </c>
      <c r="X1899" s="67">
        <v>0</v>
      </c>
      <c r="Y1899" s="68">
        <v>10000</v>
      </c>
      <c r="Z1899" s="82">
        <v>13237.175951461664</v>
      </c>
    </row>
    <row r="1900" spans="2:26" x14ac:dyDescent="0.25">
      <c r="B1900" s="83" t="s">
        <v>5817</v>
      </c>
      <c r="C1900" s="71">
        <v>2013</v>
      </c>
      <c r="D1900" s="70" t="s">
        <v>1318</v>
      </c>
      <c r="E1900" s="70" t="s">
        <v>76</v>
      </c>
      <c r="F1900" s="70" t="s">
        <v>5633</v>
      </c>
      <c r="G1900" s="70" t="s">
        <v>3460</v>
      </c>
      <c r="H1900" s="70" t="s">
        <v>76</v>
      </c>
      <c r="I1900" s="72">
        <v>35000</v>
      </c>
      <c r="J1900" s="72">
        <v>35000</v>
      </c>
      <c r="K1900" s="72">
        <v>20897.12</v>
      </c>
      <c r="L1900" s="72">
        <v>59400</v>
      </c>
      <c r="M1900" s="82">
        <v>36395.050066943688</v>
      </c>
      <c r="O1900" s="81" t="s">
        <v>8246</v>
      </c>
      <c r="P1900" s="64">
        <v>2001</v>
      </c>
      <c r="Q1900" s="63" t="s">
        <v>6081</v>
      </c>
      <c r="R1900" s="63" t="s">
        <v>544</v>
      </c>
      <c r="S1900" s="65" t="s">
        <v>8247</v>
      </c>
      <c r="T1900" s="63" t="s">
        <v>3695</v>
      </c>
      <c r="U1900" s="63" t="s">
        <v>5993</v>
      </c>
      <c r="V1900" s="66">
        <v>10000</v>
      </c>
      <c r="W1900" s="67">
        <v>10000</v>
      </c>
      <c r="X1900" s="67">
        <v>0</v>
      </c>
      <c r="Y1900" s="68">
        <v>0</v>
      </c>
      <c r="Z1900" s="82">
        <v>13237.175951461664</v>
      </c>
    </row>
    <row r="1901" spans="2:26" x14ac:dyDescent="0.25">
      <c r="B1901" s="83" t="s">
        <v>5703</v>
      </c>
      <c r="C1901" s="71">
        <v>2013</v>
      </c>
      <c r="D1901" s="70" t="s">
        <v>1318</v>
      </c>
      <c r="E1901" s="70" t="s">
        <v>44</v>
      </c>
      <c r="F1901" s="70" t="s">
        <v>4838</v>
      </c>
      <c r="G1901" s="70" t="s">
        <v>5704</v>
      </c>
      <c r="H1901" s="70" t="s">
        <v>49</v>
      </c>
      <c r="I1901" s="72">
        <v>87052</v>
      </c>
      <c r="J1901" s="72">
        <v>87052</v>
      </c>
      <c r="K1901" s="72">
        <v>139968.1</v>
      </c>
      <c r="L1901" s="72">
        <v>227052</v>
      </c>
      <c r="M1901" s="82">
        <v>90521.768526502332</v>
      </c>
      <c r="O1901" s="81" t="s">
        <v>8285</v>
      </c>
      <c r="P1901" s="64">
        <v>2001</v>
      </c>
      <c r="Q1901" s="63" t="s">
        <v>6081</v>
      </c>
      <c r="R1901" s="63" t="s">
        <v>544</v>
      </c>
      <c r="S1901" s="65" t="s">
        <v>8286</v>
      </c>
      <c r="T1901" s="63" t="s">
        <v>8287</v>
      </c>
      <c r="U1901" s="63" t="s">
        <v>886</v>
      </c>
      <c r="V1901" s="66">
        <v>10000</v>
      </c>
      <c r="W1901" s="67">
        <v>10000</v>
      </c>
      <c r="X1901" s="67">
        <v>3400</v>
      </c>
      <c r="Y1901" s="68">
        <v>13400</v>
      </c>
      <c r="Z1901" s="82">
        <v>13237.175951461664</v>
      </c>
    </row>
    <row r="1902" spans="2:26" x14ac:dyDescent="0.25">
      <c r="B1902" s="83" t="s">
        <v>5705</v>
      </c>
      <c r="C1902" s="71">
        <v>2013</v>
      </c>
      <c r="D1902" s="70" t="s">
        <v>1318</v>
      </c>
      <c r="E1902" s="70" t="s">
        <v>44</v>
      </c>
      <c r="F1902" s="70" t="s">
        <v>4838</v>
      </c>
      <c r="G1902" s="70" t="s">
        <v>5706</v>
      </c>
      <c r="H1902" s="70" t="s">
        <v>49</v>
      </c>
      <c r="I1902" s="72">
        <v>2500</v>
      </c>
      <c r="J1902" s="72">
        <v>2500</v>
      </c>
      <c r="K1902" s="72"/>
      <c r="L1902" s="72">
        <v>2500</v>
      </c>
      <c r="M1902" s="82">
        <v>2599.6464333531203</v>
      </c>
      <c r="O1902" s="81" t="s">
        <v>8296</v>
      </c>
      <c r="P1902" s="64">
        <v>2001</v>
      </c>
      <c r="Q1902" s="63" t="s">
        <v>6084</v>
      </c>
      <c r="R1902" s="63" t="s">
        <v>544</v>
      </c>
      <c r="S1902" s="65" t="s">
        <v>8297</v>
      </c>
      <c r="T1902" s="63" t="s">
        <v>8298</v>
      </c>
      <c r="U1902" s="63" t="s">
        <v>886</v>
      </c>
      <c r="V1902" s="66">
        <v>10000</v>
      </c>
      <c r="W1902" s="67">
        <v>10000</v>
      </c>
      <c r="X1902" s="67">
        <v>9627.57</v>
      </c>
      <c r="Y1902" s="68">
        <v>20000</v>
      </c>
      <c r="Z1902" s="82">
        <v>13237.175951461664</v>
      </c>
    </row>
    <row r="1903" spans="2:26" x14ac:dyDescent="0.25">
      <c r="B1903" s="83" t="s">
        <v>5741</v>
      </c>
      <c r="C1903" s="71">
        <v>2013</v>
      </c>
      <c r="D1903" s="70" t="s">
        <v>1318</v>
      </c>
      <c r="E1903" s="70" t="s">
        <v>1050</v>
      </c>
      <c r="F1903" s="70" t="s">
        <v>5742</v>
      </c>
      <c r="G1903" s="70" t="s">
        <v>4324</v>
      </c>
      <c r="H1903" s="70" t="s">
        <v>1321</v>
      </c>
      <c r="I1903" s="72">
        <v>51675</v>
      </c>
      <c r="J1903" s="72">
        <v>51675</v>
      </c>
      <c r="K1903" s="72">
        <v>0</v>
      </c>
      <c r="L1903" s="72">
        <v>68900</v>
      </c>
      <c r="M1903" s="82">
        <v>53734.691777408996</v>
      </c>
      <c r="O1903" s="81" t="s">
        <v>8312</v>
      </c>
      <c r="P1903" s="64">
        <v>2001</v>
      </c>
      <c r="Q1903" s="63" t="s">
        <v>6081</v>
      </c>
      <c r="R1903" s="63" t="s">
        <v>544</v>
      </c>
      <c r="S1903" s="65" t="s">
        <v>8313</v>
      </c>
      <c r="T1903" s="63" t="s">
        <v>8314</v>
      </c>
      <c r="U1903" s="63" t="s">
        <v>886</v>
      </c>
      <c r="V1903" s="66">
        <v>10000</v>
      </c>
      <c r="W1903" s="67">
        <v>10000</v>
      </c>
      <c r="X1903" s="67">
        <v>11245.15</v>
      </c>
      <c r="Y1903" s="68">
        <v>10000</v>
      </c>
      <c r="Z1903" s="82">
        <v>13237.175951461664</v>
      </c>
    </row>
    <row r="1904" spans="2:26" x14ac:dyDescent="0.25">
      <c r="B1904" s="83" t="s">
        <v>5788</v>
      </c>
      <c r="C1904" s="71">
        <v>2013</v>
      </c>
      <c r="D1904" s="70" t="s">
        <v>1318</v>
      </c>
      <c r="E1904" s="70" t="s">
        <v>1757</v>
      </c>
      <c r="F1904" s="70" t="s">
        <v>5789</v>
      </c>
      <c r="G1904" s="70" t="s">
        <v>4062</v>
      </c>
      <c r="H1904" s="70" t="s">
        <v>2424</v>
      </c>
      <c r="I1904" s="72">
        <v>34770</v>
      </c>
      <c r="J1904" s="72">
        <v>34770</v>
      </c>
      <c r="K1904" s="72">
        <v>12558.06</v>
      </c>
      <c r="L1904" s="72">
        <v>49670</v>
      </c>
      <c r="M1904" s="82">
        <v>36155.8825950752</v>
      </c>
      <c r="O1904" s="81" t="s">
        <v>8315</v>
      </c>
      <c r="P1904" s="64">
        <v>2001</v>
      </c>
      <c r="Q1904" s="63" t="s">
        <v>6084</v>
      </c>
      <c r="R1904" s="63" t="s">
        <v>544</v>
      </c>
      <c r="S1904" s="65" t="s">
        <v>1859</v>
      </c>
      <c r="T1904" s="63" t="s">
        <v>8316</v>
      </c>
      <c r="U1904" s="63" t="s">
        <v>8092</v>
      </c>
      <c r="V1904" s="66">
        <v>10000</v>
      </c>
      <c r="W1904" s="67">
        <v>10000</v>
      </c>
      <c r="X1904" s="67">
        <v>5413.24</v>
      </c>
      <c r="Y1904" s="68">
        <v>14210</v>
      </c>
      <c r="Z1904" s="82">
        <v>13237.175951461664</v>
      </c>
    </row>
    <row r="1905" spans="2:26" ht="22.5" x14ac:dyDescent="0.25">
      <c r="B1905" s="83" t="s">
        <v>5715</v>
      </c>
      <c r="C1905" s="71">
        <v>2013</v>
      </c>
      <c r="D1905" s="70" t="s">
        <v>1318</v>
      </c>
      <c r="E1905" s="70" t="s">
        <v>27</v>
      </c>
      <c r="F1905" s="70" t="s">
        <v>5363</v>
      </c>
      <c r="G1905" s="70" t="s">
        <v>3266</v>
      </c>
      <c r="H1905" s="70" t="s">
        <v>27</v>
      </c>
      <c r="I1905" s="72">
        <v>199193</v>
      </c>
      <c r="J1905" s="72">
        <v>199193</v>
      </c>
      <c r="K1905" s="72">
        <v>64839.96</v>
      </c>
      <c r="L1905" s="72">
        <v>265591</v>
      </c>
      <c r="M1905" s="82">
        <v>207132.54879956326</v>
      </c>
      <c r="O1905" s="81" t="s">
        <v>8232</v>
      </c>
      <c r="P1905" s="64">
        <v>2001</v>
      </c>
      <c r="Q1905" s="63" t="s">
        <v>6081</v>
      </c>
      <c r="R1905" s="63" t="s">
        <v>544</v>
      </c>
      <c r="S1905" s="65" t="s">
        <v>4024</v>
      </c>
      <c r="T1905" s="63" t="s">
        <v>3695</v>
      </c>
      <c r="U1905" s="63" t="s">
        <v>886</v>
      </c>
      <c r="V1905" s="66">
        <v>7000</v>
      </c>
      <c r="W1905" s="67">
        <v>7000</v>
      </c>
      <c r="X1905" s="67">
        <v>500</v>
      </c>
      <c r="Y1905" s="68">
        <v>0</v>
      </c>
      <c r="Z1905" s="82">
        <v>9266.0231660231657</v>
      </c>
    </row>
    <row r="1906" spans="2:26" x14ac:dyDescent="0.25">
      <c r="B1906" s="83" t="s">
        <v>5743</v>
      </c>
      <c r="C1906" s="71">
        <v>2013</v>
      </c>
      <c r="D1906" s="70" t="s">
        <v>1318</v>
      </c>
      <c r="E1906" s="70" t="s">
        <v>27</v>
      </c>
      <c r="F1906" s="70" t="s">
        <v>5744</v>
      </c>
      <c r="G1906" s="70" t="s">
        <v>5745</v>
      </c>
      <c r="H1906" s="70" t="s">
        <v>27</v>
      </c>
      <c r="I1906" s="72">
        <v>166467</v>
      </c>
      <c r="J1906" s="72">
        <v>166467</v>
      </c>
      <c r="K1906" s="72">
        <v>57554.12</v>
      </c>
      <c r="L1906" s="72">
        <v>221956</v>
      </c>
      <c r="M1906" s="82">
        <v>173102.13712839756</v>
      </c>
      <c r="O1906" s="81" t="s">
        <v>8173</v>
      </c>
      <c r="P1906" s="64">
        <v>2001</v>
      </c>
      <c r="Q1906" s="63" t="s">
        <v>6081</v>
      </c>
      <c r="R1906" s="63" t="s">
        <v>544</v>
      </c>
      <c r="S1906" s="65" t="s">
        <v>8174</v>
      </c>
      <c r="T1906" s="63" t="s">
        <v>3695</v>
      </c>
      <c r="U1906" s="63" t="s">
        <v>886</v>
      </c>
      <c r="V1906" s="66">
        <v>6900</v>
      </c>
      <c r="W1906" s="67">
        <v>6900</v>
      </c>
      <c r="X1906" s="67">
        <v>0</v>
      </c>
      <c r="Y1906" s="68">
        <v>6900</v>
      </c>
      <c r="Z1906" s="82">
        <v>9133.6514065085485</v>
      </c>
    </row>
    <row r="1907" spans="2:26" x14ac:dyDescent="0.25">
      <c r="B1907" s="83" t="s">
        <v>5754</v>
      </c>
      <c r="C1907" s="71">
        <v>2013</v>
      </c>
      <c r="D1907" s="70" t="s">
        <v>1318</v>
      </c>
      <c r="E1907" s="70" t="s">
        <v>27</v>
      </c>
      <c r="F1907" s="70" t="s">
        <v>1461</v>
      </c>
      <c r="G1907" s="70" t="s">
        <v>4227</v>
      </c>
      <c r="H1907" s="70" t="s">
        <v>27</v>
      </c>
      <c r="I1907" s="72">
        <v>123781</v>
      </c>
      <c r="J1907" s="72">
        <v>123781</v>
      </c>
      <c r="K1907" s="72">
        <v>73610.429999999993</v>
      </c>
      <c r="L1907" s="72">
        <v>188781</v>
      </c>
      <c r="M1907" s="82">
        <v>128714.73406675304</v>
      </c>
      <c r="O1907" s="81" t="s">
        <v>3785</v>
      </c>
      <c r="P1907" s="64">
        <v>2001</v>
      </c>
      <c r="Q1907" s="63" t="s">
        <v>1318</v>
      </c>
      <c r="R1907" s="63" t="s">
        <v>544</v>
      </c>
      <c r="S1907" s="65" t="s">
        <v>3783</v>
      </c>
      <c r="T1907" s="63" t="s">
        <v>3786</v>
      </c>
      <c r="U1907" s="63" t="s">
        <v>3767</v>
      </c>
      <c r="V1907" s="66">
        <v>3000</v>
      </c>
      <c r="W1907" s="67">
        <v>3000</v>
      </c>
      <c r="X1907" s="67">
        <v>0</v>
      </c>
      <c r="Y1907" s="68">
        <v>0</v>
      </c>
      <c r="Z1907" s="82">
        <v>3971.1527854384994</v>
      </c>
    </row>
    <row r="1908" spans="2:26" x14ac:dyDescent="0.25">
      <c r="B1908" s="83" t="s">
        <v>5794</v>
      </c>
      <c r="C1908" s="71">
        <v>2013</v>
      </c>
      <c r="D1908" s="70" t="s">
        <v>1318</v>
      </c>
      <c r="E1908" s="70" t="s">
        <v>27</v>
      </c>
      <c r="F1908" s="70" t="s">
        <v>5795</v>
      </c>
      <c r="G1908" s="70" t="s">
        <v>3753</v>
      </c>
      <c r="H1908" s="70" t="s">
        <v>27</v>
      </c>
      <c r="I1908" s="72">
        <v>35000</v>
      </c>
      <c r="J1908" s="72">
        <v>35000</v>
      </c>
      <c r="K1908" s="72"/>
      <c r="L1908" s="72">
        <v>84062</v>
      </c>
      <c r="M1908" s="82">
        <v>36395.050066943688</v>
      </c>
      <c r="O1908" s="81" t="s">
        <v>3911</v>
      </c>
      <c r="P1908" s="64">
        <v>2001</v>
      </c>
      <c r="Q1908" s="63" t="s">
        <v>1318</v>
      </c>
      <c r="R1908" s="63" t="s">
        <v>1444</v>
      </c>
      <c r="S1908" s="65" t="s">
        <v>3912</v>
      </c>
      <c r="T1908" s="63" t="s">
        <v>3687</v>
      </c>
      <c r="U1908" s="63" t="s">
        <v>1447</v>
      </c>
      <c r="V1908" s="66">
        <v>100000</v>
      </c>
      <c r="W1908" s="67">
        <v>100000</v>
      </c>
      <c r="X1908" s="67">
        <v>31450</v>
      </c>
      <c r="Y1908" s="68">
        <v>126800</v>
      </c>
      <c r="Z1908" s="82">
        <v>132371.75951461666</v>
      </c>
    </row>
    <row r="1909" spans="2:26" x14ac:dyDescent="0.25">
      <c r="B1909" s="83" t="s">
        <v>5799</v>
      </c>
      <c r="C1909" s="71">
        <v>2013</v>
      </c>
      <c r="D1909" s="70" t="s">
        <v>1318</v>
      </c>
      <c r="E1909" s="70" t="s">
        <v>27</v>
      </c>
      <c r="F1909" s="70" t="s">
        <v>5800</v>
      </c>
      <c r="G1909" s="70" t="s">
        <v>1356</v>
      </c>
      <c r="H1909" s="70" t="s">
        <v>27</v>
      </c>
      <c r="I1909" s="72">
        <v>35000</v>
      </c>
      <c r="J1909" s="72">
        <v>35000</v>
      </c>
      <c r="K1909" s="72">
        <v>28987.05</v>
      </c>
      <c r="L1909" s="72">
        <v>66631</v>
      </c>
      <c r="M1909" s="82">
        <v>36395.050066943688</v>
      </c>
      <c r="O1909" s="81" t="s">
        <v>3787</v>
      </c>
      <c r="P1909" s="64">
        <v>2001</v>
      </c>
      <c r="Q1909" s="63" t="s">
        <v>1318</v>
      </c>
      <c r="R1909" s="63" t="s">
        <v>1444</v>
      </c>
      <c r="S1909" s="65" t="s">
        <v>3788</v>
      </c>
      <c r="T1909" s="63" t="s">
        <v>3789</v>
      </c>
      <c r="U1909" s="63" t="s">
        <v>3767</v>
      </c>
      <c r="V1909" s="66">
        <v>85000</v>
      </c>
      <c r="W1909" s="67">
        <v>85000</v>
      </c>
      <c r="X1909" s="67">
        <v>247902.82</v>
      </c>
      <c r="Y1909" s="68">
        <v>328301</v>
      </c>
      <c r="Z1909" s="82">
        <v>112515.99558742416</v>
      </c>
    </row>
    <row r="1910" spans="2:26" x14ac:dyDescent="0.25">
      <c r="B1910" s="83" t="s">
        <v>5771</v>
      </c>
      <c r="C1910" s="71">
        <v>2013</v>
      </c>
      <c r="D1910" s="70" t="s">
        <v>1318</v>
      </c>
      <c r="E1910" s="70" t="s">
        <v>27</v>
      </c>
      <c r="F1910" s="70" t="s">
        <v>5403</v>
      </c>
      <c r="G1910" s="70" t="s">
        <v>3687</v>
      </c>
      <c r="H1910" s="70" t="s">
        <v>27</v>
      </c>
      <c r="I1910" s="72">
        <v>31216</v>
      </c>
      <c r="J1910" s="72">
        <v>31216</v>
      </c>
      <c r="K1910" s="72">
        <v>15392.28</v>
      </c>
      <c r="L1910" s="72">
        <v>48024</v>
      </c>
      <c r="M1910" s="82">
        <v>32460.225225420403</v>
      </c>
      <c r="O1910" s="81" t="s">
        <v>8176</v>
      </c>
      <c r="P1910" s="64">
        <v>2001</v>
      </c>
      <c r="Q1910" s="63" t="s">
        <v>6081</v>
      </c>
      <c r="R1910" s="63" t="s">
        <v>1444</v>
      </c>
      <c r="S1910" s="65" t="s">
        <v>8177</v>
      </c>
      <c r="T1910" s="63" t="s">
        <v>3695</v>
      </c>
      <c r="U1910" s="63"/>
      <c r="V1910" s="66">
        <v>10000</v>
      </c>
      <c r="W1910" s="67">
        <v>10000</v>
      </c>
      <c r="X1910" s="67">
        <v>0</v>
      </c>
      <c r="Y1910" s="68">
        <v>10000</v>
      </c>
      <c r="Z1910" s="82">
        <v>13237.175951461664</v>
      </c>
    </row>
    <row r="1911" spans="2:26" x14ac:dyDescent="0.25">
      <c r="B1911" s="83" t="s">
        <v>5801</v>
      </c>
      <c r="C1911" s="71">
        <v>2013</v>
      </c>
      <c r="D1911" s="70" t="s">
        <v>1318</v>
      </c>
      <c r="E1911" s="70" t="s">
        <v>27</v>
      </c>
      <c r="F1911" s="70" t="s">
        <v>5130</v>
      </c>
      <c r="G1911" s="70" t="s">
        <v>1356</v>
      </c>
      <c r="H1911" s="70" t="s">
        <v>27</v>
      </c>
      <c r="I1911" s="72">
        <v>30744</v>
      </c>
      <c r="J1911" s="72">
        <v>30744</v>
      </c>
      <c r="K1911" s="72">
        <v>10248</v>
      </c>
      <c r="L1911" s="72">
        <v>40992</v>
      </c>
      <c r="M1911" s="82">
        <v>31969.411978803335</v>
      </c>
      <c r="O1911" s="81" t="s">
        <v>3948</v>
      </c>
      <c r="P1911" s="64">
        <v>2001</v>
      </c>
      <c r="Q1911" s="63" t="s">
        <v>1318</v>
      </c>
      <c r="R1911" s="63" t="s">
        <v>1444</v>
      </c>
      <c r="S1911" s="65" t="s">
        <v>3949</v>
      </c>
      <c r="T1911" s="63" t="s">
        <v>3950</v>
      </c>
      <c r="U1911" s="63" t="s">
        <v>3767</v>
      </c>
      <c r="V1911" s="66">
        <v>10000</v>
      </c>
      <c r="W1911" s="67">
        <v>10000</v>
      </c>
      <c r="X1911" s="67">
        <v>1500</v>
      </c>
      <c r="Y1911" s="68">
        <v>11500</v>
      </c>
      <c r="Z1911" s="82">
        <v>13237.175951461664</v>
      </c>
    </row>
    <row r="1912" spans="2:26" ht="22.5" x14ac:dyDescent="0.25">
      <c r="B1912" s="83" t="s">
        <v>5796</v>
      </c>
      <c r="C1912" s="71">
        <v>2013</v>
      </c>
      <c r="D1912" s="70" t="s">
        <v>1318</v>
      </c>
      <c r="E1912" s="70" t="s">
        <v>27</v>
      </c>
      <c r="F1912" s="70" t="s">
        <v>5795</v>
      </c>
      <c r="G1912" s="70" t="s">
        <v>5797</v>
      </c>
      <c r="H1912" s="70" t="s">
        <v>27</v>
      </c>
      <c r="I1912" s="72">
        <v>28000</v>
      </c>
      <c r="J1912" s="72">
        <v>28000</v>
      </c>
      <c r="K1912" s="72"/>
      <c r="L1912" s="72">
        <v>28000</v>
      </c>
      <c r="M1912" s="82">
        <v>29116.040053554949</v>
      </c>
      <c r="O1912" s="81" t="s">
        <v>8167</v>
      </c>
      <c r="P1912" s="64">
        <v>2001</v>
      </c>
      <c r="Q1912" s="63" t="s">
        <v>6081</v>
      </c>
      <c r="R1912" s="63" t="s">
        <v>1444</v>
      </c>
      <c r="S1912" s="65" t="s">
        <v>8168</v>
      </c>
      <c r="T1912" s="63" t="s">
        <v>3695</v>
      </c>
      <c r="U1912" s="63" t="s">
        <v>1447</v>
      </c>
      <c r="V1912" s="66">
        <v>8620</v>
      </c>
      <c r="W1912" s="67">
        <v>8620</v>
      </c>
      <c r="X1912" s="67">
        <v>0</v>
      </c>
      <c r="Y1912" s="68">
        <v>8620</v>
      </c>
      <c r="Z1912" s="82">
        <v>11410.445670159956</v>
      </c>
    </row>
    <row r="1913" spans="2:26" x14ac:dyDescent="0.25">
      <c r="B1913" s="83" t="s">
        <v>5716</v>
      </c>
      <c r="C1913" s="71">
        <v>2013</v>
      </c>
      <c r="D1913" s="70" t="s">
        <v>1318</v>
      </c>
      <c r="E1913" s="70" t="s">
        <v>27</v>
      </c>
      <c r="F1913" s="70" t="s">
        <v>5363</v>
      </c>
      <c r="G1913" s="70" t="s">
        <v>5717</v>
      </c>
      <c r="H1913" s="70" t="s">
        <v>27</v>
      </c>
      <c r="I1913" s="72">
        <v>0</v>
      </c>
      <c r="J1913" s="72">
        <v>3000</v>
      </c>
      <c r="K1913" s="72">
        <v>0</v>
      </c>
      <c r="L1913" s="72">
        <v>0</v>
      </c>
      <c r="M1913" s="82">
        <v>3119.5757200237445</v>
      </c>
      <c r="O1913" s="81" t="s">
        <v>3764</v>
      </c>
      <c r="P1913" s="64">
        <v>2001</v>
      </c>
      <c r="Q1913" s="63" t="s">
        <v>1318</v>
      </c>
      <c r="R1913" s="63" t="s">
        <v>112</v>
      </c>
      <c r="S1913" s="65" t="s">
        <v>3765</v>
      </c>
      <c r="T1913" s="63" t="s">
        <v>3766</v>
      </c>
      <c r="U1913" s="63" t="s">
        <v>3767</v>
      </c>
      <c r="V1913" s="66">
        <v>190370</v>
      </c>
      <c r="W1913" s="67">
        <v>195370</v>
      </c>
      <c r="X1913" s="67">
        <v>124836</v>
      </c>
      <c r="Y1913" s="68">
        <v>314040</v>
      </c>
      <c r="Z1913" s="82">
        <v>258614.70656370657</v>
      </c>
    </row>
    <row r="1914" spans="2:26" x14ac:dyDescent="0.25">
      <c r="B1914" s="83" t="s">
        <v>5755</v>
      </c>
      <c r="C1914" s="71">
        <v>2013</v>
      </c>
      <c r="D1914" s="70" t="s">
        <v>1318</v>
      </c>
      <c r="E1914" s="70" t="s">
        <v>27</v>
      </c>
      <c r="F1914" s="70" t="s">
        <v>1461</v>
      </c>
      <c r="G1914" s="70" t="s">
        <v>5756</v>
      </c>
      <c r="H1914" s="70" t="s">
        <v>27</v>
      </c>
      <c r="I1914" s="72">
        <v>2300</v>
      </c>
      <c r="J1914" s="72">
        <v>2300</v>
      </c>
      <c r="K1914" s="72">
        <v>0</v>
      </c>
      <c r="L1914" s="72">
        <v>2300</v>
      </c>
      <c r="M1914" s="82">
        <v>2391.6747186848706</v>
      </c>
      <c r="O1914" s="81" t="s">
        <v>3711</v>
      </c>
      <c r="P1914" s="64">
        <v>2001</v>
      </c>
      <c r="Q1914" s="63" t="s">
        <v>1318</v>
      </c>
      <c r="R1914" s="63" t="s">
        <v>112</v>
      </c>
      <c r="S1914" s="65" t="s">
        <v>3712</v>
      </c>
      <c r="T1914" s="63" t="s">
        <v>3713</v>
      </c>
      <c r="U1914" s="63" t="s">
        <v>114</v>
      </c>
      <c r="V1914" s="66">
        <v>149500</v>
      </c>
      <c r="W1914" s="67">
        <v>149500</v>
      </c>
      <c r="X1914" s="67">
        <v>82000</v>
      </c>
      <c r="Y1914" s="68">
        <v>231500</v>
      </c>
      <c r="Z1914" s="82">
        <v>197895.78047435189</v>
      </c>
    </row>
    <row r="1915" spans="2:26" x14ac:dyDescent="0.25">
      <c r="B1915" s="83" t="s">
        <v>5757</v>
      </c>
      <c r="C1915" s="71">
        <v>2013</v>
      </c>
      <c r="D1915" s="70" t="s">
        <v>1318</v>
      </c>
      <c r="E1915" s="70" t="s">
        <v>472</v>
      </c>
      <c r="F1915" s="70" t="s">
        <v>5758</v>
      </c>
      <c r="G1915" s="70" t="s">
        <v>5420</v>
      </c>
      <c r="H1915" s="70" t="s">
        <v>3767</v>
      </c>
      <c r="I1915" s="72">
        <v>41320</v>
      </c>
      <c r="J1915" s="72">
        <v>41320</v>
      </c>
      <c r="K1915" s="72">
        <v>18153.099999999999</v>
      </c>
      <c r="L1915" s="72">
        <v>60820</v>
      </c>
      <c r="M1915" s="82">
        <v>42966.956250460375</v>
      </c>
      <c r="O1915" s="81" t="s">
        <v>3903</v>
      </c>
      <c r="P1915" s="64">
        <v>2001</v>
      </c>
      <c r="Q1915" s="63" t="s">
        <v>1318</v>
      </c>
      <c r="R1915" s="63" t="s">
        <v>112</v>
      </c>
      <c r="S1915" s="65" t="s">
        <v>3904</v>
      </c>
      <c r="T1915" s="63" t="s">
        <v>3687</v>
      </c>
      <c r="U1915" s="63" t="s">
        <v>114</v>
      </c>
      <c r="V1915" s="66">
        <v>100000</v>
      </c>
      <c r="W1915" s="67">
        <v>100000</v>
      </c>
      <c r="X1915" s="67">
        <v>337606.1</v>
      </c>
      <c r="Y1915" s="68">
        <v>416000</v>
      </c>
      <c r="Z1915" s="82">
        <v>132371.75951461666</v>
      </c>
    </row>
    <row r="1916" spans="2:26" ht="22.5" x14ac:dyDescent="0.25">
      <c r="B1916" s="83" t="s">
        <v>5726</v>
      </c>
      <c r="C1916" s="71">
        <v>2013</v>
      </c>
      <c r="D1916" s="70" t="s">
        <v>1318</v>
      </c>
      <c r="E1916" s="70" t="s">
        <v>138</v>
      </c>
      <c r="F1916" s="70" t="s">
        <v>5727</v>
      </c>
      <c r="G1916" s="70" t="s">
        <v>5650</v>
      </c>
      <c r="H1916" s="70" t="s">
        <v>166</v>
      </c>
      <c r="I1916" s="72">
        <v>61009</v>
      </c>
      <c r="J1916" s="72">
        <v>61009</v>
      </c>
      <c r="K1916" s="72">
        <v>24295.79</v>
      </c>
      <c r="L1916" s="72">
        <v>87284</v>
      </c>
      <c r="M1916" s="82">
        <v>63440.731700976212</v>
      </c>
      <c r="O1916" s="81" t="s">
        <v>3793</v>
      </c>
      <c r="P1916" s="64">
        <v>2001</v>
      </c>
      <c r="Q1916" s="63" t="s">
        <v>1318</v>
      </c>
      <c r="R1916" s="63" t="s">
        <v>112</v>
      </c>
      <c r="S1916" s="65" t="s">
        <v>3794</v>
      </c>
      <c r="T1916" s="63" t="s">
        <v>3795</v>
      </c>
      <c r="U1916" s="63" t="s">
        <v>3767</v>
      </c>
      <c r="V1916" s="66">
        <v>83000</v>
      </c>
      <c r="W1916" s="67">
        <v>83000</v>
      </c>
      <c r="X1916" s="67">
        <v>42000</v>
      </c>
      <c r="Y1916" s="68">
        <v>125000</v>
      </c>
      <c r="Z1916" s="82">
        <v>109868.56039713182</v>
      </c>
    </row>
    <row r="1917" spans="2:26" x14ac:dyDescent="0.25">
      <c r="B1917" s="83" t="s">
        <v>5728</v>
      </c>
      <c r="C1917" s="71">
        <v>2013</v>
      </c>
      <c r="D1917" s="70" t="s">
        <v>1318</v>
      </c>
      <c r="E1917" s="70" t="s">
        <v>138</v>
      </c>
      <c r="F1917" s="70" t="s">
        <v>5729</v>
      </c>
      <c r="G1917" s="70" t="s">
        <v>5730</v>
      </c>
      <c r="H1917" s="70" t="s">
        <v>782</v>
      </c>
      <c r="I1917" s="72">
        <v>55004</v>
      </c>
      <c r="J1917" s="72">
        <v>55004</v>
      </c>
      <c r="K1917" s="72">
        <v>24797</v>
      </c>
      <c r="L1917" s="72">
        <v>75348</v>
      </c>
      <c r="M1917" s="82">
        <v>57196.380968062018</v>
      </c>
      <c r="O1917" s="81" t="s">
        <v>3905</v>
      </c>
      <c r="P1917" s="64">
        <v>2001</v>
      </c>
      <c r="Q1917" s="63" t="s">
        <v>1318</v>
      </c>
      <c r="R1917" s="63" t="s">
        <v>112</v>
      </c>
      <c r="S1917" s="65" t="s">
        <v>3904</v>
      </c>
      <c r="T1917" s="63" t="s">
        <v>3433</v>
      </c>
      <c r="U1917" s="63" t="s">
        <v>114</v>
      </c>
      <c r="V1917" s="66">
        <v>31500</v>
      </c>
      <c r="W1917" s="67">
        <v>31500</v>
      </c>
      <c r="X1917" s="67">
        <v>0</v>
      </c>
      <c r="Y1917" s="68">
        <v>0</v>
      </c>
      <c r="Z1917" s="82">
        <v>41697.104247104246</v>
      </c>
    </row>
    <row r="1918" spans="2:26" x14ac:dyDescent="0.25">
      <c r="B1918" s="83" t="s">
        <v>5731</v>
      </c>
      <c r="C1918" s="71">
        <v>2013</v>
      </c>
      <c r="D1918" s="70" t="s">
        <v>1318</v>
      </c>
      <c r="E1918" s="70" t="s">
        <v>138</v>
      </c>
      <c r="F1918" s="70" t="s">
        <v>5732</v>
      </c>
      <c r="G1918" s="70" t="s">
        <v>5733</v>
      </c>
      <c r="H1918" s="70" t="s">
        <v>782</v>
      </c>
      <c r="I1918" s="72">
        <v>45236</v>
      </c>
      <c r="J1918" s="72">
        <v>45236</v>
      </c>
      <c r="K1918" s="72">
        <v>19290.8</v>
      </c>
      <c r="L1918" s="72">
        <v>64624</v>
      </c>
      <c r="M1918" s="82">
        <v>47039.042423664701</v>
      </c>
      <c r="O1918" s="81" t="s">
        <v>8146</v>
      </c>
      <c r="P1918" s="64">
        <v>2001</v>
      </c>
      <c r="Q1918" s="63" t="s">
        <v>6084</v>
      </c>
      <c r="R1918" s="63" t="s">
        <v>112</v>
      </c>
      <c r="S1918" s="65" t="s">
        <v>1859</v>
      </c>
      <c r="T1918" s="63" t="s">
        <v>8147</v>
      </c>
      <c r="U1918" s="63" t="s">
        <v>114</v>
      </c>
      <c r="V1918" s="66">
        <v>30000</v>
      </c>
      <c r="W1918" s="67">
        <v>30000</v>
      </c>
      <c r="X1918" s="67">
        <v>10000</v>
      </c>
      <c r="Y1918" s="68">
        <v>40000</v>
      </c>
      <c r="Z1918" s="82">
        <v>39711.527854384993</v>
      </c>
    </row>
    <row r="1919" spans="2:26" x14ac:dyDescent="0.25">
      <c r="B1919" s="83" t="s">
        <v>5802</v>
      </c>
      <c r="C1919" s="71">
        <v>2013</v>
      </c>
      <c r="D1919" s="70" t="s">
        <v>1318</v>
      </c>
      <c r="E1919" s="70" t="s">
        <v>138</v>
      </c>
      <c r="F1919" s="70" t="s">
        <v>5803</v>
      </c>
      <c r="G1919" s="70" t="s">
        <v>5804</v>
      </c>
      <c r="H1919" s="70" t="s">
        <v>166</v>
      </c>
      <c r="I1919" s="72">
        <v>35000</v>
      </c>
      <c r="J1919" s="72">
        <v>35000</v>
      </c>
      <c r="K1919" s="72">
        <v>24507.17</v>
      </c>
      <c r="L1919" s="72">
        <v>60996</v>
      </c>
      <c r="M1919" s="82">
        <v>36395.050066943688</v>
      </c>
      <c r="O1919" s="81" t="s">
        <v>8102</v>
      </c>
      <c r="P1919" s="64">
        <v>2001</v>
      </c>
      <c r="Q1919" s="63" t="s">
        <v>6081</v>
      </c>
      <c r="R1919" s="63" t="s">
        <v>112</v>
      </c>
      <c r="S1919" s="65" t="s">
        <v>1859</v>
      </c>
      <c r="T1919" s="63" t="s">
        <v>8076</v>
      </c>
      <c r="U1919" s="63" t="s">
        <v>3767</v>
      </c>
      <c r="V1919" s="66">
        <v>25000</v>
      </c>
      <c r="W1919" s="67">
        <v>25000</v>
      </c>
      <c r="X1919" s="67">
        <v>14889.28</v>
      </c>
      <c r="Y1919" s="68">
        <v>40000</v>
      </c>
      <c r="Z1919" s="82">
        <v>33092.939878654164</v>
      </c>
    </row>
    <row r="1920" spans="2:26" x14ac:dyDescent="0.25">
      <c r="B1920" s="83" t="s">
        <v>5805</v>
      </c>
      <c r="C1920" s="71">
        <v>2013</v>
      </c>
      <c r="D1920" s="70" t="s">
        <v>1318</v>
      </c>
      <c r="E1920" s="70" t="s">
        <v>2243</v>
      </c>
      <c r="F1920" s="70" t="s">
        <v>4814</v>
      </c>
      <c r="G1920" s="70" t="s">
        <v>4062</v>
      </c>
      <c r="H1920" s="70" t="s">
        <v>2243</v>
      </c>
      <c r="I1920" s="72">
        <v>32942</v>
      </c>
      <c r="J1920" s="72">
        <v>32942</v>
      </c>
      <c r="K1920" s="72">
        <v>13842.9</v>
      </c>
      <c r="L1920" s="72">
        <v>47060</v>
      </c>
      <c r="M1920" s="82">
        <v>34255.021123007398</v>
      </c>
      <c r="O1920" s="81" t="s">
        <v>8160</v>
      </c>
      <c r="P1920" s="64">
        <v>2001</v>
      </c>
      <c r="Q1920" s="63" t="s">
        <v>6081</v>
      </c>
      <c r="R1920" s="63" t="s">
        <v>112</v>
      </c>
      <c r="S1920" s="65" t="s">
        <v>8161</v>
      </c>
      <c r="T1920" s="63" t="s">
        <v>3695</v>
      </c>
      <c r="U1920" s="63" t="s">
        <v>114</v>
      </c>
      <c r="V1920" s="66">
        <v>10000</v>
      </c>
      <c r="W1920" s="67">
        <v>10000</v>
      </c>
      <c r="X1920" s="67">
        <v>2000</v>
      </c>
      <c r="Y1920" s="68">
        <v>12000</v>
      </c>
      <c r="Z1920" s="82">
        <v>13237.175951461664</v>
      </c>
    </row>
    <row r="1921" spans="2:26" x14ac:dyDescent="0.25">
      <c r="B1921" s="83" t="s">
        <v>5790</v>
      </c>
      <c r="C1921" s="71">
        <v>2013</v>
      </c>
      <c r="D1921" s="70" t="s">
        <v>1318</v>
      </c>
      <c r="E1921" s="70" t="s">
        <v>2243</v>
      </c>
      <c r="F1921" s="70" t="s">
        <v>5791</v>
      </c>
      <c r="G1921" s="70" t="s">
        <v>3687</v>
      </c>
      <c r="H1921" s="70" t="s">
        <v>1269</v>
      </c>
      <c r="I1921" s="72">
        <v>22814</v>
      </c>
      <c r="J1921" s="72">
        <v>22814</v>
      </c>
      <c r="K1921" s="72">
        <v>6570.37</v>
      </c>
      <c r="L1921" s="72">
        <v>30830</v>
      </c>
      <c r="M1921" s="82">
        <v>23723.333492207235</v>
      </c>
      <c r="O1921" s="81" t="s">
        <v>8211</v>
      </c>
      <c r="P1921" s="64">
        <v>2001</v>
      </c>
      <c r="Q1921" s="63" t="s">
        <v>6081</v>
      </c>
      <c r="R1921" s="63" t="s">
        <v>112</v>
      </c>
      <c r="S1921" s="65" t="s">
        <v>8212</v>
      </c>
      <c r="T1921" s="63" t="s">
        <v>3695</v>
      </c>
      <c r="U1921" s="63" t="s">
        <v>114</v>
      </c>
      <c r="V1921" s="66">
        <v>10000</v>
      </c>
      <c r="W1921" s="67">
        <v>5000</v>
      </c>
      <c r="X1921" s="67">
        <v>400</v>
      </c>
      <c r="Y1921" s="68">
        <v>0</v>
      </c>
      <c r="Z1921" s="82">
        <v>6618.5879757308321</v>
      </c>
    </row>
    <row r="1922" spans="2:26" ht="22.5" x14ac:dyDescent="0.25">
      <c r="B1922" s="83" t="s">
        <v>5806</v>
      </c>
      <c r="C1922" s="71">
        <v>2013</v>
      </c>
      <c r="D1922" s="70" t="s">
        <v>1318</v>
      </c>
      <c r="E1922" s="70" t="s">
        <v>2243</v>
      </c>
      <c r="F1922" s="70" t="s">
        <v>4814</v>
      </c>
      <c r="G1922" s="70" t="s">
        <v>5807</v>
      </c>
      <c r="H1922" s="70" t="s">
        <v>2243</v>
      </c>
      <c r="I1922" s="72">
        <v>3000</v>
      </c>
      <c r="J1922" s="72">
        <v>3000</v>
      </c>
      <c r="K1922" s="72"/>
      <c r="L1922" s="72">
        <v>3000</v>
      </c>
      <c r="M1922" s="82">
        <v>3119.5757200237445</v>
      </c>
      <c r="O1922" s="81" t="s">
        <v>3840</v>
      </c>
      <c r="P1922" s="64">
        <v>2001</v>
      </c>
      <c r="Q1922" s="63" t="s">
        <v>1318</v>
      </c>
      <c r="R1922" s="63" t="s">
        <v>3841</v>
      </c>
      <c r="S1922" s="65" t="s">
        <v>3842</v>
      </c>
      <c r="T1922" s="63" t="s">
        <v>3687</v>
      </c>
      <c r="U1922" s="63" t="s">
        <v>3843</v>
      </c>
      <c r="V1922" s="66">
        <v>83850</v>
      </c>
      <c r="W1922" s="67">
        <v>83850</v>
      </c>
      <c r="X1922" s="67">
        <v>37845.83</v>
      </c>
      <c r="Y1922" s="68">
        <v>115800</v>
      </c>
      <c r="Z1922" s="82">
        <v>110993.72035300607</v>
      </c>
    </row>
    <row r="1923" spans="2:26" x14ac:dyDescent="0.25">
      <c r="B1923" s="83" t="s">
        <v>5778</v>
      </c>
      <c r="C1923" s="71">
        <v>2013</v>
      </c>
      <c r="D1923" s="70" t="s">
        <v>1318</v>
      </c>
      <c r="E1923" s="70" t="s">
        <v>40</v>
      </c>
      <c r="F1923" s="70" t="s">
        <v>5779</v>
      </c>
      <c r="G1923" s="70" t="s">
        <v>5780</v>
      </c>
      <c r="H1923" s="70" t="s">
        <v>42</v>
      </c>
      <c r="I1923" s="72">
        <v>13029</v>
      </c>
      <c r="J1923" s="72">
        <v>13029</v>
      </c>
      <c r="K1923" s="72">
        <v>7435.22</v>
      </c>
      <c r="L1923" s="72">
        <v>18613</v>
      </c>
      <c r="M1923" s="82">
        <v>13548.317352063123</v>
      </c>
      <c r="O1923" s="81" t="s">
        <v>8133</v>
      </c>
      <c r="P1923" s="64">
        <v>2001</v>
      </c>
      <c r="Q1923" s="63" t="s">
        <v>6081</v>
      </c>
      <c r="R1923" s="63" t="s">
        <v>3166</v>
      </c>
      <c r="S1923" s="65" t="s">
        <v>3167</v>
      </c>
      <c r="T1923" s="63"/>
      <c r="U1923" s="63"/>
      <c r="V1923" s="66">
        <v>375500</v>
      </c>
      <c r="W1923" s="67">
        <v>330500</v>
      </c>
      <c r="X1923" s="67">
        <v>0</v>
      </c>
      <c r="Y1923" s="68">
        <v>330500</v>
      </c>
      <c r="Z1923" s="82">
        <v>437488.66519580805</v>
      </c>
    </row>
    <row r="1924" spans="2:26" ht="22.5" x14ac:dyDescent="0.25">
      <c r="B1924" s="83" t="s">
        <v>5767</v>
      </c>
      <c r="C1924" s="71">
        <v>2013</v>
      </c>
      <c r="D1924" s="70" t="s">
        <v>1318</v>
      </c>
      <c r="E1924" s="70" t="s">
        <v>81</v>
      </c>
      <c r="F1924" s="70" t="s">
        <v>5768</v>
      </c>
      <c r="G1924" s="70" t="s">
        <v>3414</v>
      </c>
      <c r="H1924" s="70" t="s">
        <v>83</v>
      </c>
      <c r="I1924" s="72">
        <v>195613</v>
      </c>
      <c r="J1924" s="72">
        <v>195613</v>
      </c>
      <c r="K1924" s="72">
        <v>0</v>
      </c>
      <c r="L1924" s="72">
        <v>260818</v>
      </c>
      <c r="M1924" s="82">
        <v>203409.85510700158</v>
      </c>
      <c r="O1924" s="81" t="s">
        <v>8136</v>
      </c>
      <c r="P1924" s="64">
        <v>2001</v>
      </c>
      <c r="Q1924" s="63" t="s">
        <v>6084</v>
      </c>
      <c r="R1924" s="63" t="s">
        <v>3166</v>
      </c>
      <c r="S1924" s="65" t="s">
        <v>1859</v>
      </c>
      <c r="T1924" s="63" t="s">
        <v>7132</v>
      </c>
      <c r="U1924" s="63"/>
      <c r="V1924" s="66">
        <v>187650</v>
      </c>
      <c r="W1924" s="67">
        <v>187650</v>
      </c>
      <c r="X1924" s="67">
        <v>0</v>
      </c>
      <c r="Y1924" s="68">
        <v>187650</v>
      </c>
      <c r="Z1924" s="82">
        <v>248395.60672917814</v>
      </c>
    </row>
    <row r="1925" spans="2:26" x14ac:dyDescent="0.25">
      <c r="B1925" s="83" t="s">
        <v>5710</v>
      </c>
      <c r="C1925" s="71">
        <v>2013</v>
      </c>
      <c r="D1925" s="70" t="s">
        <v>1318</v>
      </c>
      <c r="E1925" s="70" t="s">
        <v>81</v>
      </c>
      <c r="F1925" s="70" t="s">
        <v>5711</v>
      </c>
      <c r="G1925" s="70" t="s">
        <v>5709</v>
      </c>
      <c r="H1925" s="70" t="s">
        <v>4196</v>
      </c>
      <c r="I1925" s="72">
        <v>91912</v>
      </c>
      <c r="J1925" s="72">
        <v>91912</v>
      </c>
      <c r="K1925" s="72">
        <v>19015.82</v>
      </c>
      <c r="L1925" s="72">
        <v>122550</v>
      </c>
      <c r="M1925" s="82">
        <v>95575.481192940817</v>
      </c>
      <c r="O1925" s="81" t="s">
        <v>8138</v>
      </c>
      <c r="P1925" s="64">
        <v>2001</v>
      </c>
      <c r="Q1925" s="63" t="s">
        <v>6081</v>
      </c>
      <c r="R1925" s="63" t="s">
        <v>3166</v>
      </c>
      <c r="S1925" s="65" t="s">
        <v>7132</v>
      </c>
      <c r="T1925" s="63"/>
      <c r="U1925" s="63"/>
      <c r="V1925" s="66">
        <v>187650</v>
      </c>
      <c r="W1925" s="67">
        <v>187650</v>
      </c>
      <c r="X1925" s="67">
        <v>0</v>
      </c>
      <c r="Y1925" s="68">
        <v>187650</v>
      </c>
      <c r="Z1925" s="82">
        <v>248395.60672917814</v>
      </c>
    </row>
    <row r="1926" spans="2:26" x14ac:dyDescent="0.25">
      <c r="B1926" s="83" t="s">
        <v>5798</v>
      </c>
      <c r="C1926" s="71">
        <v>2013</v>
      </c>
      <c r="D1926" s="70" t="s">
        <v>1318</v>
      </c>
      <c r="E1926" s="70" t="s">
        <v>81</v>
      </c>
      <c r="F1926" s="70" t="s">
        <v>5787</v>
      </c>
      <c r="G1926" s="70" t="s">
        <v>3990</v>
      </c>
      <c r="H1926" s="70" t="s">
        <v>81</v>
      </c>
      <c r="I1926" s="72">
        <v>35000</v>
      </c>
      <c r="J1926" s="72">
        <v>35000</v>
      </c>
      <c r="K1926" s="72">
        <v>21594.15</v>
      </c>
      <c r="L1926" s="72">
        <v>59445</v>
      </c>
      <c r="M1926" s="82">
        <v>36395.050066943688</v>
      </c>
      <c r="O1926" s="81" t="s">
        <v>8134</v>
      </c>
      <c r="P1926" s="64">
        <v>2001</v>
      </c>
      <c r="Q1926" s="63" t="s">
        <v>6081</v>
      </c>
      <c r="R1926" s="63" t="s">
        <v>3166</v>
      </c>
      <c r="S1926" s="65" t="s">
        <v>8135</v>
      </c>
      <c r="T1926" s="63"/>
      <c r="U1926" s="63"/>
      <c r="V1926" s="66">
        <v>114939</v>
      </c>
      <c r="W1926" s="67">
        <v>114939</v>
      </c>
      <c r="X1926" s="67">
        <v>0</v>
      </c>
      <c r="Y1926" s="68">
        <v>114939</v>
      </c>
      <c r="Z1926" s="82">
        <v>152146.77666850522</v>
      </c>
    </row>
    <row r="1927" spans="2:26" x14ac:dyDescent="0.25">
      <c r="B1927" s="83" t="s">
        <v>5786</v>
      </c>
      <c r="C1927" s="71">
        <v>2013</v>
      </c>
      <c r="D1927" s="70" t="s">
        <v>1318</v>
      </c>
      <c r="E1927" s="70" t="s">
        <v>81</v>
      </c>
      <c r="F1927" s="70" t="s">
        <v>5787</v>
      </c>
      <c r="G1927" s="70" t="s">
        <v>3936</v>
      </c>
      <c r="H1927" s="70" t="s">
        <v>81</v>
      </c>
      <c r="I1927" s="72">
        <v>32956</v>
      </c>
      <c r="J1927" s="72">
        <v>32956</v>
      </c>
      <c r="K1927" s="72">
        <v>11046.44</v>
      </c>
      <c r="L1927" s="72">
        <v>44534</v>
      </c>
      <c r="M1927" s="82">
        <v>34269.579143034178</v>
      </c>
      <c r="O1927" s="81" t="s">
        <v>8116</v>
      </c>
      <c r="P1927" s="64">
        <v>2001</v>
      </c>
      <c r="Q1927" s="63" t="s">
        <v>6084</v>
      </c>
      <c r="R1927" s="63" t="s">
        <v>3166</v>
      </c>
      <c r="S1927" s="65" t="s">
        <v>1859</v>
      </c>
      <c r="T1927" s="63" t="s">
        <v>8117</v>
      </c>
      <c r="U1927" s="63"/>
      <c r="V1927" s="66">
        <v>105700</v>
      </c>
      <c r="W1927" s="67">
        <v>105700</v>
      </c>
      <c r="X1927" s="67">
        <v>84558.99</v>
      </c>
      <c r="Y1927" s="68">
        <v>189700</v>
      </c>
      <c r="Z1927" s="82">
        <v>139916.94980694979</v>
      </c>
    </row>
    <row r="1928" spans="2:26" x14ac:dyDescent="0.25">
      <c r="B1928" s="83" t="s">
        <v>5749</v>
      </c>
      <c r="C1928" s="71">
        <v>2013</v>
      </c>
      <c r="D1928" s="70" t="s">
        <v>1318</v>
      </c>
      <c r="E1928" s="70" t="s">
        <v>1163</v>
      </c>
      <c r="F1928" s="70" t="s">
        <v>5750</v>
      </c>
      <c r="G1928" s="70" t="s">
        <v>5751</v>
      </c>
      <c r="H1928" s="70" t="s">
        <v>3767</v>
      </c>
      <c r="I1928" s="72">
        <v>134800</v>
      </c>
      <c r="J1928" s="72">
        <v>134800</v>
      </c>
      <c r="K1928" s="72">
        <v>0</v>
      </c>
      <c r="L1928" s="72">
        <v>191800</v>
      </c>
      <c r="M1928" s="82">
        <v>140172.93568640025</v>
      </c>
      <c r="O1928" s="81" t="s">
        <v>8060</v>
      </c>
      <c r="P1928" s="64">
        <v>2001</v>
      </c>
      <c r="Q1928" s="63" t="s">
        <v>6084</v>
      </c>
      <c r="R1928" s="63" t="s">
        <v>3166</v>
      </c>
      <c r="S1928" s="65" t="s">
        <v>8061</v>
      </c>
      <c r="T1928" s="63" t="s">
        <v>8062</v>
      </c>
      <c r="U1928" s="63" t="s">
        <v>27</v>
      </c>
      <c r="V1928" s="66">
        <v>104000</v>
      </c>
      <c r="W1928" s="67">
        <v>104000</v>
      </c>
      <c r="X1928" s="67">
        <v>73000</v>
      </c>
      <c r="Y1928" s="68">
        <v>177000</v>
      </c>
      <c r="Z1928" s="82">
        <v>137666.6298952013</v>
      </c>
    </row>
    <row r="1929" spans="2:26" x14ac:dyDescent="0.25">
      <c r="B1929" s="83" t="s">
        <v>5734</v>
      </c>
      <c r="C1929" s="71">
        <v>2013</v>
      </c>
      <c r="D1929" s="70" t="s">
        <v>1318</v>
      </c>
      <c r="E1929" s="70" t="s">
        <v>85</v>
      </c>
      <c r="F1929" s="70" t="s">
        <v>5735</v>
      </c>
      <c r="G1929" s="70" t="s">
        <v>3687</v>
      </c>
      <c r="H1929" s="70" t="s">
        <v>4422</v>
      </c>
      <c r="I1929" s="72">
        <v>169704</v>
      </c>
      <c r="J1929" s="72">
        <v>169704</v>
      </c>
      <c r="K1929" s="72">
        <v>0</v>
      </c>
      <c r="L1929" s="72">
        <v>242434</v>
      </c>
      <c r="M1929" s="82">
        <v>176468.15933030317</v>
      </c>
      <c r="O1929" s="81" t="s">
        <v>8326</v>
      </c>
      <c r="P1929" s="64">
        <v>2001</v>
      </c>
      <c r="Q1929" s="63" t="s">
        <v>6084</v>
      </c>
      <c r="R1929" s="63" t="s">
        <v>3166</v>
      </c>
      <c r="S1929" s="65" t="s">
        <v>8327</v>
      </c>
      <c r="T1929" s="63" t="s">
        <v>8328</v>
      </c>
      <c r="U1929" s="63" t="s">
        <v>27</v>
      </c>
      <c r="V1929" s="66">
        <v>236175</v>
      </c>
      <c r="W1929" s="67">
        <v>82087</v>
      </c>
      <c r="X1929" s="67">
        <v>78725</v>
      </c>
      <c r="Y1929" s="68">
        <v>160812</v>
      </c>
      <c r="Z1929" s="82">
        <v>108660.00623276336</v>
      </c>
    </row>
    <row r="1930" spans="2:26" x14ac:dyDescent="0.25">
      <c r="B1930" s="83" t="s">
        <v>5736</v>
      </c>
      <c r="C1930" s="71">
        <v>2013</v>
      </c>
      <c r="D1930" s="70" t="s">
        <v>1318</v>
      </c>
      <c r="E1930" s="70" t="s">
        <v>85</v>
      </c>
      <c r="F1930" s="70" t="s">
        <v>5735</v>
      </c>
      <c r="G1930" s="70" t="s">
        <v>5737</v>
      </c>
      <c r="H1930" s="70" t="s">
        <v>4422</v>
      </c>
      <c r="I1930" s="72">
        <v>3000</v>
      </c>
      <c r="J1930" s="72">
        <v>3000</v>
      </c>
      <c r="K1930" s="72"/>
      <c r="L1930" s="72">
        <v>3000</v>
      </c>
      <c r="M1930" s="82">
        <v>3119.5757200237445</v>
      </c>
      <c r="O1930" s="81" t="s">
        <v>8335</v>
      </c>
      <c r="P1930" s="64">
        <v>2001</v>
      </c>
      <c r="Q1930" s="63" t="s">
        <v>6081</v>
      </c>
      <c r="R1930" s="63" t="s">
        <v>3166</v>
      </c>
      <c r="S1930" s="65" t="s">
        <v>8336</v>
      </c>
      <c r="T1930" s="63"/>
      <c r="U1930" s="63"/>
      <c r="V1930" s="66">
        <v>65000</v>
      </c>
      <c r="W1930" s="67">
        <v>65000</v>
      </c>
      <c r="X1930" s="67">
        <v>0</v>
      </c>
      <c r="Y1930" s="68">
        <v>65000</v>
      </c>
      <c r="Z1930" s="82">
        <v>86041.643684500828</v>
      </c>
    </row>
    <row r="1931" spans="2:26" ht="22.5" x14ac:dyDescent="0.25">
      <c r="B1931" s="83" t="s">
        <v>5763</v>
      </c>
      <c r="C1931" s="71">
        <v>2013</v>
      </c>
      <c r="D1931" s="70" t="s">
        <v>1318</v>
      </c>
      <c r="E1931" s="70" t="s">
        <v>63</v>
      </c>
      <c r="F1931" s="70" t="s">
        <v>5194</v>
      </c>
      <c r="G1931" s="70" t="s">
        <v>5764</v>
      </c>
      <c r="H1931" s="70" t="s">
        <v>684</v>
      </c>
      <c r="I1931" s="72">
        <v>200000</v>
      </c>
      <c r="J1931" s="72">
        <v>200000</v>
      </c>
      <c r="K1931" s="72">
        <v>0</v>
      </c>
      <c r="L1931" s="72">
        <v>493222</v>
      </c>
      <c r="M1931" s="82">
        <v>207971.71466824962</v>
      </c>
      <c r="O1931" s="81" t="s">
        <v>8098</v>
      </c>
      <c r="P1931" s="64">
        <v>2001</v>
      </c>
      <c r="Q1931" s="63" t="s">
        <v>6084</v>
      </c>
      <c r="R1931" s="63" t="s">
        <v>3166</v>
      </c>
      <c r="S1931" s="65" t="s">
        <v>1859</v>
      </c>
      <c r="T1931" s="63" t="s">
        <v>8099</v>
      </c>
      <c r="U1931" s="63"/>
      <c r="V1931" s="66">
        <v>48500</v>
      </c>
      <c r="W1931" s="67">
        <v>48500</v>
      </c>
      <c r="X1931" s="67">
        <v>23454.1</v>
      </c>
      <c r="Y1931" s="68">
        <v>72500</v>
      </c>
      <c r="Z1931" s="82">
        <v>64200.303364589075</v>
      </c>
    </row>
    <row r="1932" spans="2:26" x14ac:dyDescent="0.25">
      <c r="B1932" s="83" t="s">
        <v>5818</v>
      </c>
      <c r="C1932" s="71">
        <v>2013</v>
      </c>
      <c r="D1932" s="70" t="s">
        <v>1318</v>
      </c>
      <c r="E1932" s="70" t="s">
        <v>63</v>
      </c>
      <c r="F1932" s="70" t="s">
        <v>5181</v>
      </c>
      <c r="G1932" s="70" t="s">
        <v>5819</v>
      </c>
      <c r="H1932" s="70" t="s">
        <v>684</v>
      </c>
      <c r="I1932" s="72">
        <v>30101</v>
      </c>
      <c r="J1932" s="72">
        <v>30101</v>
      </c>
      <c r="K1932" s="72">
        <v>17980.87</v>
      </c>
      <c r="L1932" s="72">
        <v>40135</v>
      </c>
      <c r="M1932" s="82">
        <v>31300.782916144912</v>
      </c>
      <c r="O1932" s="81" t="s">
        <v>8111</v>
      </c>
      <c r="P1932" s="64">
        <v>2001</v>
      </c>
      <c r="Q1932" s="63" t="s">
        <v>6084</v>
      </c>
      <c r="R1932" s="63" t="s">
        <v>3166</v>
      </c>
      <c r="S1932" s="65" t="s">
        <v>1859</v>
      </c>
      <c r="T1932" s="63" t="s">
        <v>8112</v>
      </c>
      <c r="U1932" s="63"/>
      <c r="V1932" s="66">
        <v>37707</v>
      </c>
      <c r="W1932" s="67">
        <v>37707</v>
      </c>
      <c r="X1932" s="67">
        <v>32116.400000000001</v>
      </c>
      <c r="Y1932" s="68">
        <v>81356</v>
      </c>
      <c r="Z1932" s="82">
        <v>49913.4193601765</v>
      </c>
    </row>
    <row r="1933" spans="2:26" ht="22.5" x14ac:dyDescent="0.25">
      <c r="B1933" s="83" t="s">
        <v>5765</v>
      </c>
      <c r="C1933" s="71">
        <v>2013</v>
      </c>
      <c r="D1933" s="70" t="s">
        <v>1318</v>
      </c>
      <c r="E1933" s="70" t="s">
        <v>63</v>
      </c>
      <c r="F1933" s="70" t="s">
        <v>5194</v>
      </c>
      <c r="G1933" s="70" t="s">
        <v>5766</v>
      </c>
      <c r="H1933" s="70" t="s">
        <v>684</v>
      </c>
      <c r="I1933" s="72">
        <v>6632</v>
      </c>
      <c r="J1933" s="72">
        <v>9632</v>
      </c>
      <c r="K1933" s="72">
        <v>0</v>
      </c>
      <c r="L1933" s="72">
        <v>9632</v>
      </c>
      <c r="M1933" s="82">
        <v>10015.917778422903</v>
      </c>
      <c r="O1933" s="81" t="s">
        <v>8137</v>
      </c>
      <c r="P1933" s="64">
        <v>2001</v>
      </c>
      <c r="Q1933" s="63" t="s">
        <v>6084</v>
      </c>
      <c r="R1933" s="63" t="s">
        <v>3166</v>
      </c>
      <c r="S1933" s="65" t="s">
        <v>1859</v>
      </c>
      <c r="T1933" s="63" t="s">
        <v>6929</v>
      </c>
      <c r="U1933" s="63"/>
      <c r="V1933" s="66">
        <v>35270</v>
      </c>
      <c r="W1933" s="67">
        <v>35270</v>
      </c>
      <c r="X1933" s="67">
        <v>2500</v>
      </c>
      <c r="Y1933" s="68">
        <v>35270</v>
      </c>
      <c r="Z1933" s="82">
        <v>46687.519580805296</v>
      </c>
    </row>
    <row r="1934" spans="2:26" x14ac:dyDescent="0.25">
      <c r="B1934" s="83" t="s">
        <v>5811</v>
      </c>
      <c r="C1934" s="71">
        <v>2013</v>
      </c>
      <c r="D1934" s="70" t="s">
        <v>1318</v>
      </c>
      <c r="E1934" s="70" t="s">
        <v>1078</v>
      </c>
      <c r="F1934" s="70" t="s">
        <v>5812</v>
      </c>
      <c r="G1934" s="70" t="s">
        <v>5813</v>
      </c>
      <c r="H1934" s="70" t="s">
        <v>1080</v>
      </c>
      <c r="I1934" s="72">
        <v>34300</v>
      </c>
      <c r="J1934" s="72">
        <v>34300</v>
      </c>
      <c r="K1934" s="72"/>
      <c r="L1934" s="72">
        <v>49000</v>
      </c>
      <c r="M1934" s="82">
        <v>35667.149065604812</v>
      </c>
      <c r="O1934" s="81" t="s">
        <v>8139</v>
      </c>
      <c r="P1934" s="64">
        <v>2001</v>
      </c>
      <c r="Q1934" s="63" t="s">
        <v>6081</v>
      </c>
      <c r="R1934" s="63" t="s">
        <v>3166</v>
      </c>
      <c r="S1934" s="65" t="s">
        <v>8140</v>
      </c>
      <c r="T1934" s="63"/>
      <c r="U1934" s="63"/>
      <c r="V1934" s="66">
        <v>35270</v>
      </c>
      <c r="W1934" s="67">
        <v>35270</v>
      </c>
      <c r="X1934" s="67">
        <v>0</v>
      </c>
      <c r="Y1934" s="68">
        <v>35270</v>
      </c>
      <c r="Z1934" s="82">
        <v>46687.519580805296</v>
      </c>
    </row>
    <row r="1935" spans="2:26" x14ac:dyDescent="0.25">
      <c r="B1935" s="83" t="s">
        <v>5772</v>
      </c>
      <c r="C1935" s="71">
        <v>2013</v>
      </c>
      <c r="D1935" s="70" t="s">
        <v>1318</v>
      </c>
      <c r="E1935" s="70" t="s">
        <v>1420</v>
      </c>
      <c r="F1935" s="70" t="s">
        <v>5773</v>
      </c>
      <c r="G1935" s="70" t="s">
        <v>5774</v>
      </c>
      <c r="H1935" s="70" t="s">
        <v>5775</v>
      </c>
      <c r="I1935" s="72">
        <v>17250</v>
      </c>
      <c r="J1935" s="72">
        <v>17250</v>
      </c>
      <c r="K1935" s="72">
        <v>17243.07</v>
      </c>
      <c r="L1935" s="72">
        <v>34500</v>
      </c>
      <c r="M1935" s="82">
        <v>17937.560390136532</v>
      </c>
      <c r="O1935" s="81" t="s">
        <v>8068</v>
      </c>
      <c r="P1935" s="64">
        <v>2001</v>
      </c>
      <c r="Q1935" s="63" t="s">
        <v>6081</v>
      </c>
      <c r="R1935" s="63" t="s">
        <v>3166</v>
      </c>
      <c r="S1935" s="65" t="s">
        <v>1859</v>
      </c>
      <c r="T1935" s="63" t="s">
        <v>8069</v>
      </c>
      <c r="U1935" s="63" t="s">
        <v>27</v>
      </c>
      <c r="V1935" s="66">
        <v>30909</v>
      </c>
      <c r="W1935" s="67">
        <v>30909</v>
      </c>
      <c r="X1935" s="67">
        <v>60001</v>
      </c>
      <c r="Y1935" s="68">
        <v>90910</v>
      </c>
      <c r="Z1935" s="82">
        <v>40914.78714837286</v>
      </c>
    </row>
    <row r="1936" spans="2:26" ht="22.5" x14ac:dyDescent="0.25">
      <c r="B1936" s="83" t="s">
        <v>5746</v>
      </c>
      <c r="C1936" s="71">
        <v>2013</v>
      </c>
      <c r="D1936" s="70" t="s">
        <v>1318</v>
      </c>
      <c r="E1936" s="70" t="s">
        <v>977</v>
      </c>
      <c r="F1936" s="70" t="s">
        <v>5747</v>
      </c>
      <c r="G1936" s="70" t="s">
        <v>5748</v>
      </c>
      <c r="H1936" s="70" t="s">
        <v>3767</v>
      </c>
      <c r="I1936" s="72">
        <v>198832</v>
      </c>
      <c r="J1936" s="72">
        <v>198832</v>
      </c>
      <c r="K1936" s="72">
        <v>169376.14</v>
      </c>
      <c r="L1936" s="72">
        <v>375156</v>
      </c>
      <c r="M1936" s="82">
        <v>206757.15985458705</v>
      </c>
      <c r="O1936" s="81" t="s">
        <v>8305</v>
      </c>
      <c r="P1936" s="64">
        <v>2001</v>
      </c>
      <c r="Q1936" s="63" t="s">
        <v>6084</v>
      </c>
      <c r="R1936" s="63" t="s">
        <v>3166</v>
      </c>
      <c r="S1936" s="65" t="s">
        <v>1859</v>
      </c>
      <c r="T1936" s="63" t="s">
        <v>8306</v>
      </c>
      <c r="U1936" s="63"/>
      <c r="V1936" s="66">
        <v>2626</v>
      </c>
      <c r="W1936" s="67">
        <v>2626</v>
      </c>
      <c r="X1936" s="67">
        <v>1459.8</v>
      </c>
      <c r="Y1936" s="68">
        <v>4276</v>
      </c>
      <c r="Z1936" s="82">
        <v>3476.0824048538329</v>
      </c>
    </row>
    <row r="1937" spans="2:26" x14ac:dyDescent="0.25">
      <c r="B1937" s="83" t="s">
        <v>5718</v>
      </c>
      <c r="C1937" s="71">
        <v>2013</v>
      </c>
      <c r="D1937" s="70" t="s">
        <v>1318</v>
      </c>
      <c r="E1937" s="70" t="s">
        <v>1540</v>
      </c>
      <c r="F1937" s="70" t="s">
        <v>4736</v>
      </c>
      <c r="G1937" s="70" t="s">
        <v>5334</v>
      </c>
      <c r="H1937" s="70" t="s">
        <v>3767</v>
      </c>
      <c r="I1937" s="72">
        <v>82437</v>
      </c>
      <c r="J1937" s="72">
        <v>82437</v>
      </c>
      <c r="K1937" s="72">
        <v>31532.880000000001</v>
      </c>
      <c r="L1937" s="72">
        <v>112928</v>
      </c>
      <c r="M1937" s="82">
        <v>85722.821210532464</v>
      </c>
      <c r="O1937" s="81" t="s">
        <v>3729</v>
      </c>
      <c r="P1937" s="64">
        <v>2001</v>
      </c>
      <c r="Q1937" s="63" t="s">
        <v>1318</v>
      </c>
      <c r="R1937" s="63" t="s">
        <v>574</v>
      </c>
      <c r="S1937" s="65" t="s">
        <v>3730</v>
      </c>
      <c r="T1937" s="63" t="s">
        <v>3731</v>
      </c>
      <c r="U1937" s="63" t="s">
        <v>576</v>
      </c>
      <c r="V1937" s="66">
        <v>27000</v>
      </c>
      <c r="W1937" s="67">
        <v>27000</v>
      </c>
      <c r="X1937" s="67">
        <v>18000</v>
      </c>
      <c r="Y1937" s="68">
        <v>45000</v>
      </c>
      <c r="Z1937" s="82">
        <v>35740.375068946494</v>
      </c>
    </row>
    <row r="1938" spans="2:26" x14ac:dyDescent="0.25">
      <c r="B1938" s="83" t="s">
        <v>5719</v>
      </c>
      <c r="C1938" s="71">
        <v>2013</v>
      </c>
      <c r="D1938" s="70" t="s">
        <v>1318</v>
      </c>
      <c r="E1938" s="70" t="s">
        <v>1540</v>
      </c>
      <c r="F1938" s="70" t="s">
        <v>4736</v>
      </c>
      <c r="G1938" s="70" t="s">
        <v>5720</v>
      </c>
      <c r="H1938" s="70" t="s">
        <v>3767</v>
      </c>
      <c r="I1938" s="72">
        <v>17500</v>
      </c>
      <c r="J1938" s="72">
        <v>17500</v>
      </c>
      <c r="K1938" s="72">
        <v>0</v>
      </c>
      <c r="L1938" s="72">
        <v>17500</v>
      </c>
      <c r="M1938" s="82">
        <v>18197.525033471844</v>
      </c>
      <c r="O1938" s="81" t="s">
        <v>8123</v>
      </c>
      <c r="P1938" s="64">
        <v>2001</v>
      </c>
      <c r="Q1938" s="63" t="s">
        <v>6081</v>
      </c>
      <c r="R1938" s="63" t="s">
        <v>574</v>
      </c>
      <c r="S1938" s="65" t="s">
        <v>8124</v>
      </c>
      <c r="T1938" s="63" t="s">
        <v>3695</v>
      </c>
      <c r="U1938" s="63" t="s">
        <v>576</v>
      </c>
      <c r="V1938" s="66">
        <v>12600</v>
      </c>
      <c r="W1938" s="67">
        <v>12600</v>
      </c>
      <c r="X1938" s="67">
        <v>7880</v>
      </c>
      <c r="Y1938" s="68">
        <v>16800</v>
      </c>
      <c r="Z1938" s="82">
        <v>16678.841698841698</v>
      </c>
    </row>
    <row r="1939" spans="2:26" ht="22.5" x14ac:dyDescent="0.25">
      <c r="B1939" s="83" t="s">
        <v>5820</v>
      </c>
      <c r="C1939" s="71">
        <v>2013</v>
      </c>
      <c r="D1939" s="70" t="s">
        <v>1318</v>
      </c>
      <c r="E1939" s="70" t="s">
        <v>228</v>
      </c>
      <c r="F1939" s="70" t="s">
        <v>5821</v>
      </c>
      <c r="G1939" s="70" t="s">
        <v>5073</v>
      </c>
      <c r="H1939" s="70" t="s">
        <v>228</v>
      </c>
      <c r="I1939" s="72">
        <v>28894</v>
      </c>
      <c r="J1939" s="72">
        <v>28894</v>
      </c>
      <c r="K1939" s="72">
        <v>10398.58</v>
      </c>
      <c r="L1939" s="72">
        <v>38525</v>
      </c>
      <c r="M1939" s="82">
        <v>30045.673618122026</v>
      </c>
      <c r="O1939" s="81" t="s">
        <v>8198</v>
      </c>
      <c r="P1939" s="64">
        <v>2001</v>
      </c>
      <c r="Q1939" s="63" t="s">
        <v>6081</v>
      </c>
      <c r="R1939" s="63" t="s">
        <v>574</v>
      </c>
      <c r="S1939" s="65" t="s">
        <v>8199</v>
      </c>
      <c r="T1939" s="63" t="s">
        <v>3695</v>
      </c>
      <c r="U1939" s="63" t="s">
        <v>576</v>
      </c>
      <c r="V1939" s="66">
        <v>10000</v>
      </c>
      <c r="W1939" s="67">
        <v>10000</v>
      </c>
      <c r="X1939" s="67">
        <v>1686.71</v>
      </c>
      <c r="Y1939" s="68">
        <v>10000</v>
      </c>
      <c r="Z1939" s="82">
        <v>13237.175951461664</v>
      </c>
    </row>
    <row r="1940" spans="2:26" x14ac:dyDescent="0.25">
      <c r="B1940" s="83" t="s">
        <v>5776</v>
      </c>
      <c r="C1940" s="71">
        <v>2013</v>
      </c>
      <c r="D1940" s="70" t="s">
        <v>1318</v>
      </c>
      <c r="E1940" s="70" t="s">
        <v>514</v>
      </c>
      <c r="F1940" s="70" t="s">
        <v>4014</v>
      </c>
      <c r="G1940" s="70" t="s">
        <v>5777</v>
      </c>
      <c r="H1940" s="70" t="s">
        <v>2090</v>
      </c>
      <c r="I1940" s="72">
        <v>27400</v>
      </c>
      <c r="J1940" s="72">
        <v>27400</v>
      </c>
      <c r="K1940" s="72">
        <v>24618</v>
      </c>
      <c r="L1940" s="72">
        <v>54805</v>
      </c>
      <c r="M1940" s="82">
        <v>28492.124909550199</v>
      </c>
      <c r="O1940" s="81" t="s">
        <v>3913</v>
      </c>
      <c r="P1940" s="64">
        <v>2001</v>
      </c>
      <c r="Q1940" s="63" t="s">
        <v>1318</v>
      </c>
      <c r="R1940" s="63" t="s">
        <v>574</v>
      </c>
      <c r="S1940" s="65" t="s">
        <v>3914</v>
      </c>
      <c r="T1940" s="63" t="s">
        <v>3915</v>
      </c>
      <c r="U1940" s="63" t="s">
        <v>576</v>
      </c>
      <c r="V1940" s="66">
        <v>9750</v>
      </c>
      <c r="W1940" s="67">
        <v>9750</v>
      </c>
      <c r="X1940" s="67">
        <v>3250</v>
      </c>
      <c r="Y1940" s="68">
        <v>0</v>
      </c>
      <c r="Z1940" s="82">
        <v>12906.246552675124</v>
      </c>
    </row>
    <row r="1941" spans="2:26" x14ac:dyDescent="0.25">
      <c r="B1941" s="83" t="s">
        <v>5752</v>
      </c>
      <c r="C1941" s="71">
        <v>2013</v>
      </c>
      <c r="D1941" s="70" t="s">
        <v>1318</v>
      </c>
      <c r="E1941" s="70" t="s">
        <v>73</v>
      </c>
      <c r="F1941" s="70" t="s">
        <v>5753</v>
      </c>
      <c r="G1941" s="70" t="s">
        <v>4456</v>
      </c>
      <c r="H1941" s="70" t="s">
        <v>73</v>
      </c>
      <c r="I1941" s="72">
        <v>162412</v>
      </c>
      <c r="J1941" s="72">
        <v>162412</v>
      </c>
      <c r="K1941" s="72">
        <v>51642.48</v>
      </c>
      <c r="L1941" s="72">
        <v>216550</v>
      </c>
      <c r="M1941" s="82">
        <v>168885.5106134988</v>
      </c>
      <c r="O1941" s="81" t="s">
        <v>3749</v>
      </c>
      <c r="P1941" s="64">
        <v>2001</v>
      </c>
      <c r="Q1941" s="63" t="s">
        <v>1318</v>
      </c>
      <c r="R1941" s="63" t="s">
        <v>182</v>
      </c>
      <c r="S1941" s="65" t="s">
        <v>3750</v>
      </c>
      <c r="T1941" s="63" t="s">
        <v>3483</v>
      </c>
      <c r="U1941" s="63" t="s">
        <v>2036</v>
      </c>
      <c r="V1941" s="66">
        <v>26100</v>
      </c>
      <c r="W1941" s="67">
        <v>26100</v>
      </c>
      <c r="X1941" s="67">
        <v>8750</v>
      </c>
      <c r="Y1941" s="68">
        <v>34850</v>
      </c>
      <c r="Z1941" s="82">
        <v>34549.029233314948</v>
      </c>
    </row>
    <row r="1942" spans="2:26" x14ac:dyDescent="0.25">
      <c r="B1942" s="83" t="s">
        <v>5781</v>
      </c>
      <c r="C1942" s="71">
        <v>2013</v>
      </c>
      <c r="D1942" s="70" t="s">
        <v>1318</v>
      </c>
      <c r="E1942" s="70" t="s">
        <v>73</v>
      </c>
      <c r="F1942" s="70" t="s">
        <v>5782</v>
      </c>
      <c r="G1942" s="70" t="s">
        <v>4059</v>
      </c>
      <c r="H1942" s="70" t="s">
        <v>73</v>
      </c>
      <c r="I1942" s="72">
        <v>26400</v>
      </c>
      <c r="J1942" s="72">
        <v>26400</v>
      </c>
      <c r="K1942" s="72">
        <v>38856.6</v>
      </c>
      <c r="L1942" s="72">
        <v>66000</v>
      </c>
      <c r="M1942" s="82">
        <v>27452.266336208952</v>
      </c>
      <c r="O1942" s="81" t="s">
        <v>3934</v>
      </c>
      <c r="P1942" s="64">
        <v>2001</v>
      </c>
      <c r="Q1942" s="63" t="s">
        <v>1318</v>
      </c>
      <c r="R1942" s="63" t="s">
        <v>182</v>
      </c>
      <c r="S1942" s="65" t="s">
        <v>3935</v>
      </c>
      <c r="T1942" s="63" t="s">
        <v>3936</v>
      </c>
      <c r="U1942" s="63" t="s">
        <v>743</v>
      </c>
      <c r="V1942" s="66">
        <v>10000</v>
      </c>
      <c r="W1942" s="67">
        <v>10000</v>
      </c>
      <c r="X1942" s="67">
        <v>5000</v>
      </c>
      <c r="Y1942" s="68">
        <v>15000</v>
      </c>
      <c r="Z1942" s="82">
        <v>13237.175951461664</v>
      </c>
    </row>
    <row r="1943" spans="2:26" x14ac:dyDescent="0.25">
      <c r="B1943" s="83" t="s">
        <v>5712</v>
      </c>
      <c r="C1943" s="71">
        <v>2013</v>
      </c>
      <c r="D1943" s="70" t="s">
        <v>1318</v>
      </c>
      <c r="E1943" s="70" t="s">
        <v>1828</v>
      </c>
      <c r="F1943" s="70" t="s">
        <v>4660</v>
      </c>
      <c r="G1943" s="70" t="s">
        <v>3414</v>
      </c>
      <c r="H1943" s="70" t="s">
        <v>1831</v>
      </c>
      <c r="I1943" s="72">
        <v>129129</v>
      </c>
      <c r="J1943" s="72">
        <v>129129</v>
      </c>
      <c r="K1943" s="72">
        <v>40021.760000000002</v>
      </c>
      <c r="L1943" s="72">
        <v>172172</v>
      </c>
      <c r="M1943" s="82">
        <v>134275.89771698203</v>
      </c>
      <c r="O1943" s="81" t="s">
        <v>8182</v>
      </c>
      <c r="P1943" s="64">
        <v>2001</v>
      </c>
      <c r="Q1943" s="63" t="s">
        <v>6081</v>
      </c>
      <c r="R1943" s="63" t="s">
        <v>182</v>
      </c>
      <c r="S1943" s="65" t="s">
        <v>8183</v>
      </c>
      <c r="T1943" s="63" t="s">
        <v>3695</v>
      </c>
      <c r="U1943" s="63" t="s">
        <v>184</v>
      </c>
      <c r="V1943" s="66">
        <v>9800</v>
      </c>
      <c r="W1943" s="67">
        <v>9800</v>
      </c>
      <c r="X1943" s="67">
        <v>0</v>
      </c>
      <c r="Y1943" s="68">
        <v>0</v>
      </c>
      <c r="Z1943" s="82">
        <v>12972.432432432432</v>
      </c>
    </row>
    <row r="1944" spans="2:26" ht="22.5" x14ac:dyDescent="0.25">
      <c r="B1944" s="83" t="s">
        <v>5739</v>
      </c>
      <c r="C1944" s="71">
        <v>2013</v>
      </c>
      <c r="D1944" s="70" t="s">
        <v>1318</v>
      </c>
      <c r="E1944" s="70" t="s">
        <v>1828</v>
      </c>
      <c r="F1944" s="70" t="s">
        <v>5740</v>
      </c>
      <c r="G1944" s="70" t="s">
        <v>3266</v>
      </c>
      <c r="H1944" s="70" t="s">
        <v>5098</v>
      </c>
      <c r="I1944" s="72">
        <v>98720</v>
      </c>
      <c r="J1944" s="72">
        <v>98720</v>
      </c>
      <c r="K1944" s="72">
        <v>38951.33</v>
      </c>
      <c r="L1944" s="72">
        <v>141028</v>
      </c>
      <c r="M1944" s="82">
        <v>102654.83836024802</v>
      </c>
      <c r="O1944" s="81" t="s">
        <v>3746</v>
      </c>
      <c r="P1944" s="64">
        <v>2001</v>
      </c>
      <c r="Q1944" s="63" t="s">
        <v>1318</v>
      </c>
      <c r="R1944" s="63" t="s">
        <v>2145</v>
      </c>
      <c r="S1944" s="65" t="s">
        <v>3747</v>
      </c>
      <c r="T1944" s="63" t="s">
        <v>3748</v>
      </c>
      <c r="U1944" s="63" t="s">
        <v>2148</v>
      </c>
      <c r="V1944" s="66">
        <v>24315</v>
      </c>
      <c r="W1944" s="67">
        <v>24315</v>
      </c>
      <c r="X1944" s="67">
        <v>8380</v>
      </c>
      <c r="Y1944" s="68">
        <v>32695</v>
      </c>
      <c r="Z1944" s="82">
        <v>32186.193325979042</v>
      </c>
    </row>
    <row r="1945" spans="2:26" x14ac:dyDescent="0.25">
      <c r="B1945" s="83" t="s">
        <v>5713</v>
      </c>
      <c r="C1945" s="71">
        <v>2013</v>
      </c>
      <c r="D1945" s="70" t="s">
        <v>1318</v>
      </c>
      <c r="E1945" s="70" t="s">
        <v>1828</v>
      </c>
      <c r="F1945" s="70" t="s">
        <v>4660</v>
      </c>
      <c r="G1945" s="70" t="s">
        <v>5714</v>
      </c>
      <c r="H1945" s="70" t="s">
        <v>1831</v>
      </c>
      <c r="I1945" s="72">
        <v>28860</v>
      </c>
      <c r="J1945" s="72">
        <v>28860</v>
      </c>
      <c r="K1945" s="72"/>
      <c r="L1945" s="72">
        <v>28860</v>
      </c>
      <c r="M1945" s="82">
        <v>30010.318426628422</v>
      </c>
      <c r="O1945" s="81" t="s">
        <v>8242</v>
      </c>
      <c r="P1945" s="64">
        <v>2001</v>
      </c>
      <c r="Q1945" s="63" t="s">
        <v>6081</v>
      </c>
      <c r="R1945" s="63" t="s">
        <v>2145</v>
      </c>
      <c r="S1945" s="65" t="s">
        <v>4467</v>
      </c>
      <c r="T1945" s="63" t="s">
        <v>3695</v>
      </c>
      <c r="U1945" s="63" t="s">
        <v>3133</v>
      </c>
      <c r="V1945" s="66">
        <v>7000</v>
      </c>
      <c r="W1945" s="67">
        <v>7000</v>
      </c>
      <c r="X1945" s="67">
        <v>0</v>
      </c>
      <c r="Y1945" s="68">
        <v>0</v>
      </c>
      <c r="Z1945" s="82">
        <v>9266.0231660231657</v>
      </c>
    </row>
    <row r="1946" spans="2:26" ht="22.5" x14ac:dyDescent="0.25">
      <c r="B1946" s="83" t="s">
        <v>5759</v>
      </c>
      <c r="C1946" s="71">
        <v>2013</v>
      </c>
      <c r="D1946" s="70" t="s">
        <v>1318</v>
      </c>
      <c r="E1946" s="70" t="s">
        <v>544</v>
      </c>
      <c r="F1946" s="70" t="s">
        <v>5760</v>
      </c>
      <c r="G1946" s="70" t="s">
        <v>5420</v>
      </c>
      <c r="H1946" s="70" t="s">
        <v>5761</v>
      </c>
      <c r="I1946" s="72">
        <v>200000</v>
      </c>
      <c r="J1946" s="72">
        <v>200000</v>
      </c>
      <c r="K1946" s="72">
        <v>50022.09</v>
      </c>
      <c r="L1946" s="72">
        <v>262500</v>
      </c>
      <c r="M1946" s="82">
        <v>207971.71466824962</v>
      </c>
      <c r="O1946" s="81" t="s">
        <v>8184</v>
      </c>
      <c r="P1946" s="64">
        <v>2001</v>
      </c>
      <c r="Q1946" s="63" t="s">
        <v>6081</v>
      </c>
      <c r="R1946" s="63" t="s">
        <v>2145</v>
      </c>
      <c r="S1946" s="65" t="s">
        <v>8185</v>
      </c>
      <c r="T1946" s="63" t="s">
        <v>3695</v>
      </c>
      <c r="U1946" s="63" t="s">
        <v>2148</v>
      </c>
      <c r="V1946" s="66">
        <v>5800</v>
      </c>
      <c r="W1946" s="67">
        <v>5300</v>
      </c>
      <c r="X1946" s="67">
        <v>0</v>
      </c>
      <c r="Y1946" s="68">
        <v>0</v>
      </c>
      <c r="Z1946" s="82">
        <v>7015.703254274682</v>
      </c>
    </row>
    <row r="1947" spans="2:26" x14ac:dyDescent="0.25">
      <c r="B1947" s="83" t="s">
        <v>5808</v>
      </c>
      <c r="C1947" s="71">
        <v>2013</v>
      </c>
      <c r="D1947" s="70" t="s">
        <v>1318</v>
      </c>
      <c r="E1947" s="70" t="s">
        <v>544</v>
      </c>
      <c r="F1947" s="70" t="s">
        <v>5809</v>
      </c>
      <c r="G1947" s="70" t="s">
        <v>5810</v>
      </c>
      <c r="H1947" s="70" t="s">
        <v>886</v>
      </c>
      <c r="I1947" s="72">
        <v>35000</v>
      </c>
      <c r="J1947" s="72">
        <v>35000</v>
      </c>
      <c r="K1947" s="72">
        <v>29559.87</v>
      </c>
      <c r="L1947" s="72">
        <v>80123</v>
      </c>
      <c r="M1947" s="82">
        <v>36395.050066943688</v>
      </c>
      <c r="O1947" s="81" t="s">
        <v>3719</v>
      </c>
      <c r="P1947" s="64">
        <v>2001</v>
      </c>
      <c r="Q1947" s="63" t="s">
        <v>1318</v>
      </c>
      <c r="R1947" s="63" t="s">
        <v>580</v>
      </c>
      <c r="S1947" s="65" t="s">
        <v>3720</v>
      </c>
      <c r="T1947" s="63" t="s">
        <v>3483</v>
      </c>
      <c r="U1947" s="63" t="s">
        <v>3721</v>
      </c>
      <c r="V1947" s="66">
        <v>173625</v>
      </c>
      <c r="W1947" s="67">
        <v>173625</v>
      </c>
      <c r="X1947" s="67">
        <v>59300</v>
      </c>
      <c r="Y1947" s="68">
        <v>232925</v>
      </c>
      <c r="Z1947" s="82">
        <v>229830.46745725317</v>
      </c>
    </row>
    <row r="1948" spans="2:26" x14ac:dyDescent="0.25">
      <c r="B1948" s="83" t="s">
        <v>5762</v>
      </c>
      <c r="C1948" s="71">
        <v>2013</v>
      </c>
      <c r="D1948" s="70" t="s">
        <v>1318</v>
      </c>
      <c r="E1948" s="70" t="s">
        <v>1286</v>
      </c>
      <c r="F1948" s="70" t="s">
        <v>5461</v>
      </c>
      <c r="G1948" s="70" t="s">
        <v>4281</v>
      </c>
      <c r="H1948" s="70" t="s">
        <v>1403</v>
      </c>
      <c r="I1948" s="72">
        <v>199324</v>
      </c>
      <c r="J1948" s="72">
        <v>199324</v>
      </c>
      <c r="K1948" s="72">
        <v>0</v>
      </c>
      <c r="L1948" s="72">
        <v>265766</v>
      </c>
      <c r="M1948" s="82">
        <v>207268.77027267098</v>
      </c>
      <c r="O1948" s="81" t="s">
        <v>3838</v>
      </c>
      <c r="P1948" s="64">
        <v>2001</v>
      </c>
      <c r="Q1948" s="63" t="s">
        <v>1318</v>
      </c>
      <c r="R1948" s="63" t="s">
        <v>580</v>
      </c>
      <c r="S1948" s="65" t="s">
        <v>3839</v>
      </c>
      <c r="T1948" s="63" t="s">
        <v>3687</v>
      </c>
      <c r="U1948" s="63" t="s">
        <v>582</v>
      </c>
      <c r="V1948" s="66">
        <v>93700</v>
      </c>
      <c r="W1948" s="67">
        <v>93700</v>
      </c>
      <c r="X1948" s="67">
        <v>33631.17</v>
      </c>
      <c r="Y1948" s="68">
        <v>124933</v>
      </c>
      <c r="Z1948" s="82">
        <v>124032.3386651958</v>
      </c>
    </row>
    <row r="1949" spans="2:26" x14ac:dyDescent="0.25">
      <c r="B1949" s="83" t="s">
        <v>5769</v>
      </c>
      <c r="C1949" s="71">
        <v>2013</v>
      </c>
      <c r="D1949" s="70" t="s">
        <v>1318</v>
      </c>
      <c r="E1949" s="63" t="s">
        <v>1444</v>
      </c>
      <c r="F1949" s="70" t="s">
        <v>5770</v>
      </c>
      <c r="G1949" s="70" t="s">
        <v>5764</v>
      </c>
      <c r="H1949" s="70" t="s">
        <v>3767</v>
      </c>
      <c r="I1949" s="72">
        <v>69744</v>
      </c>
      <c r="J1949" s="72">
        <v>69744</v>
      </c>
      <c r="K1949" s="72">
        <v>22026.58</v>
      </c>
      <c r="L1949" s="72">
        <v>92992</v>
      </c>
      <c r="M1949" s="82">
        <v>72523.89633911202</v>
      </c>
      <c r="O1949" s="81" t="s">
        <v>3734</v>
      </c>
      <c r="P1949" s="64">
        <v>2001</v>
      </c>
      <c r="Q1949" s="63" t="s">
        <v>1318</v>
      </c>
      <c r="R1949" s="63" t="s">
        <v>580</v>
      </c>
      <c r="S1949" s="65" t="s">
        <v>3735</v>
      </c>
      <c r="T1949" s="63" t="s">
        <v>3483</v>
      </c>
      <c r="U1949" s="63" t="s">
        <v>582</v>
      </c>
      <c r="V1949" s="66">
        <v>85000</v>
      </c>
      <c r="W1949" s="67">
        <v>85000</v>
      </c>
      <c r="X1949" s="67">
        <v>0</v>
      </c>
      <c r="Y1949" s="68">
        <v>236832</v>
      </c>
      <c r="Z1949" s="82">
        <v>112515.99558742416</v>
      </c>
    </row>
    <row r="1950" spans="2:26" x14ac:dyDescent="0.25">
      <c r="B1950" s="83" t="s">
        <v>5783</v>
      </c>
      <c r="C1950" s="71">
        <v>2013</v>
      </c>
      <c r="D1950" s="70" t="s">
        <v>1318</v>
      </c>
      <c r="E1950" s="70" t="s">
        <v>182</v>
      </c>
      <c r="F1950" s="70" t="s">
        <v>5158</v>
      </c>
      <c r="G1950" s="70" t="s">
        <v>4059</v>
      </c>
      <c r="H1950" s="70" t="s">
        <v>184</v>
      </c>
      <c r="I1950" s="72">
        <v>35000</v>
      </c>
      <c r="J1950" s="72">
        <v>35000</v>
      </c>
      <c r="K1950" s="72">
        <v>19266</v>
      </c>
      <c r="L1950" s="72">
        <v>51427</v>
      </c>
      <c r="M1950" s="82">
        <v>36395.050066943688</v>
      </c>
      <c r="O1950" s="81" t="s">
        <v>8156</v>
      </c>
      <c r="P1950" s="64">
        <v>2001</v>
      </c>
      <c r="Q1950" s="63" t="s">
        <v>6081</v>
      </c>
      <c r="R1950" s="63" t="s">
        <v>580</v>
      </c>
      <c r="S1950" s="65" t="s">
        <v>1859</v>
      </c>
      <c r="T1950" s="63" t="s">
        <v>8157</v>
      </c>
      <c r="U1950" s="63" t="s">
        <v>582</v>
      </c>
      <c r="V1950" s="66">
        <v>71300</v>
      </c>
      <c r="W1950" s="67">
        <v>71300</v>
      </c>
      <c r="X1950" s="67">
        <v>0</v>
      </c>
      <c r="Y1950" s="68">
        <v>71300</v>
      </c>
      <c r="Z1950" s="82">
        <v>94381.064533921672</v>
      </c>
    </row>
    <row r="1951" spans="2:26" x14ac:dyDescent="0.25">
      <c r="B1951" s="83" t="s">
        <v>5814</v>
      </c>
      <c r="C1951" s="71">
        <v>2013</v>
      </c>
      <c r="D1951" s="70" t="s">
        <v>1318</v>
      </c>
      <c r="E1951" s="70" t="s">
        <v>182</v>
      </c>
      <c r="F1951" s="70" t="s">
        <v>5815</v>
      </c>
      <c r="G1951" s="70" t="s">
        <v>3815</v>
      </c>
      <c r="H1951" s="70" t="s">
        <v>435</v>
      </c>
      <c r="I1951" s="72">
        <v>30000</v>
      </c>
      <c r="J1951" s="72">
        <v>30000</v>
      </c>
      <c r="K1951" s="72">
        <v>170820</v>
      </c>
      <c r="L1951" s="72">
        <v>200000</v>
      </c>
      <c r="M1951" s="82">
        <v>31195.757200237444</v>
      </c>
      <c r="O1951" s="81" t="s">
        <v>8074</v>
      </c>
      <c r="P1951" s="64">
        <v>2001</v>
      </c>
      <c r="Q1951" s="63" t="s">
        <v>6081</v>
      </c>
      <c r="R1951" s="63" t="s">
        <v>580</v>
      </c>
      <c r="S1951" s="65" t="s">
        <v>8075</v>
      </c>
      <c r="T1951" s="63" t="s">
        <v>8076</v>
      </c>
      <c r="U1951" s="63" t="s">
        <v>582</v>
      </c>
      <c r="V1951" s="66">
        <v>13125</v>
      </c>
      <c r="W1951" s="67">
        <v>13125</v>
      </c>
      <c r="X1951" s="67">
        <v>4375</v>
      </c>
      <c r="Y1951" s="68">
        <v>17500</v>
      </c>
      <c r="Z1951" s="82">
        <v>17373.793436293436</v>
      </c>
    </row>
    <row r="1952" spans="2:26" ht="22.5" x14ac:dyDescent="0.25">
      <c r="B1952" s="83" t="s">
        <v>5816</v>
      </c>
      <c r="C1952" s="71">
        <v>2013</v>
      </c>
      <c r="D1952" s="70" t="s">
        <v>1318</v>
      </c>
      <c r="E1952" s="70" t="s">
        <v>182</v>
      </c>
      <c r="F1952" s="70" t="s">
        <v>5815</v>
      </c>
      <c r="G1952" s="70" t="s">
        <v>5725</v>
      </c>
      <c r="H1952" s="70" t="s">
        <v>435</v>
      </c>
      <c r="I1952" s="72">
        <v>8000</v>
      </c>
      <c r="J1952" s="72">
        <v>8000</v>
      </c>
      <c r="K1952" s="72">
        <v>170820</v>
      </c>
      <c r="L1952" s="72">
        <v>8000</v>
      </c>
      <c r="M1952" s="82">
        <v>8318.8685867299846</v>
      </c>
      <c r="O1952" s="81" t="s">
        <v>3943</v>
      </c>
      <c r="P1952" s="64">
        <v>2001</v>
      </c>
      <c r="Q1952" s="63" t="s">
        <v>1318</v>
      </c>
      <c r="R1952" s="63" t="s">
        <v>580</v>
      </c>
      <c r="S1952" s="65" t="s">
        <v>2196</v>
      </c>
      <c r="T1952" s="63" t="s">
        <v>3687</v>
      </c>
      <c r="U1952" s="63" t="s">
        <v>2198</v>
      </c>
      <c r="V1952" s="66">
        <v>5084</v>
      </c>
      <c r="W1952" s="67">
        <v>5084</v>
      </c>
      <c r="X1952" s="67">
        <v>69.05</v>
      </c>
      <c r="Y1952" s="68">
        <v>5234</v>
      </c>
      <c r="Z1952" s="82">
        <v>6729.7802537231109</v>
      </c>
    </row>
    <row r="1953" spans="2:26" ht="22.5" x14ac:dyDescent="0.25">
      <c r="B1953" s="83" t="s">
        <v>5784</v>
      </c>
      <c r="C1953" s="71">
        <v>2013</v>
      </c>
      <c r="D1953" s="70" t="s">
        <v>1318</v>
      </c>
      <c r="E1953" s="70" t="s">
        <v>182</v>
      </c>
      <c r="F1953" s="70" t="s">
        <v>5158</v>
      </c>
      <c r="G1953" s="70" t="s">
        <v>5785</v>
      </c>
      <c r="H1953" s="70" t="s">
        <v>184</v>
      </c>
      <c r="I1953" s="72">
        <v>3000</v>
      </c>
      <c r="J1953" s="72">
        <v>3000</v>
      </c>
      <c r="K1953" s="72">
        <v>0</v>
      </c>
      <c r="L1953" s="72">
        <v>3000</v>
      </c>
      <c r="M1953" s="82">
        <v>3119.5757200237445</v>
      </c>
      <c r="O1953" s="81" t="s">
        <v>4080</v>
      </c>
      <c r="P1953" s="64">
        <v>2002</v>
      </c>
      <c r="Q1953" s="63" t="s">
        <v>1318</v>
      </c>
      <c r="R1953" s="63" t="s">
        <v>1239</v>
      </c>
      <c r="S1953" s="65" t="s">
        <v>4081</v>
      </c>
      <c r="T1953" s="63" t="s">
        <v>3882</v>
      </c>
      <c r="U1953" s="63" t="s">
        <v>1239</v>
      </c>
      <c r="V1953" s="66">
        <v>99985</v>
      </c>
      <c r="W1953" s="67">
        <v>99985</v>
      </c>
      <c r="X1953" s="67">
        <v>48890.080000000002</v>
      </c>
      <c r="Y1953" s="68">
        <v>99985</v>
      </c>
      <c r="Z1953" s="82">
        <v>129845.23890692642</v>
      </c>
    </row>
    <row r="1954" spans="2:26" x14ac:dyDescent="0.25">
      <c r="B1954" s="83" t="s">
        <v>5838</v>
      </c>
      <c r="C1954" s="71">
        <v>2014</v>
      </c>
      <c r="D1954" s="70" t="s">
        <v>1318</v>
      </c>
      <c r="E1954" s="70" t="s">
        <v>76</v>
      </c>
      <c r="F1954" s="70" t="s">
        <v>5633</v>
      </c>
      <c r="G1954" s="70" t="s">
        <v>5839</v>
      </c>
      <c r="H1954" s="70" t="s">
        <v>76</v>
      </c>
      <c r="I1954" s="72">
        <v>195000</v>
      </c>
      <c r="J1954" s="72">
        <v>195000</v>
      </c>
      <c r="K1954" s="72">
        <v>117212.74</v>
      </c>
      <c r="L1954" s="72">
        <v>300000</v>
      </c>
      <c r="M1954" s="82">
        <v>197293.63406408095</v>
      </c>
      <c r="O1954" s="81" t="s">
        <v>4075</v>
      </c>
      <c r="P1954" s="64">
        <v>2002</v>
      </c>
      <c r="Q1954" s="63" t="s">
        <v>1318</v>
      </c>
      <c r="R1954" s="63" t="s">
        <v>1239</v>
      </c>
      <c r="S1954" s="65" t="s">
        <v>4076</v>
      </c>
      <c r="T1954" s="63" t="s">
        <v>4077</v>
      </c>
      <c r="U1954" s="63" t="s">
        <v>1239</v>
      </c>
      <c r="V1954" s="66">
        <v>93489</v>
      </c>
      <c r="W1954" s="67">
        <v>93489</v>
      </c>
      <c r="X1954" s="67">
        <v>30162.58</v>
      </c>
      <c r="Y1954" s="68">
        <v>0</v>
      </c>
      <c r="Z1954" s="82">
        <v>121409.22678571427</v>
      </c>
    </row>
    <row r="1955" spans="2:26" x14ac:dyDescent="0.25">
      <c r="B1955" s="83" t="s">
        <v>5822</v>
      </c>
      <c r="C1955" s="71">
        <v>2014</v>
      </c>
      <c r="D1955" s="70" t="s">
        <v>1318</v>
      </c>
      <c r="E1955" s="70" t="s">
        <v>76</v>
      </c>
      <c r="F1955" s="70" t="s">
        <v>5823</v>
      </c>
      <c r="G1955" s="70" t="s">
        <v>5164</v>
      </c>
      <c r="H1955" s="70" t="s">
        <v>2848</v>
      </c>
      <c r="I1955" s="72">
        <v>170487</v>
      </c>
      <c r="J1955" s="72">
        <v>170487</v>
      </c>
      <c r="K1955" s="72">
        <v>35771.26</v>
      </c>
      <c r="L1955" s="72">
        <v>227316</v>
      </c>
      <c r="M1955" s="82">
        <v>172492.30661888703</v>
      </c>
      <c r="O1955" s="81" t="s">
        <v>8436</v>
      </c>
      <c r="P1955" s="64">
        <v>2002</v>
      </c>
      <c r="Q1955" s="63" t="s">
        <v>6081</v>
      </c>
      <c r="R1955" s="63" t="s">
        <v>1239</v>
      </c>
      <c r="S1955" s="65" t="s">
        <v>8437</v>
      </c>
      <c r="T1955" s="63" t="s">
        <v>3695</v>
      </c>
      <c r="U1955" s="63" t="s">
        <v>1239</v>
      </c>
      <c r="V1955" s="66">
        <v>10000</v>
      </c>
      <c r="W1955" s="67">
        <v>10000</v>
      </c>
      <c r="X1955" s="67">
        <v>1000</v>
      </c>
      <c r="Y1955" s="68">
        <v>10000</v>
      </c>
      <c r="Z1955" s="82">
        <v>12986.47186147186</v>
      </c>
    </row>
    <row r="1956" spans="2:26" x14ac:dyDescent="0.25">
      <c r="B1956" s="83" t="s">
        <v>5925</v>
      </c>
      <c r="C1956" s="71">
        <v>2014</v>
      </c>
      <c r="D1956" s="70" t="s">
        <v>1318</v>
      </c>
      <c r="E1956" s="70" t="s">
        <v>76</v>
      </c>
      <c r="F1956" s="70" t="s">
        <v>3982</v>
      </c>
      <c r="G1956" s="70" t="s">
        <v>5926</v>
      </c>
      <c r="H1956" s="70" t="s">
        <v>76</v>
      </c>
      <c r="I1956" s="72">
        <v>99633</v>
      </c>
      <c r="J1956" s="72">
        <v>99633</v>
      </c>
      <c r="K1956" s="72"/>
      <c r="L1956" s="72">
        <v>132844</v>
      </c>
      <c r="M1956" s="82">
        <v>100804.90586003374</v>
      </c>
      <c r="O1956" s="81" t="s">
        <v>8476</v>
      </c>
      <c r="P1956" s="64">
        <v>2002</v>
      </c>
      <c r="Q1956" s="63" t="s">
        <v>6081</v>
      </c>
      <c r="R1956" s="63" t="s">
        <v>1239</v>
      </c>
      <c r="S1956" s="65" t="s">
        <v>8477</v>
      </c>
      <c r="T1956" s="63" t="s">
        <v>3695</v>
      </c>
      <c r="U1956" s="63" t="s">
        <v>1239</v>
      </c>
      <c r="V1956" s="66">
        <v>10000</v>
      </c>
      <c r="W1956" s="67">
        <v>10000</v>
      </c>
      <c r="X1956" s="67">
        <v>0</v>
      </c>
      <c r="Y1956" s="68">
        <v>10000</v>
      </c>
      <c r="Z1956" s="82">
        <v>12986.47186147186</v>
      </c>
    </row>
    <row r="1957" spans="2:26" ht="22.5" x14ac:dyDescent="0.25">
      <c r="B1957" s="83" t="s">
        <v>5927</v>
      </c>
      <c r="C1957" s="71">
        <v>2014</v>
      </c>
      <c r="D1957" s="70" t="s">
        <v>1318</v>
      </c>
      <c r="E1957" s="70" t="s">
        <v>76</v>
      </c>
      <c r="F1957" s="70" t="s">
        <v>3982</v>
      </c>
      <c r="G1957" s="70" t="s">
        <v>5928</v>
      </c>
      <c r="H1957" s="70" t="s">
        <v>76</v>
      </c>
      <c r="I1957" s="72">
        <v>34525</v>
      </c>
      <c r="J1957" s="72">
        <v>34525</v>
      </c>
      <c r="K1957" s="72"/>
      <c r="L1957" s="72">
        <v>34525</v>
      </c>
      <c r="M1957" s="82">
        <v>34931.090851602028</v>
      </c>
      <c r="O1957" s="81" t="s">
        <v>4078</v>
      </c>
      <c r="P1957" s="64">
        <v>2002</v>
      </c>
      <c r="Q1957" s="63" t="s">
        <v>1318</v>
      </c>
      <c r="R1957" s="63" t="s">
        <v>1239</v>
      </c>
      <c r="S1957" s="65" t="s">
        <v>4076</v>
      </c>
      <c r="T1957" s="63" t="s">
        <v>4079</v>
      </c>
      <c r="U1957" s="63" t="s">
        <v>1239</v>
      </c>
      <c r="V1957" s="66">
        <v>6500</v>
      </c>
      <c r="W1957" s="67">
        <v>6500</v>
      </c>
      <c r="X1957" s="67">
        <v>0</v>
      </c>
      <c r="Y1957" s="68">
        <v>0</v>
      </c>
      <c r="Z1957" s="82">
        <v>8441.2067099567103</v>
      </c>
    </row>
    <row r="1958" spans="2:26" x14ac:dyDescent="0.25">
      <c r="B1958" s="83" t="s">
        <v>5943</v>
      </c>
      <c r="C1958" s="71">
        <v>2014</v>
      </c>
      <c r="D1958" s="70" t="s">
        <v>1318</v>
      </c>
      <c r="E1958" s="70" t="s">
        <v>76</v>
      </c>
      <c r="F1958" s="70" t="s">
        <v>2308</v>
      </c>
      <c r="G1958" s="70" t="s">
        <v>1876</v>
      </c>
      <c r="H1958" s="70" t="s">
        <v>152</v>
      </c>
      <c r="I1958" s="72">
        <v>15000</v>
      </c>
      <c r="J1958" s="72">
        <v>12520</v>
      </c>
      <c r="K1958" s="72">
        <v>0</v>
      </c>
      <c r="L1958" s="72">
        <v>0</v>
      </c>
      <c r="M1958" s="82">
        <v>12667.263069139968</v>
      </c>
      <c r="O1958" s="81" t="s">
        <v>3988</v>
      </c>
      <c r="P1958" s="64">
        <v>2002</v>
      </c>
      <c r="Q1958" s="63" t="s">
        <v>1318</v>
      </c>
      <c r="R1958" s="63" t="s">
        <v>147</v>
      </c>
      <c r="S1958" s="65" t="s">
        <v>3989</v>
      </c>
      <c r="T1958" s="63" t="s">
        <v>3990</v>
      </c>
      <c r="U1958" s="63" t="s">
        <v>149</v>
      </c>
      <c r="V1958" s="66">
        <v>93750</v>
      </c>
      <c r="W1958" s="67">
        <v>93750</v>
      </c>
      <c r="X1958" s="67">
        <v>31250</v>
      </c>
      <c r="Y1958" s="68">
        <v>93750</v>
      </c>
      <c r="Z1958" s="82">
        <v>121748.1737012987</v>
      </c>
    </row>
    <row r="1959" spans="2:26" x14ac:dyDescent="0.25">
      <c r="B1959" s="83" t="s">
        <v>5840</v>
      </c>
      <c r="C1959" s="71">
        <v>2014</v>
      </c>
      <c r="D1959" s="70" t="s">
        <v>1318</v>
      </c>
      <c r="E1959" s="70" t="s">
        <v>76</v>
      </c>
      <c r="F1959" s="70" t="s">
        <v>5633</v>
      </c>
      <c r="G1959" s="70" t="s">
        <v>5841</v>
      </c>
      <c r="H1959" s="70" t="s">
        <v>76</v>
      </c>
      <c r="I1959" s="72">
        <v>12000</v>
      </c>
      <c r="J1959" s="72">
        <v>12000</v>
      </c>
      <c r="K1959" s="72">
        <v>0</v>
      </c>
      <c r="L1959" s="72">
        <v>12000</v>
      </c>
      <c r="M1959" s="82">
        <v>12141.146711635751</v>
      </c>
      <c r="O1959" s="81" t="s">
        <v>8468</v>
      </c>
      <c r="P1959" s="64">
        <v>2002</v>
      </c>
      <c r="Q1959" s="63" t="s">
        <v>6081</v>
      </c>
      <c r="R1959" s="63" t="s">
        <v>147</v>
      </c>
      <c r="S1959" s="65" t="s">
        <v>3830</v>
      </c>
      <c r="T1959" s="63" t="s">
        <v>3695</v>
      </c>
      <c r="U1959" s="63" t="s">
        <v>3831</v>
      </c>
      <c r="V1959" s="66">
        <v>10000</v>
      </c>
      <c r="W1959" s="67">
        <v>10000</v>
      </c>
      <c r="X1959" s="67">
        <v>0</v>
      </c>
      <c r="Y1959" s="68">
        <v>10000</v>
      </c>
      <c r="Z1959" s="82">
        <v>12986.47186147186</v>
      </c>
    </row>
    <row r="1960" spans="2:26" x14ac:dyDescent="0.25">
      <c r="B1960" s="83" t="s">
        <v>5941</v>
      </c>
      <c r="C1960" s="71">
        <v>2014</v>
      </c>
      <c r="D1960" s="70" t="s">
        <v>1318</v>
      </c>
      <c r="E1960" s="70" t="s">
        <v>76</v>
      </c>
      <c r="F1960" s="70" t="s">
        <v>5942</v>
      </c>
      <c r="G1960" s="70" t="s">
        <v>1876</v>
      </c>
      <c r="H1960" s="70" t="s">
        <v>152</v>
      </c>
      <c r="I1960" s="72">
        <v>10000</v>
      </c>
      <c r="J1960" s="72">
        <v>10000</v>
      </c>
      <c r="K1960" s="72"/>
      <c r="L1960" s="72">
        <v>10000</v>
      </c>
      <c r="M1960" s="82">
        <v>10117.62225969646</v>
      </c>
      <c r="O1960" s="81" t="s">
        <v>4120</v>
      </c>
      <c r="P1960" s="64">
        <v>2002</v>
      </c>
      <c r="Q1960" s="63" t="s">
        <v>1318</v>
      </c>
      <c r="R1960" s="63" t="s">
        <v>1345</v>
      </c>
      <c r="S1960" s="65" t="s">
        <v>4121</v>
      </c>
      <c r="T1960" s="63" t="s">
        <v>3995</v>
      </c>
      <c r="U1960" s="63" t="s">
        <v>3767</v>
      </c>
      <c r="V1960" s="66">
        <v>7500</v>
      </c>
      <c r="W1960" s="67">
        <v>7500</v>
      </c>
      <c r="X1960" s="67">
        <v>1000</v>
      </c>
      <c r="Y1960" s="68">
        <v>0</v>
      </c>
      <c r="Z1960" s="82">
        <v>9739.8538961038957</v>
      </c>
    </row>
    <row r="1961" spans="2:26" x14ac:dyDescent="0.25">
      <c r="B1961" s="83" t="s">
        <v>5935</v>
      </c>
      <c r="C1961" s="71">
        <v>2014</v>
      </c>
      <c r="D1961" s="70" t="s">
        <v>1318</v>
      </c>
      <c r="E1961" s="70" t="s">
        <v>76</v>
      </c>
      <c r="F1961" s="70" t="s">
        <v>5936</v>
      </c>
      <c r="G1961" s="70" t="s">
        <v>3537</v>
      </c>
      <c r="H1961" s="70" t="s">
        <v>76</v>
      </c>
      <c r="I1961" s="72">
        <v>9000</v>
      </c>
      <c r="J1961" s="72">
        <v>9000</v>
      </c>
      <c r="K1961" s="72"/>
      <c r="L1961" s="72">
        <v>11250</v>
      </c>
      <c r="M1961" s="82">
        <v>9105.8600337268126</v>
      </c>
      <c r="O1961" s="81" t="s">
        <v>8515</v>
      </c>
      <c r="P1961" s="64">
        <v>2002</v>
      </c>
      <c r="Q1961" s="63" t="s">
        <v>6084</v>
      </c>
      <c r="R1961" s="63" t="s">
        <v>1345</v>
      </c>
      <c r="S1961" s="65" t="s">
        <v>1928</v>
      </c>
      <c r="T1961" s="63" t="s">
        <v>8516</v>
      </c>
      <c r="U1961" s="63" t="s">
        <v>3767</v>
      </c>
      <c r="V1961" s="66">
        <v>4820</v>
      </c>
      <c r="W1961" s="67">
        <v>4820</v>
      </c>
      <c r="X1961" s="67">
        <v>4206.16</v>
      </c>
      <c r="Y1961" s="68">
        <v>4820</v>
      </c>
      <c r="Z1961" s="82">
        <v>6259.4794372294373</v>
      </c>
    </row>
    <row r="1962" spans="2:26" x14ac:dyDescent="0.25">
      <c r="B1962" s="83" t="s">
        <v>5895</v>
      </c>
      <c r="C1962" s="71">
        <v>2014</v>
      </c>
      <c r="D1962" s="70" t="s">
        <v>1318</v>
      </c>
      <c r="E1962" s="70" t="s">
        <v>1249</v>
      </c>
      <c r="F1962" s="70" t="s">
        <v>5896</v>
      </c>
      <c r="G1962" s="70" t="s">
        <v>3266</v>
      </c>
      <c r="H1962" s="70" t="s">
        <v>1249</v>
      </c>
      <c r="I1962" s="72">
        <v>94578</v>
      </c>
      <c r="J1962" s="72">
        <v>94578</v>
      </c>
      <c r="K1962" s="72">
        <v>28612.22</v>
      </c>
      <c r="L1962" s="72">
        <v>126105</v>
      </c>
      <c r="M1962" s="82">
        <v>95690.447807757184</v>
      </c>
      <c r="O1962" s="81" t="s">
        <v>3981</v>
      </c>
      <c r="P1962" s="64">
        <v>2002</v>
      </c>
      <c r="Q1962" s="63" t="s">
        <v>1318</v>
      </c>
      <c r="R1962" s="63" t="s">
        <v>76</v>
      </c>
      <c r="S1962" s="65" t="s">
        <v>3982</v>
      </c>
      <c r="T1962" s="63" t="s">
        <v>3983</v>
      </c>
      <c r="U1962" s="63" t="s">
        <v>76</v>
      </c>
      <c r="V1962" s="66">
        <v>111465</v>
      </c>
      <c r="W1962" s="67">
        <v>111465</v>
      </c>
      <c r="X1962" s="67">
        <v>131161.65</v>
      </c>
      <c r="Y1962" s="68">
        <v>0</v>
      </c>
      <c r="Z1962" s="82">
        <v>144753.70860389611</v>
      </c>
    </row>
    <row r="1963" spans="2:26" x14ac:dyDescent="0.25">
      <c r="B1963" s="83" t="s">
        <v>5827</v>
      </c>
      <c r="C1963" s="71">
        <v>2014</v>
      </c>
      <c r="D1963" s="70" t="s">
        <v>1318</v>
      </c>
      <c r="E1963" s="70" t="s">
        <v>44</v>
      </c>
      <c r="F1963" s="70" t="s">
        <v>4838</v>
      </c>
      <c r="G1963" s="70" t="s">
        <v>4193</v>
      </c>
      <c r="H1963" s="70" t="s">
        <v>49</v>
      </c>
      <c r="I1963" s="72">
        <v>200000</v>
      </c>
      <c r="J1963" s="72">
        <v>200000</v>
      </c>
      <c r="K1963" s="72">
        <v>192056.37</v>
      </c>
      <c r="L1963" s="72">
        <v>391915</v>
      </c>
      <c r="M1963" s="82">
        <v>202352.44519392919</v>
      </c>
      <c r="O1963" s="81" t="s">
        <v>4057</v>
      </c>
      <c r="P1963" s="64">
        <v>2002</v>
      </c>
      <c r="Q1963" s="63" t="s">
        <v>1318</v>
      </c>
      <c r="R1963" s="63" t="s">
        <v>76</v>
      </c>
      <c r="S1963" s="65" t="s">
        <v>4058</v>
      </c>
      <c r="T1963" s="63" t="s">
        <v>4059</v>
      </c>
      <c r="U1963" s="63" t="s">
        <v>137</v>
      </c>
      <c r="V1963" s="66">
        <v>82745</v>
      </c>
      <c r="W1963" s="67">
        <v>87745</v>
      </c>
      <c r="X1963" s="67">
        <v>47157.89</v>
      </c>
      <c r="Y1963" s="68">
        <v>877745</v>
      </c>
      <c r="Z1963" s="82">
        <v>113949.79734848485</v>
      </c>
    </row>
    <row r="1964" spans="2:26" x14ac:dyDescent="0.25">
      <c r="B1964" s="83" t="s">
        <v>5868</v>
      </c>
      <c r="C1964" s="71">
        <v>2014</v>
      </c>
      <c r="D1964" s="70" t="s">
        <v>1318</v>
      </c>
      <c r="E1964" s="70" t="s">
        <v>44</v>
      </c>
      <c r="F1964" s="70" t="s">
        <v>4887</v>
      </c>
      <c r="G1964" s="70" t="s">
        <v>4456</v>
      </c>
      <c r="H1964" s="70" t="s">
        <v>1639</v>
      </c>
      <c r="I1964" s="72">
        <v>95642</v>
      </c>
      <c r="J1964" s="72">
        <v>95642</v>
      </c>
      <c r="K1964" s="72">
        <v>28474.38</v>
      </c>
      <c r="L1964" s="72">
        <v>127523</v>
      </c>
      <c r="M1964" s="82">
        <v>96766.962816188883</v>
      </c>
      <c r="O1964" s="81" t="s">
        <v>8369</v>
      </c>
      <c r="P1964" s="64">
        <v>2002</v>
      </c>
      <c r="Q1964" s="63" t="s">
        <v>6081</v>
      </c>
      <c r="R1964" s="63" t="s">
        <v>76</v>
      </c>
      <c r="S1964" s="65" t="s">
        <v>8370</v>
      </c>
      <c r="T1964" s="63" t="s">
        <v>8145</v>
      </c>
      <c r="U1964" s="63" t="s">
        <v>76</v>
      </c>
      <c r="V1964" s="66">
        <v>65250</v>
      </c>
      <c r="W1964" s="67">
        <v>65250</v>
      </c>
      <c r="X1964" s="67">
        <v>23078.85</v>
      </c>
      <c r="Y1964" s="68">
        <v>65250</v>
      </c>
      <c r="Z1964" s="82">
        <v>84736.728896103887</v>
      </c>
    </row>
    <row r="1965" spans="2:26" x14ac:dyDescent="0.25">
      <c r="B1965" s="83" t="s">
        <v>5952</v>
      </c>
      <c r="C1965" s="71">
        <v>2014</v>
      </c>
      <c r="D1965" s="70" t="s">
        <v>1318</v>
      </c>
      <c r="E1965" s="70" t="s">
        <v>44</v>
      </c>
      <c r="F1965" s="70" t="s">
        <v>5953</v>
      </c>
      <c r="G1965" s="70" t="s">
        <v>3753</v>
      </c>
      <c r="H1965" s="70" t="s">
        <v>3767</v>
      </c>
      <c r="I1965" s="72">
        <v>26165</v>
      </c>
      <c r="J1965" s="72">
        <v>26165</v>
      </c>
      <c r="K1965" s="72">
        <v>8031.82</v>
      </c>
      <c r="L1965" s="72">
        <v>34915</v>
      </c>
      <c r="M1965" s="82">
        <v>26472.758642495788</v>
      </c>
      <c r="O1965" s="81" t="s">
        <v>4089</v>
      </c>
      <c r="P1965" s="64">
        <v>2002</v>
      </c>
      <c r="Q1965" s="63" t="s">
        <v>1318</v>
      </c>
      <c r="R1965" s="63" t="s">
        <v>76</v>
      </c>
      <c r="S1965" s="65" t="s">
        <v>1358</v>
      </c>
      <c r="T1965" s="63" t="s">
        <v>4090</v>
      </c>
      <c r="U1965" s="63" t="s">
        <v>76</v>
      </c>
      <c r="V1965" s="66">
        <v>36492</v>
      </c>
      <c r="W1965" s="67">
        <v>36492</v>
      </c>
      <c r="X1965" s="67">
        <v>36021.25</v>
      </c>
      <c r="Y1965" s="68">
        <v>36492</v>
      </c>
      <c r="Z1965" s="82">
        <v>47390.233116883115</v>
      </c>
    </row>
    <row r="1966" spans="2:26" x14ac:dyDescent="0.25">
      <c r="B1966" s="83" t="s">
        <v>5828</v>
      </c>
      <c r="C1966" s="71">
        <v>2014</v>
      </c>
      <c r="D1966" s="70" t="s">
        <v>1318</v>
      </c>
      <c r="E1966" s="70" t="s">
        <v>44</v>
      </c>
      <c r="F1966" s="70" t="s">
        <v>4838</v>
      </c>
      <c r="G1966" s="70" t="s">
        <v>5829</v>
      </c>
      <c r="H1966" s="70" t="s">
        <v>49</v>
      </c>
      <c r="I1966" s="72">
        <v>2500</v>
      </c>
      <c r="J1966" s="72">
        <v>2500</v>
      </c>
      <c r="K1966" s="72"/>
      <c r="L1966" s="72">
        <v>2500</v>
      </c>
      <c r="M1966" s="82">
        <v>2529.405564924115</v>
      </c>
      <c r="O1966" s="81" t="s">
        <v>4073</v>
      </c>
      <c r="P1966" s="64">
        <v>2002</v>
      </c>
      <c r="Q1966" s="63" t="s">
        <v>1318</v>
      </c>
      <c r="R1966" s="63" t="s">
        <v>76</v>
      </c>
      <c r="S1966" s="65" t="s">
        <v>3673</v>
      </c>
      <c r="T1966" s="63" t="s">
        <v>4074</v>
      </c>
      <c r="U1966" s="63" t="s">
        <v>76</v>
      </c>
      <c r="V1966" s="66">
        <v>88100</v>
      </c>
      <c r="W1966" s="67">
        <v>34500</v>
      </c>
      <c r="X1966" s="67">
        <v>10285</v>
      </c>
      <c r="Y1966" s="68">
        <v>34500</v>
      </c>
      <c r="Z1966" s="82">
        <v>44803.327922077922</v>
      </c>
    </row>
    <row r="1967" spans="2:26" x14ac:dyDescent="0.25">
      <c r="B1967" s="83" t="s">
        <v>5883</v>
      </c>
      <c r="C1967" s="71">
        <v>2014</v>
      </c>
      <c r="D1967" s="70" t="s">
        <v>1318</v>
      </c>
      <c r="E1967" s="70" t="s">
        <v>1050</v>
      </c>
      <c r="F1967" s="70" t="s">
        <v>5884</v>
      </c>
      <c r="G1967" s="70" t="s">
        <v>3815</v>
      </c>
      <c r="H1967" s="70" t="s">
        <v>1321</v>
      </c>
      <c r="I1967" s="72">
        <v>100000</v>
      </c>
      <c r="J1967" s="72">
        <v>100000</v>
      </c>
      <c r="K1967" s="72"/>
      <c r="L1967" s="72">
        <v>287714</v>
      </c>
      <c r="M1967" s="82">
        <v>101176.2225969646</v>
      </c>
      <c r="O1967" s="81" t="s">
        <v>4175</v>
      </c>
      <c r="P1967" s="64">
        <v>2002</v>
      </c>
      <c r="Q1967" s="63" t="s">
        <v>1318</v>
      </c>
      <c r="R1967" s="63" t="s">
        <v>76</v>
      </c>
      <c r="S1967" s="65" t="s">
        <v>4176</v>
      </c>
      <c r="T1967" s="63" t="s">
        <v>4177</v>
      </c>
      <c r="U1967" s="63" t="s">
        <v>76</v>
      </c>
      <c r="V1967" s="66">
        <v>23438</v>
      </c>
      <c r="W1967" s="67">
        <v>23438</v>
      </c>
      <c r="X1967" s="67">
        <v>6155.07</v>
      </c>
      <c r="Y1967" s="68">
        <v>23438</v>
      </c>
      <c r="Z1967" s="82">
        <v>30437.692748917747</v>
      </c>
    </row>
    <row r="1968" spans="2:26" x14ac:dyDescent="0.25">
      <c r="B1968" s="83" t="s">
        <v>5885</v>
      </c>
      <c r="C1968" s="71">
        <v>2014</v>
      </c>
      <c r="D1968" s="70" t="s">
        <v>1318</v>
      </c>
      <c r="E1968" s="70" t="s">
        <v>1050</v>
      </c>
      <c r="F1968" s="70" t="s">
        <v>5884</v>
      </c>
      <c r="G1968" s="70" t="s">
        <v>5886</v>
      </c>
      <c r="H1968" s="70" t="s">
        <v>1321</v>
      </c>
      <c r="I1968" s="72">
        <v>8000</v>
      </c>
      <c r="J1968" s="72">
        <v>8000</v>
      </c>
      <c r="K1968" s="72"/>
      <c r="L1968" s="72">
        <v>8000</v>
      </c>
      <c r="M1968" s="82">
        <v>8094.0978077571672</v>
      </c>
      <c r="O1968" s="81" t="s">
        <v>3976</v>
      </c>
      <c r="P1968" s="64">
        <v>2002</v>
      </c>
      <c r="Q1968" s="63" t="s">
        <v>1318</v>
      </c>
      <c r="R1968" s="63" t="s">
        <v>76</v>
      </c>
      <c r="S1968" s="65" t="s">
        <v>3977</v>
      </c>
      <c r="T1968" s="63" t="s">
        <v>3978</v>
      </c>
      <c r="U1968" s="63" t="s">
        <v>137</v>
      </c>
      <c r="V1968" s="66">
        <v>20025</v>
      </c>
      <c r="W1968" s="67">
        <v>20025</v>
      </c>
      <c r="X1968" s="67">
        <v>6675</v>
      </c>
      <c r="Y1968" s="68">
        <v>0</v>
      </c>
      <c r="Z1968" s="82">
        <v>26005.409902597399</v>
      </c>
    </row>
    <row r="1969" spans="2:26" x14ac:dyDescent="0.25">
      <c r="B1969" s="83" t="s">
        <v>5897</v>
      </c>
      <c r="C1969" s="71">
        <v>2014</v>
      </c>
      <c r="D1969" s="70" t="s">
        <v>1318</v>
      </c>
      <c r="E1969" s="70" t="s">
        <v>1757</v>
      </c>
      <c r="F1969" s="70" t="s">
        <v>5543</v>
      </c>
      <c r="G1969" s="70" t="s">
        <v>5898</v>
      </c>
      <c r="H1969" s="70" t="s">
        <v>2223</v>
      </c>
      <c r="I1969" s="72">
        <v>156688</v>
      </c>
      <c r="J1969" s="72">
        <v>156688</v>
      </c>
      <c r="K1969" s="72">
        <v>51672.5</v>
      </c>
      <c r="L1969" s="72">
        <v>208918</v>
      </c>
      <c r="M1969" s="82">
        <v>158530.99966273189</v>
      </c>
      <c r="O1969" s="81" t="s">
        <v>4157</v>
      </c>
      <c r="P1969" s="64">
        <v>2002</v>
      </c>
      <c r="Q1969" s="63" t="s">
        <v>1318</v>
      </c>
      <c r="R1969" s="63" t="s">
        <v>76</v>
      </c>
      <c r="S1969" s="65" t="s">
        <v>4158</v>
      </c>
      <c r="T1969" s="63" t="s">
        <v>4159</v>
      </c>
      <c r="U1969" s="63" t="s">
        <v>3362</v>
      </c>
      <c r="V1969" s="66">
        <v>17000</v>
      </c>
      <c r="W1969" s="67">
        <v>18700</v>
      </c>
      <c r="X1969" s="67">
        <v>24909.42</v>
      </c>
      <c r="Y1969" s="68">
        <v>18700</v>
      </c>
      <c r="Z1969" s="82">
        <v>24284.702380952378</v>
      </c>
    </row>
    <row r="1970" spans="2:26" x14ac:dyDescent="0.25">
      <c r="B1970" s="83" t="s">
        <v>5848</v>
      </c>
      <c r="C1970" s="71">
        <v>2014</v>
      </c>
      <c r="D1970" s="70" t="s">
        <v>1318</v>
      </c>
      <c r="E1970" s="70" t="s">
        <v>27</v>
      </c>
      <c r="F1970" s="70" t="s">
        <v>5849</v>
      </c>
      <c r="G1970" s="70" t="s">
        <v>5850</v>
      </c>
      <c r="H1970" s="70" t="s">
        <v>27</v>
      </c>
      <c r="I1970" s="72">
        <v>200000</v>
      </c>
      <c r="J1970" s="72">
        <v>200000</v>
      </c>
      <c r="K1970" s="72"/>
      <c r="L1970" s="72">
        <v>313295</v>
      </c>
      <c r="M1970" s="82">
        <v>202352.44519392919</v>
      </c>
      <c r="O1970" s="81" t="s">
        <v>8382</v>
      </c>
      <c r="P1970" s="64">
        <v>2002</v>
      </c>
      <c r="Q1970" s="63" t="s">
        <v>6081</v>
      </c>
      <c r="R1970" s="63" t="s">
        <v>76</v>
      </c>
      <c r="S1970" s="65" t="s">
        <v>3673</v>
      </c>
      <c r="T1970" s="63" t="s">
        <v>8383</v>
      </c>
      <c r="U1970" s="63" t="s">
        <v>76</v>
      </c>
      <c r="V1970" s="66">
        <v>29141</v>
      </c>
      <c r="W1970" s="67">
        <v>10000</v>
      </c>
      <c r="X1970" s="67">
        <v>9305</v>
      </c>
      <c r="Y1970" s="68">
        <v>0</v>
      </c>
      <c r="Z1970" s="82">
        <v>12986.47186147186</v>
      </c>
    </row>
    <row r="1971" spans="2:26" x14ac:dyDescent="0.25">
      <c r="B1971" s="83" t="s">
        <v>5904</v>
      </c>
      <c r="C1971" s="71">
        <v>2014</v>
      </c>
      <c r="D1971" s="70" t="s">
        <v>1318</v>
      </c>
      <c r="E1971" s="70" t="s">
        <v>27</v>
      </c>
      <c r="F1971" s="70" t="s">
        <v>5905</v>
      </c>
      <c r="G1971" s="70" t="s">
        <v>4062</v>
      </c>
      <c r="H1971" s="70" t="s">
        <v>27</v>
      </c>
      <c r="I1971" s="72">
        <v>200000</v>
      </c>
      <c r="J1971" s="72">
        <v>200000</v>
      </c>
      <c r="K1971" s="72"/>
      <c r="L1971" s="72">
        <v>319020</v>
      </c>
      <c r="M1971" s="82">
        <v>202352.44519392919</v>
      </c>
      <c r="O1971" s="81" t="s">
        <v>8459</v>
      </c>
      <c r="P1971" s="64">
        <v>2002</v>
      </c>
      <c r="Q1971" s="63" t="s">
        <v>6081</v>
      </c>
      <c r="R1971" s="63" t="s">
        <v>76</v>
      </c>
      <c r="S1971" s="65" t="s">
        <v>4688</v>
      </c>
      <c r="T1971" s="63" t="s">
        <v>3695</v>
      </c>
      <c r="U1971" s="63" t="s">
        <v>76</v>
      </c>
      <c r="V1971" s="66">
        <v>10000</v>
      </c>
      <c r="W1971" s="67">
        <v>10000</v>
      </c>
      <c r="X1971" s="67">
        <v>14623.55</v>
      </c>
      <c r="Y1971" s="68">
        <v>0</v>
      </c>
      <c r="Z1971" s="82">
        <v>12986.47186147186</v>
      </c>
    </row>
    <row r="1972" spans="2:26" x14ac:dyDescent="0.25">
      <c r="B1972" s="83" t="s">
        <v>5912</v>
      </c>
      <c r="C1972" s="71">
        <v>2014</v>
      </c>
      <c r="D1972" s="70" t="s">
        <v>1318</v>
      </c>
      <c r="E1972" s="70" t="s">
        <v>27</v>
      </c>
      <c r="F1972" s="70" t="s">
        <v>5913</v>
      </c>
      <c r="G1972" s="70" t="s">
        <v>5914</v>
      </c>
      <c r="H1972" s="70" t="s">
        <v>27</v>
      </c>
      <c r="I1972" s="72">
        <v>200000</v>
      </c>
      <c r="J1972" s="72">
        <v>200000</v>
      </c>
      <c r="K1972" s="72"/>
      <c r="L1972" s="72">
        <v>530109</v>
      </c>
      <c r="M1972" s="82">
        <v>202352.44519392919</v>
      </c>
      <c r="O1972" s="81" t="s">
        <v>8480</v>
      </c>
      <c r="P1972" s="64">
        <v>2002</v>
      </c>
      <c r="Q1972" s="63" t="s">
        <v>6081</v>
      </c>
      <c r="R1972" s="63" t="s">
        <v>76</v>
      </c>
      <c r="S1972" s="65" t="s">
        <v>4541</v>
      </c>
      <c r="T1972" s="63" t="s">
        <v>3695</v>
      </c>
      <c r="U1972" s="63" t="s">
        <v>137</v>
      </c>
      <c r="V1972" s="66">
        <v>10000</v>
      </c>
      <c r="W1972" s="67">
        <v>10000</v>
      </c>
      <c r="X1972" s="67">
        <v>1856</v>
      </c>
      <c r="Y1972" s="68">
        <v>10000</v>
      </c>
      <c r="Z1972" s="82">
        <v>12986.47186147186</v>
      </c>
    </row>
    <row r="1973" spans="2:26" x14ac:dyDescent="0.25">
      <c r="B1973" s="83" t="s">
        <v>5899</v>
      </c>
      <c r="C1973" s="71">
        <v>2014</v>
      </c>
      <c r="D1973" s="70" t="s">
        <v>1318</v>
      </c>
      <c r="E1973" s="70" t="s">
        <v>27</v>
      </c>
      <c r="F1973" s="70" t="s">
        <v>5900</v>
      </c>
      <c r="G1973" s="70" t="s">
        <v>5901</v>
      </c>
      <c r="H1973" s="70" t="s">
        <v>27</v>
      </c>
      <c r="I1973" s="72">
        <v>177873</v>
      </c>
      <c r="J1973" s="72">
        <v>177873</v>
      </c>
      <c r="K1973" s="72"/>
      <c r="L1973" s="72">
        <v>355746</v>
      </c>
      <c r="M1973" s="82">
        <v>179965.18241989883</v>
      </c>
      <c r="O1973" s="81" t="s">
        <v>4138</v>
      </c>
      <c r="P1973" s="64">
        <v>2002</v>
      </c>
      <c r="Q1973" s="63" t="s">
        <v>1318</v>
      </c>
      <c r="R1973" s="63" t="s">
        <v>76</v>
      </c>
      <c r="S1973" s="65" t="s">
        <v>4139</v>
      </c>
      <c r="T1973" s="63" t="s">
        <v>4140</v>
      </c>
      <c r="U1973" s="63" t="s">
        <v>748</v>
      </c>
      <c r="V1973" s="66">
        <v>10000</v>
      </c>
      <c r="W1973" s="67">
        <v>10000</v>
      </c>
      <c r="X1973" s="67">
        <v>4125</v>
      </c>
      <c r="Y1973" s="68">
        <v>0</v>
      </c>
      <c r="Z1973" s="82">
        <v>12986.47186147186</v>
      </c>
    </row>
    <row r="1974" spans="2:26" x14ac:dyDescent="0.25">
      <c r="B1974" s="83" t="s">
        <v>5906</v>
      </c>
      <c r="C1974" s="71">
        <v>2014</v>
      </c>
      <c r="D1974" s="70" t="s">
        <v>1318</v>
      </c>
      <c r="E1974" s="70" t="s">
        <v>27</v>
      </c>
      <c r="F1974" s="70" t="s">
        <v>5907</v>
      </c>
      <c r="G1974" s="70" t="s">
        <v>5908</v>
      </c>
      <c r="H1974" s="70" t="s">
        <v>27</v>
      </c>
      <c r="I1974" s="72">
        <v>143436</v>
      </c>
      <c r="J1974" s="72">
        <v>143436</v>
      </c>
      <c r="K1974" s="72"/>
      <c r="L1974" s="72">
        <v>191248</v>
      </c>
      <c r="M1974" s="82">
        <v>145123.12664418214</v>
      </c>
      <c r="O1974" s="81" t="s">
        <v>4166</v>
      </c>
      <c r="P1974" s="64">
        <v>2002</v>
      </c>
      <c r="Q1974" s="63" t="s">
        <v>1318</v>
      </c>
      <c r="R1974" s="63" t="s">
        <v>76</v>
      </c>
      <c r="S1974" s="65" t="s">
        <v>4167</v>
      </c>
      <c r="T1974" s="63" t="s">
        <v>3990</v>
      </c>
      <c r="U1974" s="63" t="s">
        <v>748</v>
      </c>
      <c r="V1974" s="66">
        <v>7159</v>
      </c>
      <c r="W1974" s="67">
        <v>7159</v>
      </c>
      <c r="X1974" s="67">
        <v>2370.5</v>
      </c>
      <c r="Y1974" s="68">
        <v>7159</v>
      </c>
      <c r="Z1974" s="82">
        <v>9297.0152056277057</v>
      </c>
    </row>
    <row r="1975" spans="2:26" ht="22.5" x14ac:dyDescent="0.25">
      <c r="B1975" s="83" t="s">
        <v>5892</v>
      </c>
      <c r="C1975" s="71">
        <v>2014</v>
      </c>
      <c r="D1975" s="70" t="s">
        <v>1318</v>
      </c>
      <c r="E1975" s="70" t="s">
        <v>27</v>
      </c>
      <c r="F1975" s="70" t="s">
        <v>5893</v>
      </c>
      <c r="G1975" s="70" t="s">
        <v>5894</v>
      </c>
      <c r="H1975" s="70" t="s">
        <v>27</v>
      </c>
      <c r="I1975" s="72">
        <v>139460</v>
      </c>
      <c r="J1975" s="72">
        <v>139460</v>
      </c>
      <c r="K1975" s="72"/>
      <c r="L1975" s="72">
        <v>185947</v>
      </c>
      <c r="M1975" s="82">
        <v>141100.36003372684</v>
      </c>
      <c r="O1975" s="81" t="s">
        <v>4147</v>
      </c>
      <c r="P1975" s="64">
        <v>2002</v>
      </c>
      <c r="Q1975" s="63" t="s">
        <v>1318</v>
      </c>
      <c r="R1975" s="63" t="s">
        <v>76</v>
      </c>
      <c r="S1975" s="65" t="s">
        <v>4148</v>
      </c>
      <c r="T1975" s="63" t="s">
        <v>4149</v>
      </c>
      <c r="U1975" s="63" t="s">
        <v>76</v>
      </c>
      <c r="V1975" s="66">
        <v>3750</v>
      </c>
      <c r="W1975" s="67">
        <v>3750</v>
      </c>
      <c r="X1975" s="67">
        <v>1155.32</v>
      </c>
      <c r="Y1975" s="68">
        <v>3750</v>
      </c>
      <c r="Z1975" s="82">
        <v>4869.9269480519479</v>
      </c>
    </row>
    <row r="1976" spans="2:26" ht="22.5" x14ac:dyDescent="0.25">
      <c r="B1976" s="83" t="s">
        <v>5836</v>
      </c>
      <c r="C1976" s="71">
        <v>2014</v>
      </c>
      <c r="D1976" s="70" t="s">
        <v>1318</v>
      </c>
      <c r="E1976" s="70" t="s">
        <v>27</v>
      </c>
      <c r="F1976" s="70" t="s">
        <v>4402</v>
      </c>
      <c r="G1976" s="70" t="s">
        <v>5837</v>
      </c>
      <c r="H1976" s="70" t="s">
        <v>27</v>
      </c>
      <c r="I1976" s="72">
        <v>105000</v>
      </c>
      <c r="J1976" s="72">
        <v>105000</v>
      </c>
      <c r="K1976" s="72">
        <v>33587.379999999997</v>
      </c>
      <c r="L1976" s="72">
        <v>140000</v>
      </c>
      <c r="M1976" s="82">
        <v>106235.03372681282</v>
      </c>
      <c r="O1976" s="81" t="s">
        <v>4168</v>
      </c>
      <c r="P1976" s="64">
        <v>2002</v>
      </c>
      <c r="Q1976" s="63" t="s">
        <v>1318</v>
      </c>
      <c r="R1976" s="63" t="s">
        <v>76</v>
      </c>
      <c r="S1976" s="65" t="s">
        <v>4148</v>
      </c>
      <c r="T1976" s="63" t="s">
        <v>4149</v>
      </c>
      <c r="U1976" s="63" t="s">
        <v>76</v>
      </c>
      <c r="V1976" s="66">
        <v>2332</v>
      </c>
      <c r="W1976" s="67">
        <v>2332</v>
      </c>
      <c r="X1976" s="67">
        <v>808.09</v>
      </c>
      <c r="Y1976" s="68">
        <v>0</v>
      </c>
      <c r="Z1976" s="82">
        <v>3028.445238095238</v>
      </c>
    </row>
    <row r="1977" spans="2:26" x14ac:dyDescent="0.25">
      <c r="B1977" s="83" t="s">
        <v>5830</v>
      </c>
      <c r="C1977" s="71">
        <v>2014</v>
      </c>
      <c r="D1977" s="70" t="s">
        <v>1318</v>
      </c>
      <c r="E1977" s="70" t="s">
        <v>27</v>
      </c>
      <c r="F1977" s="70" t="s">
        <v>5831</v>
      </c>
      <c r="G1977" s="70" t="s">
        <v>5832</v>
      </c>
      <c r="H1977" s="70" t="s">
        <v>27</v>
      </c>
      <c r="I1977" s="72">
        <v>90846</v>
      </c>
      <c r="J1977" s="72">
        <v>90846</v>
      </c>
      <c r="K1977" s="72">
        <v>34668.300000000003</v>
      </c>
      <c r="L1977" s="72">
        <v>129780</v>
      </c>
      <c r="M1977" s="82">
        <v>91914.551180438444</v>
      </c>
      <c r="O1977" s="81" t="s">
        <v>8471</v>
      </c>
      <c r="P1977" s="64">
        <v>2002</v>
      </c>
      <c r="Q1977" s="63" t="s">
        <v>6081</v>
      </c>
      <c r="R1977" s="63" t="s">
        <v>1249</v>
      </c>
      <c r="S1977" s="65" t="s">
        <v>8472</v>
      </c>
      <c r="T1977" s="63" t="s">
        <v>3695</v>
      </c>
      <c r="U1977" s="63" t="s">
        <v>1249</v>
      </c>
      <c r="V1977" s="66">
        <v>10000</v>
      </c>
      <c r="W1977" s="67">
        <v>10000</v>
      </c>
      <c r="X1977" s="67">
        <v>4775.6499999999996</v>
      </c>
      <c r="Y1977" s="68">
        <v>0</v>
      </c>
      <c r="Z1977" s="82">
        <v>12986.47186147186</v>
      </c>
    </row>
    <row r="1978" spans="2:26" x14ac:dyDescent="0.25">
      <c r="B1978" s="83" t="s">
        <v>5833</v>
      </c>
      <c r="C1978" s="71">
        <v>2014</v>
      </c>
      <c r="D1978" s="70" t="s">
        <v>1318</v>
      </c>
      <c r="E1978" s="70" t="s">
        <v>27</v>
      </c>
      <c r="F1978" s="70" t="s">
        <v>3803</v>
      </c>
      <c r="G1978" s="70" t="s">
        <v>4062</v>
      </c>
      <c r="H1978" s="70" t="s">
        <v>27</v>
      </c>
      <c r="I1978" s="72">
        <v>68928</v>
      </c>
      <c r="J1978" s="72">
        <v>68928</v>
      </c>
      <c r="K1978" s="72">
        <v>0</v>
      </c>
      <c r="L1978" s="72">
        <v>91904</v>
      </c>
      <c r="M1978" s="82">
        <v>69738.746711635758</v>
      </c>
      <c r="O1978" s="81" t="s">
        <v>8464</v>
      </c>
      <c r="P1978" s="64">
        <v>2002</v>
      </c>
      <c r="Q1978" s="63" t="s">
        <v>6081</v>
      </c>
      <c r="R1978" s="63" t="s">
        <v>444</v>
      </c>
      <c r="S1978" s="65" t="s">
        <v>4484</v>
      </c>
      <c r="T1978" s="63" t="s">
        <v>3695</v>
      </c>
      <c r="U1978" s="63" t="s">
        <v>446</v>
      </c>
      <c r="V1978" s="66">
        <v>10000</v>
      </c>
      <c r="W1978" s="67">
        <v>10000</v>
      </c>
      <c r="X1978" s="67">
        <v>8500</v>
      </c>
      <c r="Y1978" s="68">
        <v>10000</v>
      </c>
      <c r="Z1978" s="82">
        <v>12986.47186147186</v>
      </c>
    </row>
    <row r="1979" spans="2:26" ht="22.5" x14ac:dyDescent="0.25">
      <c r="B1979" s="83" t="s">
        <v>5902</v>
      </c>
      <c r="C1979" s="71">
        <v>2014</v>
      </c>
      <c r="D1979" s="70" t="s">
        <v>1318</v>
      </c>
      <c r="E1979" s="70" t="s">
        <v>27</v>
      </c>
      <c r="F1979" s="70" t="s">
        <v>5900</v>
      </c>
      <c r="G1979" s="70" t="s">
        <v>5903</v>
      </c>
      <c r="H1979" s="70" t="s">
        <v>27</v>
      </c>
      <c r="I1979" s="72">
        <v>30250</v>
      </c>
      <c r="J1979" s="72">
        <v>30250</v>
      </c>
      <c r="K1979" s="72"/>
      <c r="L1979" s="72">
        <v>30250</v>
      </c>
      <c r="M1979" s="82">
        <v>30605.807335581791</v>
      </c>
      <c r="O1979" s="81" t="s">
        <v>8491</v>
      </c>
      <c r="P1979" s="64">
        <v>2002</v>
      </c>
      <c r="Q1979" s="63" t="s">
        <v>6084</v>
      </c>
      <c r="R1979" s="63" t="s">
        <v>444</v>
      </c>
      <c r="S1979" s="65" t="s">
        <v>8492</v>
      </c>
      <c r="T1979" s="63" t="s">
        <v>8493</v>
      </c>
      <c r="U1979" s="63" t="s">
        <v>446</v>
      </c>
      <c r="V1979" s="66">
        <v>10000</v>
      </c>
      <c r="W1979" s="67">
        <v>10000</v>
      </c>
      <c r="X1979" s="67">
        <v>8914.92</v>
      </c>
      <c r="Y1979" s="68">
        <v>10000</v>
      </c>
      <c r="Z1979" s="82">
        <v>12986.47186147186</v>
      </c>
    </row>
    <row r="1980" spans="2:26" x14ac:dyDescent="0.25">
      <c r="B1980" s="83" t="s">
        <v>5954</v>
      </c>
      <c r="C1980" s="71">
        <v>2014</v>
      </c>
      <c r="D1980" s="70" t="s">
        <v>1318</v>
      </c>
      <c r="E1980" s="70" t="s">
        <v>27</v>
      </c>
      <c r="F1980" s="70" t="s">
        <v>5955</v>
      </c>
      <c r="G1980" s="70" t="s">
        <v>3748</v>
      </c>
      <c r="H1980" s="70" t="s">
        <v>27</v>
      </c>
      <c r="I1980" s="72">
        <v>28658</v>
      </c>
      <c r="J1980" s="72">
        <v>28658</v>
      </c>
      <c r="K1980" s="72">
        <v>0</v>
      </c>
      <c r="L1980" s="72">
        <v>38658</v>
      </c>
      <c r="M1980" s="82">
        <v>28995.081871838112</v>
      </c>
      <c r="O1980" s="81" t="s">
        <v>4046</v>
      </c>
      <c r="P1980" s="64">
        <v>2002</v>
      </c>
      <c r="Q1980" s="63" t="s">
        <v>1318</v>
      </c>
      <c r="R1980" s="63" t="s">
        <v>44</v>
      </c>
      <c r="S1980" s="65" t="s">
        <v>1859</v>
      </c>
      <c r="T1980" s="63" t="s">
        <v>4047</v>
      </c>
      <c r="U1980" s="63" t="s">
        <v>49</v>
      </c>
      <c r="V1980" s="66">
        <v>233613</v>
      </c>
      <c r="W1980" s="67">
        <v>235613</v>
      </c>
      <c r="X1980" s="67">
        <v>288795.33</v>
      </c>
      <c r="Y1980" s="68">
        <v>235613</v>
      </c>
      <c r="Z1980" s="82">
        <v>305978.15946969698</v>
      </c>
    </row>
    <row r="1981" spans="2:26" x14ac:dyDescent="0.25">
      <c r="B1981" s="83" t="s">
        <v>5956</v>
      </c>
      <c r="C1981" s="71">
        <v>2014</v>
      </c>
      <c r="D1981" s="70" t="s">
        <v>1318</v>
      </c>
      <c r="E1981" s="70" t="s">
        <v>27</v>
      </c>
      <c r="F1981" s="70" t="s">
        <v>5957</v>
      </c>
      <c r="G1981" s="70" t="s">
        <v>5958</v>
      </c>
      <c r="H1981" s="70" t="s">
        <v>27</v>
      </c>
      <c r="I1981" s="72">
        <v>21991</v>
      </c>
      <c r="J1981" s="72">
        <v>21991</v>
      </c>
      <c r="K1981" s="72">
        <v>8791</v>
      </c>
      <c r="L1981" s="72">
        <v>29321</v>
      </c>
      <c r="M1981" s="82">
        <v>22249.663111298483</v>
      </c>
      <c r="O1981" s="81" t="s">
        <v>4039</v>
      </c>
      <c r="P1981" s="64">
        <v>2002</v>
      </c>
      <c r="Q1981" s="63" t="s">
        <v>1318</v>
      </c>
      <c r="R1981" s="63" t="s">
        <v>44</v>
      </c>
      <c r="S1981" s="65" t="s">
        <v>1952</v>
      </c>
      <c r="T1981" s="63" t="s">
        <v>4040</v>
      </c>
      <c r="U1981" s="63" t="s">
        <v>49</v>
      </c>
      <c r="V1981" s="66">
        <v>100000</v>
      </c>
      <c r="W1981" s="67">
        <v>100000</v>
      </c>
      <c r="X1981" s="67">
        <v>36947.18</v>
      </c>
      <c r="Y1981" s="68">
        <v>0</v>
      </c>
      <c r="Z1981" s="82">
        <v>129864.7186147186</v>
      </c>
    </row>
    <row r="1982" spans="2:26" x14ac:dyDescent="0.25">
      <c r="B1982" s="83" t="s">
        <v>5851</v>
      </c>
      <c r="C1982" s="71">
        <v>2014</v>
      </c>
      <c r="D1982" s="70" t="s">
        <v>1318</v>
      </c>
      <c r="E1982" s="70" t="s">
        <v>27</v>
      </c>
      <c r="F1982" s="70" t="s">
        <v>5849</v>
      </c>
      <c r="G1982" s="70" t="s">
        <v>5852</v>
      </c>
      <c r="H1982" s="70" t="s">
        <v>27</v>
      </c>
      <c r="I1982" s="72">
        <v>3000</v>
      </c>
      <c r="J1982" s="72">
        <v>3000</v>
      </c>
      <c r="K1982" s="72"/>
      <c r="L1982" s="72">
        <v>3000</v>
      </c>
      <c r="M1982" s="82">
        <v>3035.2866779089377</v>
      </c>
      <c r="O1982" s="81" t="s">
        <v>4029</v>
      </c>
      <c r="P1982" s="64">
        <v>2002</v>
      </c>
      <c r="Q1982" s="63" t="s">
        <v>1318</v>
      </c>
      <c r="R1982" s="63" t="s">
        <v>44</v>
      </c>
      <c r="S1982" s="65" t="s">
        <v>4030</v>
      </c>
      <c r="T1982" s="63" t="s">
        <v>3266</v>
      </c>
      <c r="U1982" s="63" t="s">
        <v>49</v>
      </c>
      <c r="V1982" s="66">
        <v>73440</v>
      </c>
      <c r="W1982" s="67">
        <v>74940</v>
      </c>
      <c r="X1982" s="67">
        <v>17256.45</v>
      </c>
      <c r="Y1982" s="68">
        <v>0</v>
      </c>
      <c r="Z1982" s="82">
        <v>97320.620129870134</v>
      </c>
    </row>
    <row r="1983" spans="2:26" x14ac:dyDescent="0.25">
      <c r="B1983" s="83" t="s">
        <v>5834</v>
      </c>
      <c r="C1983" s="71">
        <v>2014</v>
      </c>
      <c r="D1983" s="70" t="s">
        <v>1318</v>
      </c>
      <c r="E1983" s="70" t="s">
        <v>27</v>
      </c>
      <c r="F1983" s="70" t="s">
        <v>3803</v>
      </c>
      <c r="G1983" s="70" t="s">
        <v>5835</v>
      </c>
      <c r="H1983" s="70" t="s">
        <v>27</v>
      </c>
      <c r="I1983" s="72">
        <v>2300</v>
      </c>
      <c r="J1983" s="72">
        <v>2300</v>
      </c>
      <c r="K1983" s="72"/>
      <c r="L1983" s="72">
        <v>2300</v>
      </c>
      <c r="M1983" s="82">
        <v>2327.0531197301857</v>
      </c>
      <c r="O1983" s="81" t="s">
        <v>4018</v>
      </c>
      <c r="P1983" s="64">
        <v>2002</v>
      </c>
      <c r="Q1983" s="63" t="s">
        <v>1318</v>
      </c>
      <c r="R1983" s="63" t="s">
        <v>44</v>
      </c>
      <c r="S1983" s="65" t="s">
        <v>4019</v>
      </c>
      <c r="T1983" s="63" t="s">
        <v>3687</v>
      </c>
      <c r="U1983" s="63" t="s">
        <v>49</v>
      </c>
      <c r="V1983" s="66">
        <v>50025</v>
      </c>
      <c r="W1983" s="67">
        <v>51725</v>
      </c>
      <c r="X1983" s="67">
        <v>17365.009999999998</v>
      </c>
      <c r="Y1983" s="68">
        <v>0</v>
      </c>
      <c r="Z1983" s="82">
        <v>67172.525703463194</v>
      </c>
    </row>
    <row r="1984" spans="2:26" x14ac:dyDescent="0.25">
      <c r="B1984" s="83" t="s">
        <v>5918</v>
      </c>
      <c r="C1984" s="71">
        <v>2014</v>
      </c>
      <c r="D1984" s="70" t="s">
        <v>1318</v>
      </c>
      <c r="E1984" s="70" t="s">
        <v>472</v>
      </c>
      <c r="F1984" s="70" t="s">
        <v>5919</v>
      </c>
      <c r="G1984" s="70" t="s">
        <v>5660</v>
      </c>
      <c r="H1984" s="70" t="s">
        <v>5093</v>
      </c>
      <c r="I1984" s="72">
        <v>198245</v>
      </c>
      <c r="J1984" s="72">
        <v>198245</v>
      </c>
      <c r="K1984" s="72"/>
      <c r="L1984" s="72">
        <v>279219</v>
      </c>
      <c r="M1984" s="82">
        <v>200576.80248735248</v>
      </c>
      <c r="O1984" s="81" t="s">
        <v>3991</v>
      </c>
      <c r="P1984" s="64">
        <v>2002</v>
      </c>
      <c r="Q1984" s="63" t="s">
        <v>1318</v>
      </c>
      <c r="R1984" s="63" t="s">
        <v>44</v>
      </c>
      <c r="S1984" s="65" t="s">
        <v>3992</v>
      </c>
      <c r="T1984" s="63" t="s">
        <v>3748</v>
      </c>
      <c r="U1984" s="63" t="s">
        <v>1639</v>
      </c>
      <c r="V1984" s="66">
        <v>28705</v>
      </c>
      <c r="W1984" s="67">
        <v>28705</v>
      </c>
      <c r="X1984" s="67">
        <v>9537.49</v>
      </c>
      <c r="Y1984" s="68">
        <v>28705</v>
      </c>
      <c r="Z1984" s="82">
        <v>37277.667478354975</v>
      </c>
    </row>
    <row r="1985" spans="2:26" x14ac:dyDescent="0.25">
      <c r="B1985" s="83" t="s">
        <v>5929</v>
      </c>
      <c r="C1985" s="71">
        <v>2014</v>
      </c>
      <c r="D1985" s="70" t="s">
        <v>1318</v>
      </c>
      <c r="E1985" s="70" t="s">
        <v>472</v>
      </c>
      <c r="F1985" s="70" t="s">
        <v>5930</v>
      </c>
      <c r="G1985" s="70" t="s">
        <v>5931</v>
      </c>
      <c r="H1985" s="70" t="s">
        <v>4056</v>
      </c>
      <c r="I1985" s="72">
        <v>100275</v>
      </c>
      <c r="J1985" s="72">
        <v>100275</v>
      </c>
      <c r="K1985" s="72"/>
      <c r="L1985" s="72">
        <v>167125</v>
      </c>
      <c r="M1985" s="82">
        <v>101454.45720910624</v>
      </c>
      <c r="O1985" s="81" t="s">
        <v>4100</v>
      </c>
      <c r="P1985" s="64">
        <v>2002</v>
      </c>
      <c r="Q1985" s="63" t="s">
        <v>1318</v>
      </c>
      <c r="R1985" s="63" t="s">
        <v>44</v>
      </c>
      <c r="S1985" s="65" t="s">
        <v>3570</v>
      </c>
      <c r="T1985" s="63" t="s">
        <v>3753</v>
      </c>
      <c r="U1985" s="63" t="s">
        <v>1615</v>
      </c>
      <c r="V1985" s="66">
        <v>23024</v>
      </c>
      <c r="W1985" s="67">
        <v>23024</v>
      </c>
      <c r="X1985" s="67">
        <v>5929</v>
      </c>
      <c r="Y1985" s="68">
        <v>23024</v>
      </c>
      <c r="Z1985" s="82">
        <v>29900.05281385281</v>
      </c>
    </row>
    <row r="1986" spans="2:26" ht="22.5" x14ac:dyDescent="0.25">
      <c r="B1986" s="83" t="s">
        <v>5876</v>
      </c>
      <c r="C1986" s="71">
        <v>2014</v>
      </c>
      <c r="D1986" s="70" t="s">
        <v>1318</v>
      </c>
      <c r="E1986" s="70" t="s">
        <v>472</v>
      </c>
      <c r="F1986" s="70" t="s">
        <v>5877</v>
      </c>
      <c r="G1986" s="70" t="s">
        <v>5878</v>
      </c>
      <c r="H1986" s="70" t="s">
        <v>5014</v>
      </c>
      <c r="I1986" s="72">
        <v>56681</v>
      </c>
      <c r="J1986" s="72">
        <v>56681</v>
      </c>
      <c r="K1986" s="72">
        <v>0</v>
      </c>
      <c r="L1986" s="72">
        <v>291681</v>
      </c>
      <c r="M1986" s="82">
        <v>57347.694730185503</v>
      </c>
      <c r="O1986" s="81" t="s">
        <v>8540</v>
      </c>
      <c r="P1986" s="64">
        <v>2002</v>
      </c>
      <c r="Q1986" s="63" t="s">
        <v>6081</v>
      </c>
      <c r="R1986" s="63" t="s">
        <v>44</v>
      </c>
      <c r="S1986" s="65" t="s">
        <v>8541</v>
      </c>
      <c r="T1986" s="63" t="s">
        <v>8542</v>
      </c>
      <c r="U1986" s="63" t="s">
        <v>3767</v>
      </c>
      <c r="V1986" s="66">
        <v>18000</v>
      </c>
      <c r="W1986" s="67">
        <v>18000</v>
      </c>
      <c r="X1986" s="67">
        <v>31.3</v>
      </c>
      <c r="Y1986" s="68">
        <v>18000</v>
      </c>
      <c r="Z1986" s="82">
        <v>23375.64935064935</v>
      </c>
    </row>
    <row r="1987" spans="2:26" ht="22.5" x14ac:dyDescent="0.25">
      <c r="B1987" s="83" t="s">
        <v>5862</v>
      </c>
      <c r="C1987" s="71">
        <v>2014</v>
      </c>
      <c r="D1987" s="70" t="s">
        <v>1318</v>
      </c>
      <c r="E1987" s="70" t="s">
        <v>138</v>
      </c>
      <c r="F1987" s="70" t="s">
        <v>5353</v>
      </c>
      <c r="G1987" s="70" t="s">
        <v>3266</v>
      </c>
      <c r="H1987" s="70" t="s">
        <v>166</v>
      </c>
      <c r="I1987" s="72">
        <v>199382</v>
      </c>
      <c r="J1987" s="72">
        <v>199382</v>
      </c>
      <c r="K1987" s="72">
        <v>63781.52</v>
      </c>
      <c r="L1987" s="72">
        <v>277176</v>
      </c>
      <c r="M1987" s="82">
        <v>201727.17613827993</v>
      </c>
      <c r="O1987" s="81" t="s">
        <v>4097</v>
      </c>
      <c r="P1987" s="64">
        <v>2002</v>
      </c>
      <c r="Q1987" s="63" t="s">
        <v>1318</v>
      </c>
      <c r="R1987" s="63" t="s">
        <v>44</v>
      </c>
      <c r="S1987" s="65" t="s">
        <v>4098</v>
      </c>
      <c r="T1987" s="63" t="s">
        <v>3753</v>
      </c>
      <c r="U1987" s="63" t="s">
        <v>49</v>
      </c>
      <c r="V1987" s="66">
        <v>15000</v>
      </c>
      <c r="W1987" s="67">
        <v>15000</v>
      </c>
      <c r="X1987" s="67">
        <v>10000</v>
      </c>
      <c r="Y1987" s="68">
        <v>15000</v>
      </c>
      <c r="Z1987" s="82">
        <v>19479.707792207791</v>
      </c>
    </row>
    <row r="1988" spans="2:26" x14ac:dyDescent="0.25">
      <c r="B1988" s="83" t="s">
        <v>5881</v>
      </c>
      <c r="C1988" s="71">
        <v>2014</v>
      </c>
      <c r="D1988" s="70" t="s">
        <v>1318</v>
      </c>
      <c r="E1988" s="70" t="s">
        <v>677</v>
      </c>
      <c r="F1988" s="70" t="s">
        <v>5882</v>
      </c>
      <c r="G1988" s="70" t="s">
        <v>3414</v>
      </c>
      <c r="H1988" s="70" t="s">
        <v>679</v>
      </c>
      <c r="I1988" s="72">
        <v>200000</v>
      </c>
      <c r="J1988" s="72">
        <v>200000</v>
      </c>
      <c r="K1988" s="72">
        <v>0</v>
      </c>
      <c r="L1988" s="72">
        <v>274177</v>
      </c>
      <c r="M1988" s="82">
        <v>202352.44519392919</v>
      </c>
      <c r="O1988" s="81" t="s">
        <v>8406</v>
      </c>
      <c r="P1988" s="64">
        <v>2002</v>
      </c>
      <c r="Q1988" s="63" t="s">
        <v>6081</v>
      </c>
      <c r="R1988" s="63" t="s">
        <v>44</v>
      </c>
      <c r="S1988" s="65" t="s">
        <v>5953</v>
      </c>
      <c r="T1988" s="63" t="s">
        <v>3695</v>
      </c>
      <c r="U1988" s="63" t="s">
        <v>3767</v>
      </c>
      <c r="V1988" s="66">
        <v>10000</v>
      </c>
      <c r="W1988" s="67">
        <v>10000</v>
      </c>
      <c r="X1988" s="67">
        <v>0</v>
      </c>
      <c r="Y1988" s="68">
        <v>0</v>
      </c>
      <c r="Z1988" s="82">
        <v>12986.47186147186</v>
      </c>
    </row>
    <row r="1989" spans="2:26" x14ac:dyDescent="0.25">
      <c r="B1989" s="83" t="s">
        <v>5932</v>
      </c>
      <c r="C1989" s="71">
        <v>2014</v>
      </c>
      <c r="D1989" s="70" t="s">
        <v>1318</v>
      </c>
      <c r="E1989" s="70" t="s">
        <v>677</v>
      </c>
      <c r="F1989" s="70" t="s">
        <v>5933</v>
      </c>
      <c r="G1989" s="70" t="s">
        <v>5934</v>
      </c>
      <c r="H1989" s="70" t="s">
        <v>679</v>
      </c>
      <c r="I1989" s="72">
        <v>99564</v>
      </c>
      <c r="J1989" s="72">
        <v>99564</v>
      </c>
      <c r="K1989" s="72"/>
      <c r="L1989" s="72">
        <v>132752</v>
      </c>
      <c r="M1989" s="82">
        <v>100735.09426644183</v>
      </c>
      <c r="O1989" s="81" t="s">
        <v>8412</v>
      </c>
      <c r="P1989" s="64">
        <v>2002</v>
      </c>
      <c r="Q1989" s="63" t="s">
        <v>6081</v>
      </c>
      <c r="R1989" s="63" t="s">
        <v>44</v>
      </c>
      <c r="S1989" s="65" t="s">
        <v>8413</v>
      </c>
      <c r="T1989" s="63" t="s">
        <v>3695</v>
      </c>
      <c r="U1989" s="63" t="s">
        <v>49</v>
      </c>
      <c r="V1989" s="66">
        <v>10000</v>
      </c>
      <c r="W1989" s="67">
        <v>10000</v>
      </c>
      <c r="X1989" s="67">
        <v>0</v>
      </c>
      <c r="Y1989" s="68">
        <v>0</v>
      </c>
      <c r="Z1989" s="82">
        <v>12986.47186147186</v>
      </c>
    </row>
    <row r="1990" spans="2:26" x14ac:dyDescent="0.25">
      <c r="B1990" s="83" t="s">
        <v>5863</v>
      </c>
      <c r="C1990" s="71">
        <v>2014</v>
      </c>
      <c r="D1990" s="70" t="s">
        <v>1318</v>
      </c>
      <c r="E1990" s="70" t="s">
        <v>177</v>
      </c>
      <c r="F1990" s="70" t="s">
        <v>5864</v>
      </c>
      <c r="G1990" s="70" t="s">
        <v>5859</v>
      </c>
      <c r="H1990" s="70" t="s">
        <v>179</v>
      </c>
      <c r="I1990" s="72">
        <v>37338</v>
      </c>
      <c r="J1990" s="72">
        <v>37338</v>
      </c>
      <c r="K1990" s="72"/>
      <c r="L1990" s="72">
        <v>53340</v>
      </c>
      <c r="M1990" s="82">
        <v>37777.177993254641</v>
      </c>
      <c r="O1990" s="81" t="s">
        <v>8520</v>
      </c>
      <c r="P1990" s="64">
        <v>2002</v>
      </c>
      <c r="Q1990" s="63" t="s">
        <v>6081</v>
      </c>
      <c r="R1990" s="63" t="s">
        <v>44</v>
      </c>
      <c r="S1990" s="65" t="s">
        <v>8521</v>
      </c>
      <c r="T1990" s="63" t="s">
        <v>4103</v>
      </c>
      <c r="U1990" s="63" t="s">
        <v>3767</v>
      </c>
      <c r="V1990" s="66">
        <v>8528</v>
      </c>
      <c r="W1990" s="67">
        <v>8528</v>
      </c>
      <c r="X1990" s="67">
        <v>0</v>
      </c>
      <c r="Y1990" s="68">
        <v>8528</v>
      </c>
      <c r="Z1990" s="82">
        <v>11074.863203463203</v>
      </c>
    </row>
    <row r="1991" spans="2:26" x14ac:dyDescent="0.25">
      <c r="B1991" s="83" t="s">
        <v>5944</v>
      </c>
      <c r="C1991" s="71">
        <v>2014</v>
      </c>
      <c r="D1991" s="70" t="s">
        <v>1318</v>
      </c>
      <c r="E1991" s="70" t="s">
        <v>40</v>
      </c>
      <c r="F1991" s="70" t="s">
        <v>5945</v>
      </c>
      <c r="G1991" s="70" t="s">
        <v>3414</v>
      </c>
      <c r="H1991" s="70" t="s">
        <v>42</v>
      </c>
      <c r="I1991" s="72">
        <v>35000</v>
      </c>
      <c r="J1991" s="72">
        <v>35000</v>
      </c>
      <c r="K1991" s="72">
        <v>20696.87</v>
      </c>
      <c r="L1991" s="72">
        <v>56231</v>
      </c>
      <c r="M1991" s="82">
        <v>35411.677908937607</v>
      </c>
      <c r="O1991" s="81" t="s">
        <v>4048</v>
      </c>
      <c r="P1991" s="64">
        <v>2002</v>
      </c>
      <c r="Q1991" s="63" t="s">
        <v>1318</v>
      </c>
      <c r="R1991" s="63" t="s">
        <v>44</v>
      </c>
      <c r="S1991" s="65" t="s">
        <v>1859</v>
      </c>
      <c r="T1991" s="63" t="s">
        <v>4049</v>
      </c>
      <c r="U1991" s="63" t="s">
        <v>49</v>
      </c>
      <c r="V1991" s="66">
        <v>6000</v>
      </c>
      <c r="W1991" s="67">
        <v>6000</v>
      </c>
      <c r="X1991" s="67">
        <v>0</v>
      </c>
      <c r="Y1991" s="68">
        <v>0</v>
      </c>
      <c r="Z1991" s="82">
        <v>7791.8831168831166</v>
      </c>
    </row>
    <row r="1992" spans="2:26" x14ac:dyDescent="0.25">
      <c r="B1992" s="83" t="s">
        <v>5869</v>
      </c>
      <c r="C1992" s="71">
        <v>2014</v>
      </c>
      <c r="D1992" s="70" t="s">
        <v>1318</v>
      </c>
      <c r="E1992" s="70" t="s">
        <v>1605</v>
      </c>
      <c r="F1992" s="70" t="s">
        <v>5870</v>
      </c>
      <c r="G1992" s="70" t="s">
        <v>5859</v>
      </c>
      <c r="H1992" s="70" t="s">
        <v>1623</v>
      </c>
      <c r="I1992" s="72">
        <v>46500</v>
      </c>
      <c r="J1992" s="72">
        <v>42750</v>
      </c>
      <c r="K1992" s="72">
        <v>15315.94</v>
      </c>
      <c r="L1992" s="72">
        <v>62000</v>
      </c>
      <c r="M1992" s="82">
        <v>43252.835160202361</v>
      </c>
      <c r="O1992" s="81" t="s">
        <v>8562</v>
      </c>
      <c r="P1992" s="64">
        <v>2002</v>
      </c>
      <c r="Q1992" s="63" t="s">
        <v>6081</v>
      </c>
      <c r="R1992" s="63" t="s">
        <v>1558</v>
      </c>
      <c r="S1992" s="65" t="s">
        <v>8563</v>
      </c>
      <c r="T1992" s="63" t="s">
        <v>8564</v>
      </c>
      <c r="U1992" s="63" t="s">
        <v>3767</v>
      </c>
      <c r="V1992" s="66">
        <v>180000</v>
      </c>
      <c r="W1992" s="67">
        <v>180000</v>
      </c>
      <c r="X1992" s="67">
        <v>90000</v>
      </c>
      <c r="Y1992" s="68">
        <v>0</v>
      </c>
      <c r="Z1992" s="82">
        <v>233756.49350649348</v>
      </c>
    </row>
    <row r="1993" spans="2:26" x14ac:dyDescent="0.25">
      <c r="B1993" s="83" t="s">
        <v>5959</v>
      </c>
      <c r="C1993" s="71">
        <v>2014</v>
      </c>
      <c r="D1993" s="70" t="s">
        <v>1318</v>
      </c>
      <c r="E1993" s="70" t="s">
        <v>1605</v>
      </c>
      <c r="F1993" s="70" t="s">
        <v>1621</v>
      </c>
      <c r="G1993" s="70" t="s">
        <v>5960</v>
      </c>
      <c r="H1993" s="70" t="s">
        <v>1623</v>
      </c>
      <c r="I1993" s="72">
        <v>27926</v>
      </c>
      <c r="J1993" s="72">
        <v>27926</v>
      </c>
      <c r="K1993" s="72">
        <v>0</v>
      </c>
      <c r="L1993" s="72">
        <v>37235</v>
      </c>
      <c r="M1993" s="82">
        <v>28254.471922428333</v>
      </c>
      <c r="O1993" s="81" t="s">
        <v>4152</v>
      </c>
      <c r="P1993" s="64">
        <v>2002</v>
      </c>
      <c r="Q1993" s="63" t="s">
        <v>1318</v>
      </c>
      <c r="R1993" s="63" t="s">
        <v>2128</v>
      </c>
      <c r="S1993" s="65" t="s">
        <v>3448</v>
      </c>
      <c r="T1993" s="63" t="s">
        <v>4153</v>
      </c>
      <c r="U1993" s="63" t="s">
        <v>3450</v>
      </c>
      <c r="V1993" s="66">
        <v>580344</v>
      </c>
      <c r="W1993" s="67">
        <v>586344</v>
      </c>
      <c r="X1993" s="67">
        <v>268088.36</v>
      </c>
      <c r="Y1993" s="68">
        <v>586344</v>
      </c>
      <c r="Z1993" s="82">
        <v>761453.98571428563</v>
      </c>
    </row>
    <row r="1994" spans="2:26" x14ac:dyDescent="0.25">
      <c r="B1994" s="83" t="s">
        <v>5891</v>
      </c>
      <c r="C1994" s="71">
        <v>2014</v>
      </c>
      <c r="D1994" s="70" t="s">
        <v>1318</v>
      </c>
      <c r="E1994" s="70" t="s">
        <v>81</v>
      </c>
      <c r="F1994" s="70" t="s">
        <v>5787</v>
      </c>
      <c r="G1994" s="70" t="s">
        <v>5164</v>
      </c>
      <c r="H1994" s="70" t="s">
        <v>81</v>
      </c>
      <c r="I1994" s="72">
        <v>153243</v>
      </c>
      <c r="J1994" s="72">
        <v>139252</v>
      </c>
      <c r="K1994" s="72">
        <v>41973.82</v>
      </c>
      <c r="L1994" s="72">
        <v>185668</v>
      </c>
      <c r="M1994" s="82">
        <v>140889.91349072513</v>
      </c>
      <c r="O1994" s="81" t="s">
        <v>8537</v>
      </c>
      <c r="P1994" s="64">
        <v>2002</v>
      </c>
      <c r="Q1994" s="63" t="s">
        <v>6084</v>
      </c>
      <c r="R1994" s="63" t="s">
        <v>2128</v>
      </c>
      <c r="S1994" s="65" t="s">
        <v>1859</v>
      </c>
      <c r="T1994" s="63" t="s">
        <v>8401</v>
      </c>
      <c r="U1994" s="63" t="s">
        <v>2129</v>
      </c>
      <c r="V1994" s="66">
        <v>45000</v>
      </c>
      <c r="W1994" s="67">
        <v>45000</v>
      </c>
      <c r="X1994" s="67">
        <v>5903.18</v>
      </c>
      <c r="Y1994" s="68">
        <v>0</v>
      </c>
      <c r="Z1994" s="82">
        <v>58439.123376623371</v>
      </c>
    </row>
    <row r="1995" spans="2:26" x14ac:dyDescent="0.25">
      <c r="B1995" s="83" t="s">
        <v>5922</v>
      </c>
      <c r="C1995" s="71">
        <v>2014</v>
      </c>
      <c r="D1995" s="70" t="s">
        <v>1318</v>
      </c>
      <c r="E1995" s="70" t="s">
        <v>81</v>
      </c>
      <c r="F1995" s="70" t="s">
        <v>5923</v>
      </c>
      <c r="G1995" s="70" t="s">
        <v>5924</v>
      </c>
      <c r="H1995" s="70" t="s">
        <v>81</v>
      </c>
      <c r="I1995" s="72">
        <v>119450</v>
      </c>
      <c r="J1995" s="72">
        <v>119450</v>
      </c>
      <c r="K1995" s="72"/>
      <c r="L1995" s="72">
        <v>159266</v>
      </c>
      <c r="M1995" s="82">
        <v>120854.9978920742</v>
      </c>
      <c r="O1995" s="81" t="s">
        <v>8400</v>
      </c>
      <c r="P1995" s="64">
        <v>2002</v>
      </c>
      <c r="Q1995" s="63" t="s">
        <v>6084</v>
      </c>
      <c r="R1995" s="63" t="s">
        <v>2128</v>
      </c>
      <c r="S1995" s="65" t="s">
        <v>1859</v>
      </c>
      <c r="T1995" s="63" t="s">
        <v>8401</v>
      </c>
      <c r="U1995" s="63" t="s">
        <v>2129</v>
      </c>
      <c r="V1995" s="66">
        <v>30000</v>
      </c>
      <c r="W1995" s="67">
        <v>30000</v>
      </c>
      <c r="X1995" s="67">
        <v>0</v>
      </c>
      <c r="Y1995" s="68">
        <v>0</v>
      </c>
      <c r="Z1995" s="82">
        <v>38959.415584415583</v>
      </c>
    </row>
    <row r="1996" spans="2:26" x14ac:dyDescent="0.25">
      <c r="B1996" s="83" t="s">
        <v>5920</v>
      </c>
      <c r="C1996" s="71">
        <v>2014</v>
      </c>
      <c r="D1996" s="70" t="s">
        <v>1318</v>
      </c>
      <c r="E1996" s="70" t="s">
        <v>1163</v>
      </c>
      <c r="F1996" s="70" t="s">
        <v>2058</v>
      </c>
      <c r="G1996" s="70" t="s">
        <v>5921</v>
      </c>
      <c r="H1996" s="70" t="s">
        <v>1165</v>
      </c>
      <c r="I1996" s="72">
        <v>109275</v>
      </c>
      <c r="J1996" s="72">
        <v>109275</v>
      </c>
      <c r="K1996" s="72"/>
      <c r="L1996" s="72">
        <v>145700</v>
      </c>
      <c r="M1996" s="82">
        <v>110560.31724283306</v>
      </c>
      <c r="O1996" s="81" t="s">
        <v>8414</v>
      </c>
      <c r="P1996" s="64">
        <v>2002</v>
      </c>
      <c r="Q1996" s="63" t="s">
        <v>6081</v>
      </c>
      <c r="R1996" s="63" t="s">
        <v>2128</v>
      </c>
      <c r="S1996" s="65" t="s">
        <v>4439</v>
      </c>
      <c r="T1996" s="63" t="s">
        <v>3695</v>
      </c>
      <c r="U1996" s="63" t="s">
        <v>3767</v>
      </c>
      <c r="V1996" s="66">
        <v>10000</v>
      </c>
      <c r="W1996" s="67">
        <v>9115</v>
      </c>
      <c r="X1996" s="67">
        <v>8574</v>
      </c>
      <c r="Y1996" s="68">
        <v>9115</v>
      </c>
      <c r="Z1996" s="82">
        <v>11837.169101731601</v>
      </c>
    </row>
    <row r="1997" spans="2:26" x14ac:dyDescent="0.25">
      <c r="B1997" s="83" t="s">
        <v>5858</v>
      </c>
      <c r="C1997" s="71">
        <v>2014</v>
      </c>
      <c r="D1997" s="70" t="s">
        <v>1318</v>
      </c>
      <c r="E1997" s="70" t="s">
        <v>1367</v>
      </c>
      <c r="F1997" s="70" t="s">
        <v>5601</v>
      </c>
      <c r="G1997" s="70" t="s">
        <v>5859</v>
      </c>
      <c r="H1997" s="70" t="s">
        <v>1568</v>
      </c>
      <c r="I1997" s="72">
        <v>198936</v>
      </c>
      <c r="J1997" s="72">
        <v>198936</v>
      </c>
      <c r="K1997" s="72"/>
      <c r="L1997" s="72">
        <v>248936</v>
      </c>
      <c r="M1997" s="82">
        <v>201275.93018549748</v>
      </c>
      <c r="O1997" s="81" t="s">
        <v>4099</v>
      </c>
      <c r="P1997" s="64">
        <v>2002</v>
      </c>
      <c r="Q1997" s="63" t="s">
        <v>1318</v>
      </c>
      <c r="R1997" s="63" t="s">
        <v>1050</v>
      </c>
      <c r="S1997" s="65" t="s">
        <v>3373</v>
      </c>
      <c r="T1997" s="63" t="s">
        <v>3687</v>
      </c>
      <c r="U1997" s="63" t="s">
        <v>1321</v>
      </c>
      <c r="V1997" s="66">
        <v>197167</v>
      </c>
      <c r="W1997" s="67">
        <v>197167</v>
      </c>
      <c r="X1997" s="67">
        <v>56987.58</v>
      </c>
      <c r="Y1997" s="68">
        <v>197167</v>
      </c>
      <c r="Z1997" s="82">
        <v>256050.36975108224</v>
      </c>
    </row>
    <row r="1998" spans="2:26" x14ac:dyDescent="0.25">
      <c r="B1998" s="83" t="s">
        <v>5909</v>
      </c>
      <c r="C1998" s="71">
        <v>2014</v>
      </c>
      <c r="D1998" s="70" t="s">
        <v>1318</v>
      </c>
      <c r="E1998" s="70" t="s">
        <v>59</v>
      </c>
      <c r="F1998" s="70" t="s">
        <v>5910</v>
      </c>
      <c r="G1998" s="70" t="s">
        <v>5911</v>
      </c>
      <c r="H1998" s="70" t="s">
        <v>61</v>
      </c>
      <c r="I1998" s="72">
        <v>59229</v>
      </c>
      <c r="J1998" s="72">
        <v>59229</v>
      </c>
      <c r="K1998" s="72">
        <v>21043.56</v>
      </c>
      <c r="L1998" s="72">
        <v>84613</v>
      </c>
      <c r="M1998" s="82">
        <v>59925.66488195616</v>
      </c>
      <c r="O1998" s="81" t="s">
        <v>8338</v>
      </c>
      <c r="P1998" s="64">
        <v>2002</v>
      </c>
      <c r="Q1998" s="63" t="s">
        <v>6081</v>
      </c>
      <c r="R1998" s="63" t="s">
        <v>1050</v>
      </c>
      <c r="S1998" s="65" t="s">
        <v>1859</v>
      </c>
      <c r="T1998" s="63" t="s">
        <v>8339</v>
      </c>
      <c r="U1998" s="63" t="s">
        <v>3767</v>
      </c>
      <c r="V1998" s="66">
        <v>32000</v>
      </c>
      <c r="W1998" s="67">
        <v>32000</v>
      </c>
      <c r="X1998" s="67">
        <v>13515</v>
      </c>
      <c r="Y1998" s="68">
        <v>32000</v>
      </c>
      <c r="Z1998" s="82">
        <v>41556.709956709958</v>
      </c>
    </row>
    <row r="1999" spans="2:26" x14ac:dyDescent="0.25">
      <c r="B1999" s="83" t="s">
        <v>5860</v>
      </c>
      <c r="C1999" s="71">
        <v>2014</v>
      </c>
      <c r="D1999" s="70" t="s">
        <v>1318</v>
      </c>
      <c r="E1999" s="70" t="s">
        <v>63</v>
      </c>
      <c r="F1999" s="70" t="s">
        <v>5861</v>
      </c>
      <c r="G1999" s="70" t="s">
        <v>3266</v>
      </c>
      <c r="H1999" s="70" t="s">
        <v>684</v>
      </c>
      <c r="I1999" s="72">
        <v>199624</v>
      </c>
      <c r="J1999" s="72">
        <v>199624</v>
      </c>
      <c r="K1999" s="72">
        <v>0</v>
      </c>
      <c r="L1999" s="72">
        <v>285178</v>
      </c>
      <c r="M1999" s="82">
        <v>201972.02259696461</v>
      </c>
      <c r="O1999" s="81" t="s">
        <v>4107</v>
      </c>
      <c r="P1999" s="64">
        <v>2002</v>
      </c>
      <c r="Q1999" s="63" t="s">
        <v>1318</v>
      </c>
      <c r="R1999" s="63" t="s">
        <v>1050</v>
      </c>
      <c r="S1999" s="65" t="s">
        <v>4108</v>
      </c>
      <c r="T1999" s="63" t="s">
        <v>3850</v>
      </c>
      <c r="U1999" s="63" t="s">
        <v>1321</v>
      </c>
      <c r="V1999" s="66">
        <v>16455</v>
      </c>
      <c r="W1999" s="67">
        <v>16455</v>
      </c>
      <c r="X1999" s="67">
        <v>8541.7099999999991</v>
      </c>
      <c r="Y1999" s="68">
        <v>16455</v>
      </c>
      <c r="Z1999" s="82">
        <v>21369.239448051947</v>
      </c>
    </row>
    <row r="2000" spans="2:26" x14ac:dyDescent="0.25">
      <c r="B2000" s="83" t="s">
        <v>5867</v>
      </c>
      <c r="C2000" s="71">
        <v>2014</v>
      </c>
      <c r="D2000" s="70" t="s">
        <v>1318</v>
      </c>
      <c r="E2000" s="70" t="s">
        <v>63</v>
      </c>
      <c r="F2000" s="70" t="s">
        <v>5652</v>
      </c>
      <c r="G2000" s="70" t="s">
        <v>5388</v>
      </c>
      <c r="H2000" s="70" t="s">
        <v>684</v>
      </c>
      <c r="I2000" s="72">
        <v>141877</v>
      </c>
      <c r="J2000" s="72">
        <v>141877</v>
      </c>
      <c r="K2000" s="72">
        <v>0</v>
      </c>
      <c r="L2000" s="72">
        <v>199827</v>
      </c>
      <c r="M2000" s="82">
        <v>143545.78933389546</v>
      </c>
      <c r="O2000" s="81" t="s">
        <v>8462</v>
      </c>
      <c r="P2000" s="64">
        <v>2002</v>
      </c>
      <c r="Q2000" s="63" t="s">
        <v>6081</v>
      </c>
      <c r="R2000" s="63" t="s">
        <v>1050</v>
      </c>
      <c r="S2000" s="65" t="s">
        <v>8463</v>
      </c>
      <c r="T2000" s="63" t="s">
        <v>3695</v>
      </c>
      <c r="U2000" s="63" t="s">
        <v>3767</v>
      </c>
      <c r="V2000" s="66">
        <v>10000</v>
      </c>
      <c r="W2000" s="67">
        <v>10000</v>
      </c>
      <c r="X2000" s="67">
        <v>111.25</v>
      </c>
      <c r="Y2000" s="68">
        <v>10000</v>
      </c>
      <c r="Z2000" s="82">
        <v>12986.47186147186</v>
      </c>
    </row>
    <row r="2001" spans="2:26" x14ac:dyDescent="0.25">
      <c r="B2001" s="83" t="s">
        <v>5950</v>
      </c>
      <c r="C2001" s="71">
        <v>2014</v>
      </c>
      <c r="D2001" s="70" t="s">
        <v>1318</v>
      </c>
      <c r="E2001" s="70" t="s">
        <v>63</v>
      </c>
      <c r="F2001" s="70" t="s">
        <v>5951</v>
      </c>
      <c r="G2001" s="70" t="s">
        <v>3266</v>
      </c>
      <c r="H2001" s="70" t="s">
        <v>65</v>
      </c>
      <c r="I2001" s="72">
        <v>34957</v>
      </c>
      <c r="J2001" s="72">
        <v>24114</v>
      </c>
      <c r="K2001" s="72">
        <v>26130.639999999999</v>
      </c>
      <c r="L2001" s="72">
        <v>73213</v>
      </c>
      <c r="M2001" s="82">
        <v>24397.634317032043</v>
      </c>
      <c r="O2001" s="81" t="s">
        <v>8417</v>
      </c>
      <c r="P2001" s="64">
        <v>2002</v>
      </c>
      <c r="Q2001" s="63" t="s">
        <v>6081</v>
      </c>
      <c r="R2001" s="63" t="s">
        <v>1050</v>
      </c>
      <c r="S2001" s="65" t="s">
        <v>8418</v>
      </c>
      <c r="T2001" s="63" t="s">
        <v>3695</v>
      </c>
      <c r="U2001" s="63" t="s">
        <v>3704</v>
      </c>
      <c r="V2001" s="66">
        <v>2650</v>
      </c>
      <c r="W2001" s="67">
        <v>2650</v>
      </c>
      <c r="X2001" s="67">
        <v>1719.02</v>
      </c>
      <c r="Y2001" s="68">
        <v>2650</v>
      </c>
      <c r="Z2001" s="82">
        <v>3441.4150432900433</v>
      </c>
    </row>
    <row r="2002" spans="2:26" x14ac:dyDescent="0.25">
      <c r="B2002" s="83" t="s">
        <v>5937</v>
      </c>
      <c r="C2002" s="71">
        <v>2014</v>
      </c>
      <c r="D2002" s="70" t="s">
        <v>1318</v>
      </c>
      <c r="E2002" s="70" t="s">
        <v>63</v>
      </c>
      <c r="F2002" s="70" t="s">
        <v>5938</v>
      </c>
      <c r="G2002" s="70" t="s">
        <v>3537</v>
      </c>
      <c r="H2002" s="70" t="s">
        <v>1478</v>
      </c>
      <c r="I2002" s="72">
        <v>10000</v>
      </c>
      <c r="J2002" s="72">
        <v>10000</v>
      </c>
      <c r="K2002" s="72">
        <v>10000</v>
      </c>
      <c r="L2002" s="72">
        <v>20000</v>
      </c>
      <c r="M2002" s="82">
        <v>10117.62225969646</v>
      </c>
      <c r="O2002" s="81" t="s">
        <v>3996</v>
      </c>
      <c r="P2002" s="64">
        <v>2002</v>
      </c>
      <c r="Q2002" s="63" t="s">
        <v>1318</v>
      </c>
      <c r="R2002" s="63" t="s">
        <v>1757</v>
      </c>
      <c r="S2002" s="65" t="s">
        <v>3997</v>
      </c>
      <c r="T2002" s="63" t="s">
        <v>3998</v>
      </c>
      <c r="U2002" s="63" t="s">
        <v>3999</v>
      </c>
      <c r="V2002" s="66">
        <v>84978</v>
      </c>
      <c r="W2002" s="67">
        <v>84978</v>
      </c>
      <c r="X2002" s="67">
        <v>24858.55</v>
      </c>
      <c r="Y2002" s="68">
        <v>84978</v>
      </c>
      <c r="Z2002" s="82">
        <v>110356.44058441558</v>
      </c>
    </row>
    <row r="2003" spans="2:26" x14ac:dyDescent="0.25">
      <c r="B2003" s="83" t="s">
        <v>5939</v>
      </c>
      <c r="C2003" s="71">
        <v>2014</v>
      </c>
      <c r="D2003" s="70" t="s">
        <v>1318</v>
      </c>
      <c r="E2003" s="70" t="s">
        <v>63</v>
      </c>
      <c r="F2003" s="70" t="s">
        <v>5940</v>
      </c>
      <c r="G2003" s="70" t="s">
        <v>3537</v>
      </c>
      <c r="H2003" s="70" t="s">
        <v>1478</v>
      </c>
      <c r="I2003" s="72">
        <v>10000</v>
      </c>
      <c r="J2003" s="72">
        <v>10000</v>
      </c>
      <c r="K2003" s="72"/>
      <c r="L2003" s="72">
        <v>28500</v>
      </c>
      <c r="M2003" s="82">
        <v>10117.62225969646</v>
      </c>
      <c r="O2003" s="81" t="s">
        <v>4042</v>
      </c>
      <c r="P2003" s="64">
        <v>2002</v>
      </c>
      <c r="Q2003" s="63" t="s">
        <v>1318</v>
      </c>
      <c r="R2003" s="63" t="s">
        <v>27</v>
      </c>
      <c r="S2003" s="65" t="s">
        <v>4043</v>
      </c>
      <c r="T2003" s="63" t="s">
        <v>3414</v>
      </c>
      <c r="U2003" s="63" t="s">
        <v>27</v>
      </c>
      <c r="V2003" s="66">
        <v>200000</v>
      </c>
      <c r="W2003" s="67">
        <v>200000</v>
      </c>
      <c r="X2003" s="67">
        <v>1204120</v>
      </c>
      <c r="Y2003" s="68">
        <v>0</v>
      </c>
      <c r="Z2003" s="82">
        <v>259729.4372294372</v>
      </c>
    </row>
    <row r="2004" spans="2:26" ht="22.5" x14ac:dyDescent="0.25">
      <c r="B2004" s="83" t="s">
        <v>5871</v>
      </c>
      <c r="C2004" s="71">
        <v>2014</v>
      </c>
      <c r="D2004" s="70" t="s">
        <v>1318</v>
      </c>
      <c r="E2004" s="70" t="s">
        <v>1684</v>
      </c>
      <c r="F2004" s="70" t="s">
        <v>5872</v>
      </c>
      <c r="G2004" s="70" t="s">
        <v>5873</v>
      </c>
      <c r="H2004" s="70" t="s">
        <v>1687</v>
      </c>
      <c r="I2004" s="72">
        <v>200000</v>
      </c>
      <c r="J2004" s="72">
        <v>200000</v>
      </c>
      <c r="K2004" s="72">
        <v>0</v>
      </c>
      <c r="L2004" s="72">
        <v>630298</v>
      </c>
      <c r="M2004" s="82">
        <v>202352.44519392919</v>
      </c>
      <c r="O2004" s="81" t="s">
        <v>4104</v>
      </c>
      <c r="P2004" s="64">
        <v>2002</v>
      </c>
      <c r="Q2004" s="63" t="s">
        <v>1318</v>
      </c>
      <c r="R2004" s="63" t="s">
        <v>27</v>
      </c>
      <c r="S2004" s="65" t="s">
        <v>4105</v>
      </c>
      <c r="T2004" s="63" t="s">
        <v>3687</v>
      </c>
      <c r="U2004" s="63" t="s">
        <v>27</v>
      </c>
      <c r="V2004" s="66">
        <v>200000</v>
      </c>
      <c r="W2004" s="67">
        <v>200000</v>
      </c>
      <c r="X2004" s="67">
        <v>0</v>
      </c>
      <c r="Y2004" s="68">
        <v>200000</v>
      </c>
      <c r="Z2004" s="82">
        <v>259729.4372294372</v>
      </c>
    </row>
    <row r="2005" spans="2:26" x14ac:dyDescent="0.25">
      <c r="B2005" s="83" t="s">
        <v>5874</v>
      </c>
      <c r="C2005" s="71">
        <v>2014</v>
      </c>
      <c r="D2005" s="70" t="s">
        <v>1318</v>
      </c>
      <c r="E2005" s="70" t="s">
        <v>1684</v>
      </c>
      <c r="F2005" s="70" t="s">
        <v>5872</v>
      </c>
      <c r="G2005" s="70" t="s">
        <v>5875</v>
      </c>
      <c r="H2005" s="70" t="s">
        <v>1687</v>
      </c>
      <c r="I2005" s="72">
        <v>3000</v>
      </c>
      <c r="J2005" s="72">
        <v>3000</v>
      </c>
      <c r="K2005" s="72">
        <v>0</v>
      </c>
      <c r="L2005" s="72">
        <v>3000</v>
      </c>
      <c r="M2005" s="82">
        <v>3035.2866779089377</v>
      </c>
      <c r="O2005" s="81" t="s">
        <v>8376</v>
      </c>
      <c r="P2005" s="64">
        <v>2002</v>
      </c>
      <c r="Q2005" s="63" t="s">
        <v>6084</v>
      </c>
      <c r="R2005" s="63" t="s">
        <v>27</v>
      </c>
      <c r="S2005" s="65" t="s">
        <v>1859</v>
      </c>
      <c r="T2005" s="63" t="s">
        <v>8377</v>
      </c>
      <c r="U2005" s="63" t="s">
        <v>27</v>
      </c>
      <c r="V2005" s="66">
        <v>150000</v>
      </c>
      <c r="W2005" s="67">
        <v>150000</v>
      </c>
      <c r="X2005" s="67">
        <v>150463.88</v>
      </c>
      <c r="Y2005" s="68">
        <v>150000</v>
      </c>
      <c r="Z2005" s="82">
        <v>194797.07792207791</v>
      </c>
    </row>
    <row r="2006" spans="2:26" x14ac:dyDescent="0.25">
      <c r="B2006" s="83" t="s">
        <v>5879</v>
      </c>
      <c r="C2006" s="71">
        <v>2014</v>
      </c>
      <c r="D2006" s="70" t="s">
        <v>1318</v>
      </c>
      <c r="E2006" s="70" t="s">
        <v>977</v>
      </c>
      <c r="F2006" s="70" t="s">
        <v>5250</v>
      </c>
      <c r="G2006" s="70" t="s">
        <v>3414</v>
      </c>
      <c r="H2006" s="70" t="s">
        <v>2986</v>
      </c>
      <c r="I2006" s="72">
        <v>200000</v>
      </c>
      <c r="J2006" s="72">
        <v>200000</v>
      </c>
      <c r="K2006" s="72">
        <v>0</v>
      </c>
      <c r="L2006" s="72">
        <v>278398</v>
      </c>
      <c r="M2006" s="82">
        <v>202352.44519392919</v>
      </c>
      <c r="O2006" s="81" t="s">
        <v>4002</v>
      </c>
      <c r="P2006" s="64">
        <v>2002</v>
      </c>
      <c r="Q2006" s="63" t="s">
        <v>1318</v>
      </c>
      <c r="R2006" s="63" t="s">
        <v>27</v>
      </c>
      <c r="S2006" s="65" t="s">
        <v>2279</v>
      </c>
      <c r="T2006" s="63" t="s">
        <v>4003</v>
      </c>
      <c r="U2006" s="63" t="s">
        <v>27</v>
      </c>
      <c r="V2006" s="66">
        <v>123750</v>
      </c>
      <c r="W2006" s="67">
        <v>123750</v>
      </c>
      <c r="X2006" s="67">
        <v>11280</v>
      </c>
      <c r="Y2006" s="68">
        <v>123750</v>
      </c>
      <c r="Z2006" s="82">
        <v>160707.58928571429</v>
      </c>
    </row>
    <row r="2007" spans="2:26" x14ac:dyDescent="0.25">
      <c r="B2007" s="83" t="s">
        <v>5865</v>
      </c>
      <c r="C2007" s="71">
        <v>2014</v>
      </c>
      <c r="D2007" s="70" t="s">
        <v>1318</v>
      </c>
      <c r="E2007" s="70" t="s">
        <v>977</v>
      </c>
      <c r="F2007" s="70" t="s">
        <v>5747</v>
      </c>
      <c r="G2007" s="70" t="s">
        <v>5866</v>
      </c>
      <c r="H2007" s="70" t="s">
        <v>2986</v>
      </c>
      <c r="I2007" s="72">
        <v>199079</v>
      </c>
      <c r="J2007" s="72">
        <v>199079</v>
      </c>
      <c r="K2007" s="72"/>
      <c r="L2007" s="72">
        <v>485559</v>
      </c>
      <c r="M2007" s="82">
        <v>201420.61218381114</v>
      </c>
      <c r="O2007" s="81" t="s">
        <v>4128</v>
      </c>
      <c r="P2007" s="64">
        <v>2002</v>
      </c>
      <c r="Q2007" s="63" t="s">
        <v>1318</v>
      </c>
      <c r="R2007" s="63" t="s">
        <v>27</v>
      </c>
      <c r="S2007" s="65" t="s">
        <v>4126</v>
      </c>
      <c r="T2007" s="63" t="s">
        <v>3995</v>
      </c>
      <c r="U2007" s="63" t="s">
        <v>27</v>
      </c>
      <c r="V2007" s="66">
        <v>113500</v>
      </c>
      <c r="W2007" s="67">
        <v>113500</v>
      </c>
      <c r="X2007" s="67">
        <v>0</v>
      </c>
      <c r="Y2007" s="68">
        <v>0</v>
      </c>
      <c r="Z2007" s="82">
        <v>147396.45562770561</v>
      </c>
    </row>
    <row r="2008" spans="2:26" x14ac:dyDescent="0.25">
      <c r="B2008" s="83" t="s">
        <v>5915</v>
      </c>
      <c r="C2008" s="71">
        <v>2014</v>
      </c>
      <c r="D2008" s="70" t="s">
        <v>1318</v>
      </c>
      <c r="E2008" s="70" t="s">
        <v>977</v>
      </c>
      <c r="F2008" s="70" t="s">
        <v>5916</v>
      </c>
      <c r="G2008" s="70" t="s">
        <v>5917</v>
      </c>
      <c r="H2008" s="70" t="s">
        <v>2986</v>
      </c>
      <c r="I2008" s="72">
        <v>123840</v>
      </c>
      <c r="J2008" s="72">
        <v>123840</v>
      </c>
      <c r="K2008" s="72"/>
      <c r="L2008" s="72">
        <v>165120</v>
      </c>
      <c r="M2008" s="82">
        <v>125296.63406408095</v>
      </c>
      <c r="O2008" s="81" t="s">
        <v>4095</v>
      </c>
      <c r="P2008" s="64">
        <v>2002</v>
      </c>
      <c r="Q2008" s="63" t="s">
        <v>1318</v>
      </c>
      <c r="R2008" s="63" t="s">
        <v>27</v>
      </c>
      <c r="S2008" s="65" t="s">
        <v>4096</v>
      </c>
      <c r="T2008" s="63" t="s">
        <v>3687</v>
      </c>
      <c r="U2008" s="63" t="s">
        <v>27</v>
      </c>
      <c r="V2008" s="66">
        <v>130000</v>
      </c>
      <c r="W2008" s="67">
        <v>101000</v>
      </c>
      <c r="X2008" s="67">
        <v>70133.89</v>
      </c>
      <c r="Y2008" s="68">
        <v>101000</v>
      </c>
      <c r="Z2008" s="82">
        <v>131163.36580086578</v>
      </c>
    </row>
    <row r="2009" spans="2:26" x14ac:dyDescent="0.25">
      <c r="B2009" s="83" t="s">
        <v>5853</v>
      </c>
      <c r="C2009" s="71">
        <v>2014</v>
      </c>
      <c r="D2009" s="70" t="s">
        <v>1318</v>
      </c>
      <c r="E2009" s="70" t="s">
        <v>69</v>
      </c>
      <c r="F2009" s="70" t="s">
        <v>5123</v>
      </c>
      <c r="G2009" s="70" t="s">
        <v>5854</v>
      </c>
      <c r="H2009" s="70" t="s">
        <v>71</v>
      </c>
      <c r="I2009" s="72">
        <v>200000</v>
      </c>
      <c r="J2009" s="72">
        <v>200000</v>
      </c>
      <c r="K2009" s="72">
        <v>84883.31</v>
      </c>
      <c r="L2009" s="72">
        <v>285269</v>
      </c>
      <c r="M2009" s="82">
        <v>202352.44519392919</v>
      </c>
      <c r="O2009" s="81" t="s">
        <v>4028</v>
      </c>
      <c r="P2009" s="64">
        <v>2002</v>
      </c>
      <c r="Q2009" s="63" t="s">
        <v>1318</v>
      </c>
      <c r="R2009" s="63" t="s">
        <v>27</v>
      </c>
      <c r="S2009" s="65" t="s">
        <v>3771</v>
      </c>
      <c r="T2009" s="63" t="s">
        <v>3687</v>
      </c>
      <c r="U2009" s="63" t="s">
        <v>27</v>
      </c>
      <c r="V2009" s="66">
        <v>99365</v>
      </c>
      <c r="W2009" s="67">
        <v>99365</v>
      </c>
      <c r="X2009" s="67">
        <v>66198.399999999994</v>
      </c>
      <c r="Y2009" s="68">
        <v>99365</v>
      </c>
      <c r="Z2009" s="82">
        <v>129040.07765151515</v>
      </c>
    </row>
    <row r="2010" spans="2:26" x14ac:dyDescent="0.25">
      <c r="B2010" s="83" t="s">
        <v>5844</v>
      </c>
      <c r="C2010" s="71">
        <v>2014</v>
      </c>
      <c r="D2010" s="70" t="s">
        <v>1318</v>
      </c>
      <c r="E2010" s="70" t="s">
        <v>514</v>
      </c>
      <c r="F2010" s="70" t="s">
        <v>5845</v>
      </c>
      <c r="G2010" s="70" t="s">
        <v>3266</v>
      </c>
      <c r="H2010" s="70" t="s">
        <v>1433</v>
      </c>
      <c r="I2010" s="72">
        <v>186575</v>
      </c>
      <c r="J2010" s="72">
        <v>186575</v>
      </c>
      <c r="K2010" s="72">
        <v>105292.78</v>
      </c>
      <c r="L2010" s="72">
        <v>266536</v>
      </c>
      <c r="M2010" s="82">
        <v>188769.53731028669</v>
      </c>
      <c r="O2010" s="81" t="s">
        <v>3986</v>
      </c>
      <c r="P2010" s="64">
        <v>2002</v>
      </c>
      <c r="Q2010" s="63" t="s">
        <v>1318</v>
      </c>
      <c r="R2010" s="63" t="s">
        <v>27</v>
      </c>
      <c r="S2010" s="65" t="s">
        <v>3987</v>
      </c>
      <c r="T2010" s="63" t="s">
        <v>3687</v>
      </c>
      <c r="U2010" s="63" t="s">
        <v>27</v>
      </c>
      <c r="V2010" s="66">
        <v>65997</v>
      </c>
      <c r="W2010" s="67">
        <v>65997</v>
      </c>
      <c r="X2010" s="67">
        <v>59397</v>
      </c>
      <c r="Y2010" s="68">
        <v>65997</v>
      </c>
      <c r="Z2010" s="82">
        <v>85706.81834415585</v>
      </c>
    </row>
    <row r="2011" spans="2:26" x14ac:dyDescent="0.25">
      <c r="B2011" s="83" t="s">
        <v>5961</v>
      </c>
      <c r="C2011" s="71">
        <v>2014</v>
      </c>
      <c r="D2011" s="70" t="s">
        <v>1318</v>
      </c>
      <c r="E2011" s="70" t="s">
        <v>514</v>
      </c>
      <c r="F2011" s="70" t="s">
        <v>5536</v>
      </c>
      <c r="G2011" s="70" t="s">
        <v>4193</v>
      </c>
      <c r="H2011" s="70" t="s">
        <v>2090</v>
      </c>
      <c r="I2011" s="72">
        <v>35000</v>
      </c>
      <c r="J2011" s="72">
        <v>35000</v>
      </c>
      <c r="K2011" s="72">
        <v>34123.94</v>
      </c>
      <c r="L2011" s="72">
        <v>71000</v>
      </c>
      <c r="M2011" s="82">
        <v>35411.677908937607</v>
      </c>
      <c r="O2011" s="81" t="s">
        <v>4007</v>
      </c>
      <c r="P2011" s="64">
        <v>2002</v>
      </c>
      <c r="Q2011" s="63" t="s">
        <v>1318</v>
      </c>
      <c r="R2011" s="63" t="s">
        <v>27</v>
      </c>
      <c r="S2011" s="65" t="s">
        <v>4008</v>
      </c>
      <c r="T2011" s="63" t="s">
        <v>3687</v>
      </c>
      <c r="U2011" s="63" t="s">
        <v>27</v>
      </c>
      <c r="V2011" s="66">
        <v>61624</v>
      </c>
      <c r="W2011" s="67">
        <v>61624</v>
      </c>
      <c r="X2011" s="67">
        <v>24914.14</v>
      </c>
      <c r="Y2011" s="68">
        <v>61624</v>
      </c>
      <c r="Z2011" s="82">
        <v>80027.834199134188</v>
      </c>
    </row>
    <row r="2012" spans="2:26" x14ac:dyDescent="0.25">
      <c r="B2012" s="83" t="s">
        <v>5889</v>
      </c>
      <c r="C2012" s="71">
        <v>2014</v>
      </c>
      <c r="D2012" s="70" t="s">
        <v>1318</v>
      </c>
      <c r="E2012" s="70" t="s">
        <v>1337</v>
      </c>
      <c r="F2012" s="70" t="s">
        <v>5318</v>
      </c>
      <c r="G2012" s="70" t="s">
        <v>5890</v>
      </c>
      <c r="H2012" s="70" t="s">
        <v>5319</v>
      </c>
      <c r="I2012" s="72">
        <v>110472</v>
      </c>
      <c r="J2012" s="72">
        <v>110472</v>
      </c>
      <c r="K2012" s="72">
        <v>49080.52</v>
      </c>
      <c r="L2012" s="72">
        <v>160472</v>
      </c>
      <c r="M2012" s="82">
        <v>111771.39662731873</v>
      </c>
      <c r="O2012" s="81" t="s">
        <v>4125</v>
      </c>
      <c r="P2012" s="64">
        <v>2002</v>
      </c>
      <c r="Q2012" s="63" t="s">
        <v>1318</v>
      </c>
      <c r="R2012" s="63" t="s">
        <v>27</v>
      </c>
      <c r="S2012" s="65" t="s">
        <v>4126</v>
      </c>
      <c r="T2012" s="63" t="s">
        <v>4127</v>
      </c>
      <c r="U2012" s="63" t="s">
        <v>27</v>
      </c>
      <c r="V2012" s="66">
        <v>60500</v>
      </c>
      <c r="W2012" s="67">
        <v>60500</v>
      </c>
      <c r="X2012" s="67">
        <v>0</v>
      </c>
      <c r="Y2012" s="68">
        <v>0</v>
      </c>
      <c r="Z2012" s="82">
        <v>78568.154761904763</v>
      </c>
    </row>
    <row r="2013" spans="2:26" ht="22.5" x14ac:dyDescent="0.25">
      <c r="B2013" s="83" t="s">
        <v>5948</v>
      </c>
      <c r="C2013" s="71">
        <v>2014</v>
      </c>
      <c r="D2013" s="70" t="s">
        <v>1318</v>
      </c>
      <c r="E2013" s="70" t="s">
        <v>1337</v>
      </c>
      <c r="F2013" s="70" t="s">
        <v>5949</v>
      </c>
      <c r="G2013" s="70" t="s">
        <v>5504</v>
      </c>
      <c r="H2013" s="70" t="s">
        <v>5319</v>
      </c>
      <c r="I2013" s="72">
        <v>35000</v>
      </c>
      <c r="J2013" s="72">
        <v>35000</v>
      </c>
      <c r="K2013" s="72">
        <v>65888.92</v>
      </c>
      <c r="L2013" s="72">
        <v>98549</v>
      </c>
      <c r="M2013" s="82">
        <v>35411.677908937607</v>
      </c>
      <c r="O2013" s="81" t="s">
        <v>4106</v>
      </c>
      <c r="P2013" s="64">
        <v>2002</v>
      </c>
      <c r="Q2013" s="63" t="s">
        <v>1318</v>
      </c>
      <c r="R2013" s="63" t="s">
        <v>27</v>
      </c>
      <c r="S2013" s="65" t="s">
        <v>4105</v>
      </c>
      <c r="T2013" s="63" t="s">
        <v>3433</v>
      </c>
      <c r="U2013" s="63" t="s">
        <v>27</v>
      </c>
      <c r="V2013" s="66">
        <v>58385</v>
      </c>
      <c r="W2013" s="67">
        <v>58385</v>
      </c>
      <c r="X2013" s="67">
        <v>0</v>
      </c>
      <c r="Y2013" s="68">
        <v>0</v>
      </c>
      <c r="Z2013" s="82">
        <v>75821.515963203463</v>
      </c>
    </row>
    <row r="2014" spans="2:26" ht="22.5" x14ac:dyDescent="0.25">
      <c r="B2014" s="83" t="s">
        <v>5824</v>
      </c>
      <c r="C2014" s="71">
        <v>2014</v>
      </c>
      <c r="D2014" s="70" t="s">
        <v>1318</v>
      </c>
      <c r="E2014" s="70" t="s">
        <v>2250</v>
      </c>
      <c r="F2014" s="70" t="s">
        <v>5825</v>
      </c>
      <c r="G2014" s="70" t="s">
        <v>5826</v>
      </c>
      <c r="H2014" s="70" t="s">
        <v>3767</v>
      </c>
      <c r="I2014" s="72">
        <v>68210</v>
      </c>
      <c r="J2014" s="72">
        <v>68210</v>
      </c>
      <c r="K2014" s="72"/>
      <c r="L2014" s="72">
        <v>94361</v>
      </c>
      <c r="M2014" s="82">
        <v>69012.301433389555</v>
      </c>
      <c r="O2014" s="81" t="s">
        <v>3979</v>
      </c>
      <c r="P2014" s="64">
        <v>2002</v>
      </c>
      <c r="Q2014" s="63" t="s">
        <v>1318</v>
      </c>
      <c r="R2014" s="63" t="s">
        <v>27</v>
      </c>
      <c r="S2014" s="65" t="s">
        <v>3980</v>
      </c>
      <c r="T2014" s="63" t="s">
        <v>3483</v>
      </c>
      <c r="U2014" s="63" t="s">
        <v>27</v>
      </c>
      <c r="V2014" s="66">
        <v>37550</v>
      </c>
      <c r="W2014" s="67">
        <v>37550</v>
      </c>
      <c r="X2014" s="67">
        <v>15580</v>
      </c>
      <c r="Y2014" s="68">
        <v>37550</v>
      </c>
      <c r="Z2014" s="82">
        <v>48764.201839826834</v>
      </c>
    </row>
    <row r="2015" spans="2:26" x14ac:dyDescent="0.25">
      <c r="B2015" s="83" t="s">
        <v>5946</v>
      </c>
      <c r="C2015" s="71">
        <v>2014</v>
      </c>
      <c r="D2015" s="70" t="s">
        <v>1318</v>
      </c>
      <c r="E2015" s="70" t="s">
        <v>73</v>
      </c>
      <c r="F2015" s="70" t="s">
        <v>5947</v>
      </c>
      <c r="G2015" s="70" t="s">
        <v>5037</v>
      </c>
      <c r="H2015" s="70" t="s">
        <v>73</v>
      </c>
      <c r="I2015" s="72">
        <v>7920</v>
      </c>
      <c r="J2015" s="72">
        <v>7920</v>
      </c>
      <c r="K2015" s="72">
        <v>5180</v>
      </c>
      <c r="L2015" s="72">
        <v>13200</v>
      </c>
      <c r="M2015" s="82">
        <v>8013.1568296795958</v>
      </c>
      <c r="O2015" s="81" t="s">
        <v>8354</v>
      </c>
      <c r="P2015" s="64">
        <v>2002</v>
      </c>
      <c r="Q2015" s="63" t="s">
        <v>6081</v>
      </c>
      <c r="R2015" s="63" t="s">
        <v>27</v>
      </c>
      <c r="S2015" s="65" t="s">
        <v>1859</v>
      </c>
      <c r="T2015" s="63" t="s">
        <v>8355</v>
      </c>
      <c r="U2015" s="63" t="s">
        <v>27</v>
      </c>
      <c r="V2015" s="66">
        <v>31330</v>
      </c>
      <c r="W2015" s="67">
        <v>31330</v>
      </c>
      <c r="X2015" s="67">
        <v>9492</v>
      </c>
      <c r="Y2015" s="68">
        <v>31330</v>
      </c>
      <c r="Z2015" s="82">
        <v>40686.616341991343</v>
      </c>
    </row>
    <row r="2016" spans="2:26" ht="33.75" x14ac:dyDescent="0.25">
      <c r="B2016" s="83" t="s">
        <v>5842</v>
      </c>
      <c r="C2016" s="71">
        <v>2014</v>
      </c>
      <c r="D2016" s="70" t="s">
        <v>1318</v>
      </c>
      <c r="E2016" s="70" t="s">
        <v>544</v>
      </c>
      <c r="F2016" s="70" t="s">
        <v>5843</v>
      </c>
      <c r="G2016" s="70" t="s">
        <v>3266</v>
      </c>
      <c r="H2016" s="70" t="s">
        <v>886</v>
      </c>
      <c r="I2016" s="72">
        <v>181413</v>
      </c>
      <c r="J2016" s="72">
        <v>181413</v>
      </c>
      <c r="K2016" s="72">
        <v>75634.960000000006</v>
      </c>
      <c r="L2016" s="72">
        <v>259161</v>
      </c>
      <c r="M2016" s="82">
        <v>183546.82069983138</v>
      </c>
      <c r="O2016" s="81" t="s">
        <v>8543</v>
      </c>
      <c r="P2016" s="64">
        <v>2002</v>
      </c>
      <c r="Q2016" s="63" t="s">
        <v>6081</v>
      </c>
      <c r="R2016" s="63" t="s">
        <v>27</v>
      </c>
      <c r="S2016" s="65" t="s">
        <v>4555</v>
      </c>
      <c r="T2016" s="63" t="s">
        <v>3695</v>
      </c>
      <c r="U2016" s="63" t="s">
        <v>27</v>
      </c>
      <c r="V2016" s="66">
        <v>13672</v>
      </c>
      <c r="W2016" s="67">
        <v>13672</v>
      </c>
      <c r="X2016" s="67">
        <v>4558</v>
      </c>
      <c r="Y2016" s="68">
        <v>13672</v>
      </c>
      <c r="Z2016" s="82">
        <v>17755.104329004331</v>
      </c>
    </row>
    <row r="2017" spans="2:26" x14ac:dyDescent="0.25">
      <c r="B2017" s="83" t="s">
        <v>5887</v>
      </c>
      <c r="C2017" s="71">
        <v>2014</v>
      </c>
      <c r="D2017" s="70" t="s">
        <v>1318</v>
      </c>
      <c r="E2017" s="63" t="s">
        <v>1444</v>
      </c>
      <c r="F2017" s="70" t="s">
        <v>5888</v>
      </c>
      <c r="G2017" s="70" t="s">
        <v>4270</v>
      </c>
      <c r="H2017" s="70" t="s">
        <v>1447</v>
      </c>
      <c r="I2017" s="72">
        <v>200000</v>
      </c>
      <c r="J2017" s="72">
        <v>200000</v>
      </c>
      <c r="K2017" s="72">
        <v>0</v>
      </c>
      <c r="L2017" s="72">
        <v>296185</v>
      </c>
      <c r="M2017" s="82">
        <v>202352.44519392919</v>
      </c>
      <c r="O2017" s="81" t="s">
        <v>4044</v>
      </c>
      <c r="P2017" s="64">
        <v>2002</v>
      </c>
      <c r="Q2017" s="63" t="s">
        <v>1318</v>
      </c>
      <c r="R2017" s="63" t="s">
        <v>27</v>
      </c>
      <c r="S2017" s="65" t="s">
        <v>4043</v>
      </c>
      <c r="T2017" s="63" t="s">
        <v>4045</v>
      </c>
      <c r="U2017" s="63" t="s">
        <v>27</v>
      </c>
      <c r="V2017" s="66">
        <v>11500</v>
      </c>
      <c r="W2017" s="67">
        <v>11500</v>
      </c>
      <c r="X2017" s="67">
        <v>0</v>
      </c>
      <c r="Y2017" s="68">
        <v>0</v>
      </c>
      <c r="Z2017" s="82">
        <v>14934.44264069264</v>
      </c>
    </row>
    <row r="2018" spans="2:26" x14ac:dyDescent="0.25">
      <c r="B2018" s="83" t="s">
        <v>5880</v>
      </c>
      <c r="C2018" s="71">
        <v>2014</v>
      </c>
      <c r="D2018" s="70" t="s">
        <v>1318</v>
      </c>
      <c r="E2018" s="63" t="s">
        <v>1444</v>
      </c>
      <c r="F2018" s="70" t="s">
        <v>5618</v>
      </c>
      <c r="G2018" s="70" t="s">
        <v>1876</v>
      </c>
      <c r="H2018" s="70" t="s">
        <v>2686</v>
      </c>
      <c r="I2018" s="72">
        <v>85324</v>
      </c>
      <c r="J2018" s="72">
        <v>85324</v>
      </c>
      <c r="K2018" s="72">
        <v>29863.89</v>
      </c>
      <c r="L2018" s="72">
        <v>115324</v>
      </c>
      <c r="M2018" s="82">
        <v>86327.600168634075</v>
      </c>
      <c r="O2018" s="81" t="s">
        <v>8429</v>
      </c>
      <c r="P2018" s="64">
        <v>2002</v>
      </c>
      <c r="Q2018" s="63" t="s">
        <v>6081</v>
      </c>
      <c r="R2018" s="63" t="s">
        <v>27</v>
      </c>
      <c r="S2018" s="65" t="s">
        <v>8430</v>
      </c>
      <c r="T2018" s="63" t="s">
        <v>3695</v>
      </c>
      <c r="U2018" s="63" t="s">
        <v>27</v>
      </c>
      <c r="V2018" s="66">
        <v>10000</v>
      </c>
      <c r="W2018" s="67">
        <v>10000</v>
      </c>
      <c r="X2018" s="67">
        <v>375</v>
      </c>
      <c r="Y2018" s="68">
        <v>0</v>
      </c>
      <c r="Z2018" s="82">
        <v>12986.47186147186</v>
      </c>
    </row>
    <row r="2019" spans="2:26" x14ac:dyDescent="0.25">
      <c r="B2019" s="83" t="s">
        <v>5846</v>
      </c>
      <c r="C2019" s="71">
        <v>2014</v>
      </c>
      <c r="D2019" s="70" t="s">
        <v>1318</v>
      </c>
      <c r="E2019" s="63" t="s">
        <v>1444</v>
      </c>
      <c r="F2019" s="70" t="s">
        <v>5847</v>
      </c>
      <c r="G2019" s="70" t="s">
        <v>3266</v>
      </c>
      <c r="H2019" s="70" t="s">
        <v>1447</v>
      </c>
      <c r="I2019" s="72">
        <v>43700</v>
      </c>
      <c r="J2019" s="72">
        <v>43700</v>
      </c>
      <c r="K2019" s="72">
        <v>37943.5</v>
      </c>
      <c r="L2019" s="72">
        <v>87400</v>
      </c>
      <c r="M2019" s="82">
        <v>44214.009274873526</v>
      </c>
      <c r="O2019" s="81" t="s">
        <v>8431</v>
      </c>
      <c r="P2019" s="64">
        <v>2002</v>
      </c>
      <c r="Q2019" s="63" t="s">
        <v>6081</v>
      </c>
      <c r="R2019" s="63" t="s">
        <v>27</v>
      </c>
      <c r="S2019" s="65" t="s">
        <v>4211</v>
      </c>
      <c r="T2019" s="63" t="s">
        <v>3695</v>
      </c>
      <c r="U2019" s="63" t="s">
        <v>27</v>
      </c>
      <c r="V2019" s="66">
        <v>10000</v>
      </c>
      <c r="W2019" s="67">
        <v>10000</v>
      </c>
      <c r="X2019" s="67">
        <v>0</v>
      </c>
      <c r="Y2019" s="68">
        <v>10000</v>
      </c>
      <c r="Z2019" s="82">
        <v>12986.47186147186</v>
      </c>
    </row>
    <row r="2020" spans="2:26" ht="22.5" x14ac:dyDescent="0.25">
      <c r="B2020" s="83" t="s">
        <v>5855</v>
      </c>
      <c r="C2020" s="71">
        <v>2014</v>
      </c>
      <c r="D2020" s="70" t="s">
        <v>1318</v>
      </c>
      <c r="E2020" s="70" t="s">
        <v>3841</v>
      </c>
      <c r="F2020" s="70" t="s">
        <v>5856</v>
      </c>
      <c r="G2020" s="70" t="s">
        <v>5009</v>
      </c>
      <c r="H2020" s="70" t="s">
        <v>5857</v>
      </c>
      <c r="I2020" s="72">
        <v>200000</v>
      </c>
      <c r="J2020" s="72">
        <v>200000</v>
      </c>
      <c r="K2020" s="72">
        <v>87715</v>
      </c>
      <c r="L2020" s="72">
        <v>287715</v>
      </c>
      <c r="M2020" s="82">
        <v>202352.44519392919</v>
      </c>
      <c r="O2020" s="81" t="s">
        <v>8433</v>
      </c>
      <c r="P2020" s="64">
        <v>2002</v>
      </c>
      <c r="Q2020" s="63" t="s">
        <v>6081</v>
      </c>
      <c r="R2020" s="63" t="s">
        <v>27</v>
      </c>
      <c r="S2020" s="65" t="s">
        <v>8434</v>
      </c>
      <c r="T2020" s="63" t="s">
        <v>3695</v>
      </c>
      <c r="U2020" s="63" t="s">
        <v>27</v>
      </c>
      <c r="V2020" s="66">
        <v>10000</v>
      </c>
      <c r="W2020" s="67">
        <v>10000</v>
      </c>
      <c r="X2020" s="67">
        <v>8.75</v>
      </c>
      <c r="Y2020" s="68">
        <v>10000</v>
      </c>
      <c r="Z2020" s="82">
        <v>12986.47186147186</v>
      </c>
    </row>
    <row r="2021" spans="2:26" x14ac:dyDescent="0.25">
      <c r="B2021" s="83" t="s">
        <v>5962</v>
      </c>
      <c r="C2021" s="71">
        <v>2014</v>
      </c>
      <c r="D2021" s="70" t="s">
        <v>1318</v>
      </c>
      <c r="E2021" s="70" t="s">
        <v>182</v>
      </c>
      <c r="F2021" s="70" t="s">
        <v>5815</v>
      </c>
      <c r="G2021" s="70" t="s">
        <v>3753</v>
      </c>
      <c r="H2021" s="70" t="s">
        <v>435</v>
      </c>
      <c r="I2021" s="72">
        <v>15661</v>
      </c>
      <c r="J2021" s="72">
        <v>15661</v>
      </c>
      <c r="K2021" s="72">
        <v>5242.7</v>
      </c>
      <c r="L2021" s="72">
        <v>21161</v>
      </c>
      <c r="M2021" s="82">
        <v>15845.208220910625</v>
      </c>
      <c r="O2021" s="81" t="s">
        <v>8435</v>
      </c>
      <c r="P2021" s="64">
        <v>2002</v>
      </c>
      <c r="Q2021" s="63" t="s">
        <v>6081</v>
      </c>
      <c r="R2021" s="63" t="s">
        <v>27</v>
      </c>
      <c r="S2021" s="65" t="s">
        <v>1901</v>
      </c>
      <c r="T2021" s="63" t="s">
        <v>3695</v>
      </c>
      <c r="U2021" s="63" t="s">
        <v>27</v>
      </c>
      <c r="V2021" s="66">
        <v>10000</v>
      </c>
      <c r="W2021" s="67">
        <v>10000</v>
      </c>
      <c r="X2021" s="67">
        <v>0</v>
      </c>
      <c r="Y2021" s="68">
        <v>10000</v>
      </c>
      <c r="Z2021" s="82">
        <v>12986.47186147186</v>
      </c>
    </row>
    <row r="2022" spans="2:26" x14ac:dyDescent="0.25">
      <c r="B2022" s="83" t="s">
        <v>5977</v>
      </c>
      <c r="C2022" s="71">
        <v>2015</v>
      </c>
      <c r="D2022" s="70" t="s">
        <v>1318</v>
      </c>
      <c r="E2022" s="70" t="s">
        <v>1247</v>
      </c>
      <c r="F2022" s="70" t="s">
        <v>5978</v>
      </c>
      <c r="G2022" s="70" t="s">
        <v>4193</v>
      </c>
      <c r="H2022" s="70" t="s">
        <v>2885</v>
      </c>
      <c r="I2022" s="72">
        <v>200000</v>
      </c>
      <c r="J2022" s="72">
        <v>200000</v>
      </c>
      <c r="K2022" s="72"/>
      <c r="L2022" s="72">
        <v>380945</v>
      </c>
      <c r="M2022" s="82">
        <v>200000</v>
      </c>
      <c r="O2022" s="81" t="s">
        <v>8440</v>
      </c>
      <c r="P2022" s="64">
        <v>2002</v>
      </c>
      <c r="Q2022" s="63" t="s">
        <v>6081</v>
      </c>
      <c r="R2022" s="63" t="s">
        <v>27</v>
      </c>
      <c r="S2022" s="65" t="s">
        <v>4409</v>
      </c>
      <c r="T2022" s="63" t="s">
        <v>3695</v>
      </c>
      <c r="U2022" s="63" t="s">
        <v>27</v>
      </c>
      <c r="V2022" s="66">
        <v>10000</v>
      </c>
      <c r="W2022" s="67">
        <v>10000</v>
      </c>
      <c r="X2022" s="67">
        <v>0</v>
      </c>
      <c r="Y2022" s="68">
        <v>0</v>
      </c>
      <c r="Z2022" s="82">
        <v>12986.47186147186</v>
      </c>
    </row>
    <row r="2023" spans="2:26" x14ac:dyDescent="0.25">
      <c r="B2023" s="83" t="s">
        <v>6059</v>
      </c>
      <c r="C2023" s="71">
        <v>2015</v>
      </c>
      <c r="D2023" s="70" t="s">
        <v>1318</v>
      </c>
      <c r="E2023" s="70" t="s">
        <v>1247</v>
      </c>
      <c r="F2023" s="70" t="s">
        <v>5487</v>
      </c>
      <c r="G2023" s="70" t="s">
        <v>3266</v>
      </c>
      <c r="H2023" s="70" t="s">
        <v>4422</v>
      </c>
      <c r="I2023" s="72">
        <v>32871</v>
      </c>
      <c r="J2023" s="72">
        <v>32871</v>
      </c>
      <c r="K2023" s="72">
        <v>14205.39</v>
      </c>
      <c r="L2023" s="72">
        <v>43828</v>
      </c>
      <c r="M2023" s="82">
        <v>32871</v>
      </c>
      <c r="O2023" s="81" t="s">
        <v>8452</v>
      </c>
      <c r="P2023" s="64">
        <v>2002</v>
      </c>
      <c r="Q2023" s="63" t="s">
        <v>6081</v>
      </c>
      <c r="R2023" s="63" t="s">
        <v>27</v>
      </c>
      <c r="S2023" s="65" t="s">
        <v>4424</v>
      </c>
      <c r="T2023" s="63" t="s">
        <v>3695</v>
      </c>
      <c r="U2023" s="63" t="s">
        <v>27</v>
      </c>
      <c r="V2023" s="66">
        <v>10000</v>
      </c>
      <c r="W2023" s="67">
        <v>10000</v>
      </c>
      <c r="X2023" s="67">
        <v>5000</v>
      </c>
      <c r="Y2023" s="68">
        <v>10000</v>
      </c>
      <c r="Z2023" s="82">
        <v>12986.47186147186</v>
      </c>
    </row>
    <row r="2024" spans="2:26" x14ac:dyDescent="0.25">
      <c r="B2024" s="83" t="s">
        <v>5990</v>
      </c>
      <c r="C2024" s="71">
        <v>2015</v>
      </c>
      <c r="D2024" s="70" t="s">
        <v>1318</v>
      </c>
      <c r="E2024" s="70" t="s">
        <v>76</v>
      </c>
      <c r="F2024" s="70" t="s">
        <v>5942</v>
      </c>
      <c r="G2024" s="70" t="s">
        <v>3414</v>
      </c>
      <c r="H2024" s="70" t="s">
        <v>152</v>
      </c>
      <c r="I2024" s="72">
        <v>200000</v>
      </c>
      <c r="J2024" s="72">
        <v>200000</v>
      </c>
      <c r="K2024" s="72"/>
      <c r="L2024" s="72">
        <v>431976</v>
      </c>
      <c r="M2024" s="82">
        <v>200000</v>
      </c>
      <c r="O2024" s="81" t="s">
        <v>8457</v>
      </c>
      <c r="P2024" s="64">
        <v>2002</v>
      </c>
      <c r="Q2024" s="63" t="s">
        <v>6081</v>
      </c>
      <c r="R2024" s="63" t="s">
        <v>27</v>
      </c>
      <c r="S2024" s="65" t="s">
        <v>8458</v>
      </c>
      <c r="T2024" s="63" t="s">
        <v>3695</v>
      </c>
      <c r="U2024" s="63" t="s">
        <v>27</v>
      </c>
      <c r="V2024" s="66">
        <v>10000</v>
      </c>
      <c r="W2024" s="67">
        <v>10000</v>
      </c>
      <c r="X2024" s="67">
        <v>3000</v>
      </c>
      <c r="Y2024" s="68">
        <v>10000</v>
      </c>
      <c r="Z2024" s="82">
        <v>12986.47186147186</v>
      </c>
    </row>
    <row r="2025" spans="2:26" x14ac:dyDescent="0.25">
      <c r="B2025" s="83" t="s">
        <v>6034</v>
      </c>
      <c r="C2025" s="71">
        <v>2015</v>
      </c>
      <c r="D2025" s="70" t="s">
        <v>1318</v>
      </c>
      <c r="E2025" s="70" t="s">
        <v>76</v>
      </c>
      <c r="F2025" s="70" t="s">
        <v>6035</v>
      </c>
      <c r="G2025" s="70" t="s">
        <v>3815</v>
      </c>
      <c r="H2025" s="70" t="s">
        <v>76</v>
      </c>
      <c r="I2025" s="72">
        <v>200000</v>
      </c>
      <c r="J2025" s="72">
        <v>200000</v>
      </c>
      <c r="K2025" s="72"/>
      <c r="L2025" s="72">
        <v>316000</v>
      </c>
      <c r="M2025" s="82">
        <v>200000</v>
      </c>
      <c r="O2025" s="81" t="s">
        <v>8460</v>
      </c>
      <c r="P2025" s="64">
        <v>2002</v>
      </c>
      <c r="Q2025" s="63" t="s">
        <v>6081</v>
      </c>
      <c r="R2025" s="63" t="s">
        <v>27</v>
      </c>
      <c r="S2025" s="65" t="s">
        <v>8461</v>
      </c>
      <c r="T2025" s="63" t="s">
        <v>3695</v>
      </c>
      <c r="U2025" s="63" t="s">
        <v>27</v>
      </c>
      <c r="V2025" s="66">
        <v>10000</v>
      </c>
      <c r="W2025" s="67">
        <v>10000</v>
      </c>
      <c r="X2025" s="67">
        <v>0</v>
      </c>
      <c r="Y2025" s="68">
        <v>10000</v>
      </c>
      <c r="Z2025" s="82">
        <v>12986.47186147186</v>
      </c>
    </row>
    <row r="2026" spans="2:26" x14ac:dyDescent="0.25">
      <c r="B2026" s="83" t="s">
        <v>5966</v>
      </c>
      <c r="C2026" s="71">
        <v>2015</v>
      </c>
      <c r="D2026" s="70" t="s">
        <v>1318</v>
      </c>
      <c r="E2026" s="70" t="s">
        <v>76</v>
      </c>
      <c r="F2026" s="70" t="s">
        <v>5967</v>
      </c>
      <c r="G2026" s="70" t="s">
        <v>3266</v>
      </c>
      <c r="H2026" s="70" t="s">
        <v>137</v>
      </c>
      <c r="I2026" s="72">
        <v>99267</v>
      </c>
      <c r="J2026" s="72">
        <v>99267</v>
      </c>
      <c r="K2026" s="72">
        <v>0</v>
      </c>
      <c r="L2026" s="72">
        <v>180485</v>
      </c>
      <c r="M2026" s="82">
        <v>99267</v>
      </c>
      <c r="O2026" s="81" t="s">
        <v>8483</v>
      </c>
      <c r="P2026" s="64">
        <v>2002</v>
      </c>
      <c r="Q2026" s="63" t="s">
        <v>6081</v>
      </c>
      <c r="R2026" s="63" t="s">
        <v>27</v>
      </c>
      <c r="S2026" s="65" t="s">
        <v>4823</v>
      </c>
      <c r="T2026" s="63" t="s">
        <v>3695</v>
      </c>
      <c r="U2026" s="63" t="s">
        <v>27</v>
      </c>
      <c r="V2026" s="66">
        <v>10000</v>
      </c>
      <c r="W2026" s="67">
        <v>10000</v>
      </c>
      <c r="X2026" s="67">
        <v>5233.88</v>
      </c>
      <c r="Y2026" s="68">
        <v>10000</v>
      </c>
      <c r="Z2026" s="82">
        <v>12986.47186147186</v>
      </c>
    </row>
    <row r="2027" spans="2:26" x14ac:dyDescent="0.25">
      <c r="B2027" s="83" t="s">
        <v>6036</v>
      </c>
      <c r="C2027" s="71">
        <v>2015</v>
      </c>
      <c r="D2027" s="70" t="s">
        <v>1318</v>
      </c>
      <c r="E2027" s="70" t="s">
        <v>76</v>
      </c>
      <c r="F2027" s="70" t="s">
        <v>6035</v>
      </c>
      <c r="G2027" s="70" t="s">
        <v>6037</v>
      </c>
      <c r="H2027" s="70" t="s">
        <v>76</v>
      </c>
      <c r="I2027" s="72">
        <v>10500</v>
      </c>
      <c r="J2027" s="72">
        <v>10500</v>
      </c>
      <c r="K2027" s="72">
        <v>0</v>
      </c>
      <c r="L2027" s="72">
        <v>10500</v>
      </c>
      <c r="M2027" s="82">
        <v>10500</v>
      </c>
      <c r="O2027" s="81" t="s">
        <v>8496</v>
      </c>
      <c r="P2027" s="64">
        <v>2002</v>
      </c>
      <c r="Q2027" s="63" t="s">
        <v>6081</v>
      </c>
      <c r="R2027" s="63" t="s">
        <v>27</v>
      </c>
      <c r="S2027" s="65" t="s">
        <v>1859</v>
      </c>
      <c r="T2027" s="63" t="s">
        <v>8497</v>
      </c>
      <c r="U2027" s="63" t="s">
        <v>27</v>
      </c>
      <c r="V2027" s="66">
        <v>10000</v>
      </c>
      <c r="W2027" s="67">
        <v>10000</v>
      </c>
      <c r="X2027" s="67">
        <v>13178</v>
      </c>
      <c r="Y2027" s="68">
        <v>10000</v>
      </c>
      <c r="Z2027" s="82">
        <v>12986.47186147186</v>
      </c>
    </row>
    <row r="2028" spans="2:26" x14ac:dyDescent="0.25">
      <c r="B2028" s="83" t="s">
        <v>6041</v>
      </c>
      <c r="C2028" s="71">
        <v>2015</v>
      </c>
      <c r="D2028" s="70" t="s">
        <v>1318</v>
      </c>
      <c r="E2028" s="70" t="s">
        <v>444</v>
      </c>
      <c r="F2028" s="70" t="s">
        <v>6042</v>
      </c>
      <c r="G2028" s="70" t="s">
        <v>6043</v>
      </c>
      <c r="H2028" s="70" t="s">
        <v>446</v>
      </c>
      <c r="I2028" s="72">
        <v>60000</v>
      </c>
      <c r="J2028" s="72">
        <v>60000</v>
      </c>
      <c r="K2028" s="72"/>
      <c r="L2028" s="72">
        <v>80450</v>
      </c>
      <c r="M2028" s="82">
        <v>60000</v>
      </c>
      <c r="O2028" s="81" t="s">
        <v>8500</v>
      </c>
      <c r="P2028" s="64">
        <v>2002</v>
      </c>
      <c r="Q2028" s="63" t="s">
        <v>6084</v>
      </c>
      <c r="R2028" s="63" t="s">
        <v>27</v>
      </c>
      <c r="S2028" s="65" t="s">
        <v>1859</v>
      </c>
      <c r="T2028" s="63" t="s">
        <v>8501</v>
      </c>
      <c r="U2028" s="63" t="s">
        <v>27</v>
      </c>
      <c r="V2028" s="66">
        <v>10000</v>
      </c>
      <c r="W2028" s="67">
        <v>10000</v>
      </c>
      <c r="X2028" s="67">
        <v>20439.79</v>
      </c>
      <c r="Y2028" s="68">
        <v>0</v>
      </c>
      <c r="Z2028" s="82">
        <v>12986.47186147186</v>
      </c>
    </row>
    <row r="2029" spans="2:26" ht="22.5" x14ac:dyDescent="0.25">
      <c r="B2029" s="83" t="s">
        <v>6008</v>
      </c>
      <c r="C2029" s="71">
        <v>2015</v>
      </c>
      <c r="D2029" s="70" t="s">
        <v>1318</v>
      </c>
      <c r="E2029" s="70" t="s">
        <v>444</v>
      </c>
      <c r="F2029" s="70" t="s">
        <v>6009</v>
      </c>
      <c r="G2029" s="70" t="s">
        <v>6010</v>
      </c>
      <c r="H2029" s="70" t="s">
        <v>446</v>
      </c>
      <c r="I2029" s="72">
        <v>43366</v>
      </c>
      <c r="J2029" s="72">
        <v>43366</v>
      </c>
      <c r="K2029" s="72">
        <v>0</v>
      </c>
      <c r="L2029" s="72">
        <v>57822</v>
      </c>
      <c r="M2029" s="82">
        <v>43366</v>
      </c>
      <c r="O2029" s="81" t="s">
        <v>8511</v>
      </c>
      <c r="P2029" s="64">
        <v>2002</v>
      </c>
      <c r="Q2029" s="63" t="s">
        <v>6081</v>
      </c>
      <c r="R2029" s="63" t="s">
        <v>27</v>
      </c>
      <c r="S2029" s="65" t="s">
        <v>4105</v>
      </c>
      <c r="T2029" s="63" t="s">
        <v>8512</v>
      </c>
      <c r="U2029" s="63" t="s">
        <v>27</v>
      </c>
      <c r="V2029" s="66">
        <v>10000</v>
      </c>
      <c r="W2029" s="67">
        <v>10000</v>
      </c>
      <c r="X2029" s="67">
        <v>12558</v>
      </c>
      <c r="Y2029" s="68">
        <v>0</v>
      </c>
      <c r="Z2029" s="82">
        <v>12986.47186147186</v>
      </c>
    </row>
    <row r="2030" spans="2:26" x14ac:dyDescent="0.25">
      <c r="B2030" s="83" t="s">
        <v>5963</v>
      </c>
      <c r="C2030" s="71">
        <v>2015</v>
      </c>
      <c r="D2030" s="70" t="s">
        <v>1318</v>
      </c>
      <c r="E2030" s="70" t="s">
        <v>44</v>
      </c>
      <c r="F2030" s="70" t="s">
        <v>4838</v>
      </c>
      <c r="G2030" s="70" t="s">
        <v>4193</v>
      </c>
      <c r="H2030" s="70" t="s">
        <v>49</v>
      </c>
      <c r="I2030" s="72">
        <v>198606</v>
      </c>
      <c r="J2030" s="72">
        <v>198606</v>
      </c>
      <c r="K2030" s="72">
        <v>80318.8</v>
      </c>
      <c r="L2030" s="72">
        <v>277606</v>
      </c>
      <c r="M2030" s="82">
        <v>198606</v>
      </c>
      <c r="O2030" s="81" t="s">
        <v>8411</v>
      </c>
      <c r="P2030" s="64">
        <v>2002</v>
      </c>
      <c r="Q2030" s="63" t="s">
        <v>6081</v>
      </c>
      <c r="R2030" s="63" t="s">
        <v>27</v>
      </c>
      <c r="S2030" s="65" t="s">
        <v>4379</v>
      </c>
      <c r="T2030" s="63" t="s">
        <v>3695</v>
      </c>
      <c r="U2030" s="63" t="s">
        <v>27</v>
      </c>
      <c r="V2030" s="66">
        <v>8500</v>
      </c>
      <c r="W2030" s="67">
        <v>8500</v>
      </c>
      <c r="X2030" s="67">
        <v>1500</v>
      </c>
      <c r="Y2030" s="68">
        <v>8500</v>
      </c>
      <c r="Z2030" s="82">
        <v>11038.501082251081</v>
      </c>
    </row>
    <row r="2031" spans="2:26" x14ac:dyDescent="0.25">
      <c r="B2031" s="83" t="s">
        <v>5964</v>
      </c>
      <c r="C2031" s="71">
        <v>2015</v>
      </c>
      <c r="D2031" s="70" t="s">
        <v>1318</v>
      </c>
      <c r="E2031" s="70" t="s">
        <v>44</v>
      </c>
      <c r="F2031" s="70" t="s">
        <v>4838</v>
      </c>
      <c r="G2031" s="70" t="s">
        <v>5965</v>
      </c>
      <c r="H2031" s="70" t="s">
        <v>49</v>
      </c>
      <c r="I2031" s="72">
        <v>2500</v>
      </c>
      <c r="J2031" s="72">
        <v>2500</v>
      </c>
      <c r="K2031" s="72">
        <v>0</v>
      </c>
      <c r="L2031" s="72">
        <v>2500</v>
      </c>
      <c r="M2031" s="82">
        <v>2500</v>
      </c>
      <c r="O2031" s="81" t="s">
        <v>4141</v>
      </c>
      <c r="P2031" s="64">
        <v>2002</v>
      </c>
      <c r="Q2031" s="63" t="s">
        <v>1318</v>
      </c>
      <c r="R2031" s="63" t="s">
        <v>27</v>
      </c>
      <c r="S2031" s="65" t="s">
        <v>4142</v>
      </c>
      <c r="T2031" s="63" t="s">
        <v>4143</v>
      </c>
      <c r="U2031" s="63" t="s">
        <v>27</v>
      </c>
      <c r="V2031" s="66">
        <v>7784</v>
      </c>
      <c r="W2031" s="67">
        <v>7784</v>
      </c>
      <c r="X2031" s="67">
        <v>3336</v>
      </c>
      <c r="Y2031" s="68">
        <v>0</v>
      </c>
      <c r="Z2031" s="82">
        <v>10108.669696969697</v>
      </c>
    </row>
    <row r="2032" spans="2:26" x14ac:dyDescent="0.25">
      <c r="B2032" s="83" t="s">
        <v>5979</v>
      </c>
      <c r="C2032" s="71">
        <v>2015</v>
      </c>
      <c r="D2032" s="70" t="s">
        <v>1318</v>
      </c>
      <c r="E2032" s="70" t="s">
        <v>2128</v>
      </c>
      <c r="F2032" s="70" t="s">
        <v>5980</v>
      </c>
      <c r="G2032" s="70" t="s">
        <v>4958</v>
      </c>
      <c r="H2032" s="70" t="s">
        <v>3450</v>
      </c>
      <c r="I2032" s="72">
        <v>39876</v>
      </c>
      <c r="J2032" s="72">
        <v>39876</v>
      </c>
      <c r="K2032" s="72"/>
      <c r="L2032" s="72">
        <v>54876</v>
      </c>
      <c r="M2032" s="82">
        <v>39876</v>
      </c>
      <c r="O2032" s="81" t="s">
        <v>8549</v>
      </c>
      <c r="P2032" s="64">
        <v>2002</v>
      </c>
      <c r="Q2032" s="63" t="s">
        <v>6081</v>
      </c>
      <c r="R2032" s="63" t="s">
        <v>27</v>
      </c>
      <c r="S2032" s="65" t="s">
        <v>1859</v>
      </c>
      <c r="T2032" s="63" t="s">
        <v>8550</v>
      </c>
      <c r="U2032" s="63" t="s">
        <v>27</v>
      </c>
      <c r="V2032" s="66">
        <v>6600</v>
      </c>
      <c r="W2032" s="67">
        <v>6600</v>
      </c>
      <c r="X2032" s="67">
        <v>2079.48</v>
      </c>
      <c r="Y2032" s="68">
        <v>6600</v>
      </c>
      <c r="Z2032" s="82">
        <v>8571.0714285714275</v>
      </c>
    </row>
    <row r="2033" spans="2:26" ht="22.5" x14ac:dyDescent="0.25">
      <c r="B2033" s="83" t="s">
        <v>6004</v>
      </c>
      <c r="C2033" s="71">
        <v>2015</v>
      </c>
      <c r="D2033" s="70" t="s">
        <v>1318</v>
      </c>
      <c r="E2033" s="70" t="s">
        <v>2128</v>
      </c>
      <c r="F2033" s="70" t="s">
        <v>6005</v>
      </c>
      <c r="G2033" s="70" t="s">
        <v>5970</v>
      </c>
      <c r="H2033" s="70" t="s">
        <v>3450</v>
      </c>
      <c r="I2033" s="72">
        <v>106170</v>
      </c>
      <c r="J2033" s="72">
        <v>7500</v>
      </c>
      <c r="K2033" s="72"/>
      <c r="L2033" s="72">
        <v>10043</v>
      </c>
      <c r="M2033" s="82">
        <v>7500</v>
      </c>
      <c r="O2033" s="81" t="s">
        <v>8415</v>
      </c>
      <c r="P2033" s="64">
        <v>2002</v>
      </c>
      <c r="Q2033" s="63" t="s">
        <v>6081</v>
      </c>
      <c r="R2033" s="63" t="s">
        <v>27</v>
      </c>
      <c r="S2033" s="65" t="s">
        <v>4217</v>
      </c>
      <c r="T2033" s="63" t="s">
        <v>3695</v>
      </c>
      <c r="U2033" s="63" t="s">
        <v>27</v>
      </c>
      <c r="V2033" s="66">
        <v>6500</v>
      </c>
      <c r="W2033" s="67">
        <v>6000</v>
      </c>
      <c r="X2033" s="67">
        <v>609.73</v>
      </c>
      <c r="Y2033" s="68">
        <v>0</v>
      </c>
      <c r="Z2033" s="82">
        <v>7791.8831168831166</v>
      </c>
    </row>
    <row r="2034" spans="2:26" x14ac:dyDescent="0.25">
      <c r="B2034" s="83" t="s">
        <v>5981</v>
      </c>
      <c r="C2034" s="71">
        <v>2015</v>
      </c>
      <c r="D2034" s="70" t="s">
        <v>1318</v>
      </c>
      <c r="E2034" s="70" t="s">
        <v>2128</v>
      </c>
      <c r="F2034" s="70" t="s">
        <v>5980</v>
      </c>
      <c r="G2034" s="70" t="s">
        <v>5982</v>
      </c>
      <c r="H2034" s="70" t="s">
        <v>3450</v>
      </c>
      <c r="I2034" s="72">
        <v>3000</v>
      </c>
      <c r="J2034" s="72">
        <v>3000</v>
      </c>
      <c r="K2034" s="72"/>
      <c r="L2034" s="72">
        <v>3000</v>
      </c>
      <c r="M2034" s="82">
        <v>3000</v>
      </c>
      <c r="O2034" s="81" t="s">
        <v>8506</v>
      </c>
      <c r="P2034" s="64">
        <v>2002</v>
      </c>
      <c r="Q2034" s="63" t="s">
        <v>6084</v>
      </c>
      <c r="R2034" s="63" t="s">
        <v>27</v>
      </c>
      <c r="S2034" s="65" t="s">
        <v>1859</v>
      </c>
      <c r="T2034" s="63" t="s">
        <v>8507</v>
      </c>
      <c r="U2034" s="63" t="s">
        <v>27</v>
      </c>
      <c r="V2034" s="66">
        <v>4500</v>
      </c>
      <c r="W2034" s="67">
        <v>4500</v>
      </c>
      <c r="X2034" s="67">
        <v>2750</v>
      </c>
      <c r="Y2034" s="68">
        <v>4500</v>
      </c>
      <c r="Z2034" s="82">
        <v>5843.9123376623374</v>
      </c>
    </row>
    <row r="2035" spans="2:26" x14ac:dyDescent="0.25">
      <c r="B2035" s="83" t="s">
        <v>6017</v>
      </c>
      <c r="C2035" s="71">
        <v>2015</v>
      </c>
      <c r="D2035" s="70" t="s">
        <v>1318</v>
      </c>
      <c r="E2035" s="70" t="s">
        <v>27</v>
      </c>
      <c r="F2035" s="70" t="s">
        <v>6018</v>
      </c>
      <c r="G2035" s="70" t="s">
        <v>3460</v>
      </c>
      <c r="H2035" s="70" t="s">
        <v>27</v>
      </c>
      <c r="I2035" s="72">
        <v>200000</v>
      </c>
      <c r="J2035" s="72">
        <v>200000</v>
      </c>
      <c r="K2035" s="72">
        <v>0</v>
      </c>
      <c r="L2035" s="72">
        <v>565725</v>
      </c>
      <c r="M2035" s="82">
        <v>200000</v>
      </c>
      <c r="O2035" s="81" t="s">
        <v>4113</v>
      </c>
      <c r="P2035" s="64">
        <v>2002</v>
      </c>
      <c r="Q2035" s="63" t="s">
        <v>1318</v>
      </c>
      <c r="R2035" s="63" t="s">
        <v>978</v>
      </c>
      <c r="S2035" s="65" t="s">
        <v>4114</v>
      </c>
      <c r="T2035" s="63" t="s">
        <v>3687</v>
      </c>
      <c r="U2035" s="63" t="s">
        <v>1413</v>
      </c>
      <c r="V2035" s="66">
        <v>176250</v>
      </c>
      <c r="W2035" s="67">
        <v>176250</v>
      </c>
      <c r="X2035" s="67">
        <v>33083.15</v>
      </c>
      <c r="Y2035" s="68">
        <v>0</v>
      </c>
      <c r="Z2035" s="82">
        <v>228886.56655844155</v>
      </c>
    </row>
    <row r="2036" spans="2:26" x14ac:dyDescent="0.25">
      <c r="B2036" s="83" t="s">
        <v>6021</v>
      </c>
      <c r="C2036" s="71">
        <v>2015</v>
      </c>
      <c r="D2036" s="70" t="s">
        <v>1318</v>
      </c>
      <c r="E2036" s="70" t="s">
        <v>27</v>
      </c>
      <c r="F2036" s="70" t="s">
        <v>6022</v>
      </c>
      <c r="G2036" s="70" t="s">
        <v>5009</v>
      </c>
      <c r="H2036" s="70" t="s">
        <v>27</v>
      </c>
      <c r="I2036" s="72">
        <v>200000</v>
      </c>
      <c r="J2036" s="72">
        <v>200000</v>
      </c>
      <c r="K2036" s="72"/>
      <c r="L2036" s="72">
        <v>363923</v>
      </c>
      <c r="M2036" s="82">
        <v>200000</v>
      </c>
      <c r="O2036" s="81" t="s">
        <v>8443</v>
      </c>
      <c r="P2036" s="64">
        <v>2002</v>
      </c>
      <c r="Q2036" s="63" t="s">
        <v>6081</v>
      </c>
      <c r="R2036" s="63" t="s">
        <v>978</v>
      </c>
      <c r="S2036" s="65" t="s">
        <v>8444</v>
      </c>
      <c r="T2036" s="63" t="s">
        <v>3695</v>
      </c>
      <c r="U2036" s="63" t="s">
        <v>1413</v>
      </c>
      <c r="V2036" s="66">
        <v>8000</v>
      </c>
      <c r="W2036" s="67">
        <v>8000</v>
      </c>
      <c r="X2036" s="67">
        <v>0</v>
      </c>
      <c r="Y2036" s="68">
        <v>8000</v>
      </c>
      <c r="Z2036" s="82">
        <v>10389.177489177489</v>
      </c>
    </row>
    <row r="2037" spans="2:26" ht="22.5" x14ac:dyDescent="0.25">
      <c r="B2037" s="83" t="s">
        <v>5998</v>
      </c>
      <c r="C2037" s="71">
        <v>2015</v>
      </c>
      <c r="D2037" s="70" t="s">
        <v>1318</v>
      </c>
      <c r="E2037" s="70" t="s">
        <v>27</v>
      </c>
      <c r="F2037" s="70" t="s">
        <v>5999</v>
      </c>
      <c r="G2037" s="70" t="s">
        <v>4062</v>
      </c>
      <c r="H2037" s="70" t="s">
        <v>27</v>
      </c>
      <c r="I2037" s="72">
        <v>152875</v>
      </c>
      <c r="J2037" s="72">
        <v>152875</v>
      </c>
      <c r="K2037" s="72">
        <v>0</v>
      </c>
      <c r="L2037" s="72">
        <v>203834</v>
      </c>
      <c r="M2037" s="82">
        <v>152875</v>
      </c>
      <c r="O2037" s="81" t="s">
        <v>4005</v>
      </c>
      <c r="P2037" s="64">
        <v>2002</v>
      </c>
      <c r="Q2037" s="63" t="s">
        <v>1318</v>
      </c>
      <c r="R2037" s="63" t="s">
        <v>472</v>
      </c>
      <c r="S2037" s="65" t="s">
        <v>4006</v>
      </c>
      <c r="T2037" s="63" t="s">
        <v>3915</v>
      </c>
      <c r="U2037" s="63" t="s">
        <v>3767</v>
      </c>
      <c r="V2037" s="66">
        <v>165600</v>
      </c>
      <c r="W2037" s="67">
        <v>168600</v>
      </c>
      <c r="X2037" s="67">
        <v>51735</v>
      </c>
      <c r="Y2037" s="68">
        <v>168600</v>
      </c>
      <c r="Z2037" s="82">
        <v>218951.91558441558</v>
      </c>
    </row>
    <row r="2038" spans="2:26" x14ac:dyDescent="0.25">
      <c r="B2038" s="83" t="s">
        <v>6032</v>
      </c>
      <c r="C2038" s="71">
        <v>2015</v>
      </c>
      <c r="D2038" s="70" t="s">
        <v>1318</v>
      </c>
      <c r="E2038" s="70" t="s">
        <v>27</v>
      </c>
      <c r="F2038" s="70" t="s">
        <v>1461</v>
      </c>
      <c r="G2038" s="70" t="s">
        <v>3414</v>
      </c>
      <c r="H2038" s="70" t="s">
        <v>27</v>
      </c>
      <c r="I2038" s="72">
        <v>145000</v>
      </c>
      <c r="J2038" s="72">
        <v>145000</v>
      </c>
      <c r="K2038" s="72">
        <v>0</v>
      </c>
      <c r="L2038" s="72">
        <v>359113</v>
      </c>
      <c r="M2038" s="82">
        <v>145000</v>
      </c>
      <c r="O2038" s="81" t="s">
        <v>4065</v>
      </c>
      <c r="P2038" s="64">
        <v>2002</v>
      </c>
      <c r="Q2038" s="63" t="s">
        <v>1318</v>
      </c>
      <c r="R2038" s="63" t="s">
        <v>472</v>
      </c>
      <c r="S2038" s="65" t="s">
        <v>1920</v>
      </c>
      <c r="T2038" s="63" t="s">
        <v>4066</v>
      </c>
      <c r="U2038" s="63" t="s">
        <v>3767</v>
      </c>
      <c r="V2038" s="66">
        <v>75000</v>
      </c>
      <c r="W2038" s="67">
        <v>75000</v>
      </c>
      <c r="X2038" s="67">
        <v>24495.59</v>
      </c>
      <c r="Y2038" s="68">
        <v>75000</v>
      </c>
      <c r="Z2038" s="82">
        <v>97398.538961038954</v>
      </c>
    </row>
    <row r="2039" spans="2:26" x14ac:dyDescent="0.25">
      <c r="B2039" s="83" t="s">
        <v>5988</v>
      </c>
      <c r="C2039" s="71">
        <v>2015</v>
      </c>
      <c r="D2039" s="70" t="s">
        <v>1318</v>
      </c>
      <c r="E2039" s="70" t="s">
        <v>27</v>
      </c>
      <c r="F2039" s="70" t="s">
        <v>4402</v>
      </c>
      <c r="G2039" s="70" t="s">
        <v>5989</v>
      </c>
      <c r="H2039" s="70" t="s">
        <v>27</v>
      </c>
      <c r="I2039" s="72">
        <v>137830</v>
      </c>
      <c r="J2039" s="72">
        <v>137830</v>
      </c>
      <c r="K2039" s="72"/>
      <c r="L2039" s="72">
        <v>183774</v>
      </c>
      <c r="M2039" s="82">
        <v>137830</v>
      </c>
      <c r="O2039" s="81" t="s">
        <v>4054</v>
      </c>
      <c r="P2039" s="64">
        <v>2002</v>
      </c>
      <c r="Q2039" s="63" t="s">
        <v>1318</v>
      </c>
      <c r="R2039" s="63" t="s">
        <v>472</v>
      </c>
      <c r="S2039" s="65" t="s">
        <v>4055</v>
      </c>
      <c r="T2039" s="63" t="s">
        <v>3483</v>
      </c>
      <c r="U2039" s="63" t="s">
        <v>4056</v>
      </c>
      <c r="V2039" s="66">
        <v>62042</v>
      </c>
      <c r="W2039" s="67">
        <v>63042</v>
      </c>
      <c r="X2039" s="67">
        <v>70575.61</v>
      </c>
      <c r="Y2039" s="68">
        <v>63042</v>
      </c>
      <c r="Z2039" s="82">
        <v>81869.315909090903</v>
      </c>
    </row>
    <row r="2040" spans="2:26" x14ac:dyDescent="0.25">
      <c r="B2040" s="83" t="s">
        <v>6000</v>
      </c>
      <c r="C2040" s="71">
        <v>2015</v>
      </c>
      <c r="D2040" s="70" t="s">
        <v>1318</v>
      </c>
      <c r="E2040" s="70" t="s">
        <v>27</v>
      </c>
      <c r="F2040" s="70" t="s">
        <v>6001</v>
      </c>
      <c r="G2040" s="70" t="s">
        <v>4227</v>
      </c>
      <c r="H2040" s="70" t="s">
        <v>27</v>
      </c>
      <c r="I2040" s="72">
        <v>121610</v>
      </c>
      <c r="J2040" s="72">
        <v>121610</v>
      </c>
      <c r="K2040" s="72"/>
      <c r="L2040" s="72">
        <v>162147</v>
      </c>
      <c r="M2040" s="82">
        <v>121610</v>
      </c>
      <c r="O2040" s="81" t="s">
        <v>4070</v>
      </c>
      <c r="P2040" s="64">
        <v>2002</v>
      </c>
      <c r="Q2040" s="63" t="s">
        <v>1318</v>
      </c>
      <c r="R2040" s="63" t="s">
        <v>472</v>
      </c>
      <c r="S2040" s="65" t="s">
        <v>4071</v>
      </c>
      <c r="T2040" s="63" t="s">
        <v>4072</v>
      </c>
      <c r="U2040" s="63" t="s">
        <v>1700</v>
      </c>
      <c r="V2040" s="66">
        <v>54961</v>
      </c>
      <c r="W2040" s="67">
        <v>59961</v>
      </c>
      <c r="X2040" s="67">
        <v>54852.08</v>
      </c>
      <c r="Y2040" s="68">
        <v>59961</v>
      </c>
      <c r="Z2040" s="82">
        <v>77868.183928571423</v>
      </c>
    </row>
    <row r="2041" spans="2:26" x14ac:dyDescent="0.25">
      <c r="B2041" s="83" t="s">
        <v>5985</v>
      </c>
      <c r="C2041" s="71">
        <v>2015</v>
      </c>
      <c r="D2041" s="70" t="s">
        <v>1318</v>
      </c>
      <c r="E2041" s="70" t="s">
        <v>27</v>
      </c>
      <c r="F2041" s="70" t="s">
        <v>5235</v>
      </c>
      <c r="G2041" s="70" t="s">
        <v>3414</v>
      </c>
      <c r="H2041" s="70" t="s">
        <v>27</v>
      </c>
      <c r="I2041" s="72">
        <v>118201</v>
      </c>
      <c r="J2041" s="72">
        <v>118201</v>
      </c>
      <c r="K2041" s="72"/>
      <c r="L2041" s="72">
        <v>157601</v>
      </c>
      <c r="M2041" s="82">
        <v>118201</v>
      </c>
      <c r="O2041" s="81" t="s">
        <v>8407</v>
      </c>
      <c r="P2041" s="64">
        <v>2002</v>
      </c>
      <c r="Q2041" s="63" t="s">
        <v>6081</v>
      </c>
      <c r="R2041" s="63" t="s">
        <v>472</v>
      </c>
      <c r="S2041" s="65" t="s">
        <v>8408</v>
      </c>
      <c r="T2041" s="63" t="s">
        <v>3695</v>
      </c>
      <c r="U2041" s="63" t="s">
        <v>474</v>
      </c>
      <c r="V2041" s="66">
        <v>10000</v>
      </c>
      <c r="W2041" s="67">
        <v>10000</v>
      </c>
      <c r="X2041" s="67">
        <v>0</v>
      </c>
      <c r="Y2041" s="68">
        <v>10000</v>
      </c>
      <c r="Z2041" s="82">
        <v>12986.47186147186</v>
      </c>
    </row>
    <row r="2042" spans="2:26" x14ac:dyDescent="0.25">
      <c r="B2042" s="83" t="s">
        <v>6077</v>
      </c>
      <c r="C2042" s="71">
        <v>2015</v>
      </c>
      <c r="D2042" s="70" t="s">
        <v>1318</v>
      </c>
      <c r="E2042" s="70" t="s">
        <v>27</v>
      </c>
      <c r="F2042" s="70" t="s">
        <v>5744</v>
      </c>
      <c r="G2042" s="70" t="s">
        <v>6078</v>
      </c>
      <c r="H2042" s="70" t="s">
        <v>27</v>
      </c>
      <c r="I2042" s="72">
        <v>16602</v>
      </c>
      <c r="J2042" s="72">
        <v>16602</v>
      </c>
      <c r="K2042" s="72">
        <v>0</v>
      </c>
      <c r="L2042" s="72">
        <v>22137</v>
      </c>
      <c r="M2042" s="82">
        <v>16602</v>
      </c>
      <c r="O2042" s="81" t="s">
        <v>8447</v>
      </c>
      <c r="P2042" s="64">
        <v>2002</v>
      </c>
      <c r="Q2042" s="63" t="s">
        <v>6081</v>
      </c>
      <c r="R2042" s="63" t="s">
        <v>472</v>
      </c>
      <c r="S2042" s="65" t="s">
        <v>8448</v>
      </c>
      <c r="T2042" s="63" t="s">
        <v>3695</v>
      </c>
      <c r="U2042" s="63" t="s">
        <v>3767</v>
      </c>
      <c r="V2042" s="66">
        <v>10000</v>
      </c>
      <c r="W2042" s="67">
        <v>10000</v>
      </c>
      <c r="X2042" s="67">
        <v>0</v>
      </c>
      <c r="Y2042" s="68">
        <v>0</v>
      </c>
      <c r="Z2042" s="82">
        <v>12986.47186147186</v>
      </c>
    </row>
    <row r="2043" spans="2:26" x14ac:dyDescent="0.25">
      <c r="B2043" s="83" t="s">
        <v>5986</v>
      </c>
      <c r="C2043" s="71">
        <v>2015</v>
      </c>
      <c r="D2043" s="70" t="s">
        <v>1318</v>
      </c>
      <c r="E2043" s="70" t="s">
        <v>27</v>
      </c>
      <c r="F2043" s="70" t="s">
        <v>5235</v>
      </c>
      <c r="G2043" s="70" t="s">
        <v>5987</v>
      </c>
      <c r="H2043" s="70" t="s">
        <v>27</v>
      </c>
      <c r="I2043" s="72">
        <v>2300</v>
      </c>
      <c r="J2043" s="72">
        <v>2300</v>
      </c>
      <c r="K2043" s="72"/>
      <c r="L2043" s="72">
        <v>0</v>
      </c>
      <c r="M2043" s="82">
        <v>2300</v>
      </c>
      <c r="O2043" s="81" t="s">
        <v>8484</v>
      </c>
      <c r="P2043" s="64">
        <v>2002</v>
      </c>
      <c r="Q2043" s="63" t="s">
        <v>6081</v>
      </c>
      <c r="R2043" s="63" t="s">
        <v>472</v>
      </c>
      <c r="S2043" s="65" t="s">
        <v>8485</v>
      </c>
      <c r="T2043" s="63" t="s">
        <v>3695</v>
      </c>
      <c r="U2043" s="63" t="s">
        <v>474</v>
      </c>
      <c r="V2043" s="66">
        <v>10000</v>
      </c>
      <c r="W2043" s="67">
        <v>10000</v>
      </c>
      <c r="X2043" s="67">
        <v>0</v>
      </c>
      <c r="Y2043" s="68">
        <v>0</v>
      </c>
      <c r="Z2043" s="82">
        <v>12986.47186147186</v>
      </c>
    </row>
    <row r="2044" spans="2:26" x14ac:dyDescent="0.25">
      <c r="B2044" s="83" t="s">
        <v>6033</v>
      </c>
      <c r="C2044" s="71">
        <v>2015</v>
      </c>
      <c r="D2044" s="70" t="s">
        <v>1318</v>
      </c>
      <c r="E2044" s="70" t="s">
        <v>27</v>
      </c>
      <c r="F2044" s="70" t="s">
        <v>1461</v>
      </c>
      <c r="G2044" s="70" t="s">
        <v>5987</v>
      </c>
      <c r="H2044" s="70" t="s">
        <v>27</v>
      </c>
      <c r="I2044" s="72">
        <v>2300</v>
      </c>
      <c r="J2044" s="72">
        <v>2300</v>
      </c>
      <c r="K2044" s="72">
        <v>0</v>
      </c>
      <c r="L2044" s="72">
        <v>2300</v>
      </c>
      <c r="M2044" s="82">
        <v>2300</v>
      </c>
      <c r="O2044" s="81" t="s">
        <v>4041</v>
      </c>
      <c r="P2044" s="64">
        <v>2002</v>
      </c>
      <c r="Q2044" s="63" t="s">
        <v>1318</v>
      </c>
      <c r="R2044" s="63" t="s">
        <v>138</v>
      </c>
      <c r="S2044" s="65" t="s">
        <v>3866</v>
      </c>
      <c r="T2044" s="63" t="s">
        <v>3266</v>
      </c>
      <c r="U2044" s="63" t="s">
        <v>166</v>
      </c>
      <c r="V2044" s="66">
        <v>150000</v>
      </c>
      <c r="W2044" s="67">
        <v>150000</v>
      </c>
      <c r="X2044" s="67">
        <v>60428.42</v>
      </c>
      <c r="Y2044" s="68">
        <v>150000</v>
      </c>
      <c r="Z2044" s="82">
        <v>194797.07792207791</v>
      </c>
    </row>
    <row r="2045" spans="2:26" x14ac:dyDescent="0.25">
      <c r="B2045" s="83" t="s">
        <v>6047</v>
      </c>
      <c r="C2045" s="71">
        <v>2015</v>
      </c>
      <c r="D2045" s="70" t="s">
        <v>1318</v>
      </c>
      <c r="E2045" s="70" t="s">
        <v>472</v>
      </c>
      <c r="F2045" s="70" t="s">
        <v>5930</v>
      </c>
      <c r="G2045" s="70" t="s">
        <v>5164</v>
      </c>
      <c r="H2045" s="70" t="s">
        <v>4056</v>
      </c>
      <c r="I2045" s="72">
        <v>198045</v>
      </c>
      <c r="J2045" s="72">
        <v>198045</v>
      </c>
      <c r="K2045" s="72">
        <v>0</v>
      </c>
      <c r="L2045" s="72">
        <v>318045</v>
      </c>
      <c r="M2045" s="82">
        <v>198045</v>
      </c>
      <c r="O2045" s="81" t="s">
        <v>4000</v>
      </c>
      <c r="P2045" s="64">
        <v>2002</v>
      </c>
      <c r="Q2045" s="63" t="s">
        <v>1318</v>
      </c>
      <c r="R2045" s="63" t="s">
        <v>138</v>
      </c>
      <c r="S2045" s="65" t="s">
        <v>4001</v>
      </c>
      <c r="T2045" s="63" t="s">
        <v>3483</v>
      </c>
      <c r="U2045" s="63" t="s">
        <v>166</v>
      </c>
      <c r="V2045" s="66">
        <v>33810</v>
      </c>
      <c r="W2045" s="67">
        <v>33810</v>
      </c>
      <c r="X2045" s="67">
        <v>10011.25</v>
      </c>
      <c r="Y2045" s="68">
        <v>33810</v>
      </c>
      <c r="Z2045" s="82">
        <v>43907.26136363636</v>
      </c>
    </row>
    <row r="2046" spans="2:26" x14ac:dyDescent="0.25">
      <c r="B2046" s="83" t="s">
        <v>6044</v>
      </c>
      <c r="C2046" s="71">
        <v>2015</v>
      </c>
      <c r="D2046" s="70" t="s">
        <v>1318</v>
      </c>
      <c r="E2046" s="70" t="s">
        <v>472</v>
      </c>
      <c r="F2046" s="70" t="s">
        <v>6045</v>
      </c>
      <c r="G2046" s="70" t="s">
        <v>6046</v>
      </c>
      <c r="H2046" s="70" t="s">
        <v>5093</v>
      </c>
      <c r="I2046" s="72">
        <v>100243</v>
      </c>
      <c r="J2046" s="72">
        <v>100243</v>
      </c>
      <c r="K2046" s="72"/>
      <c r="L2046" s="72">
        <v>143204</v>
      </c>
      <c r="M2046" s="82">
        <v>100243</v>
      </c>
      <c r="O2046" s="81" t="s">
        <v>3993</v>
      </c>
      <c r="P2046" s="64">
        <v>2002</v>
      </c>
      <c r="Q2046" s="63" t="s">
        <v>1318</v>
      </c>
      <c r="R2046" s="63" t="s">
        <v>138</v>
      </c>
      <c r="S2046" s="65" t="s">
        <v>3994</v>
      </c>
      <c r="T2046" s="63" t="s">
        <v>3995</v>
      </c>
      <c r="U2046" s="63" t="s">
        <v>166</v>
      </c>
      <c r="V2046" s="66">
        <v>21187</v>
      </c>
      <c r="W2046" s="67">
        <v>21187</v>
      </c>
      <c r="X2046" s="67">
        <v>11163</v>
      </c>
      <c r="Y2046" s="68">
        <v>21187</v>
      </c>
      <c r="Z2046" s="82">
        <v>27514.43793290043</v>
      </c>
    </row>
    <row r="2047" spans="2:26" x14ac:dyDescent="0.25">
      <c r="B2047" s="83" t="s">
        <v>5996</v>
      </c>
      <c r="C2047" s="71">
        <v>2015</v>
      </c>
      <c r="D2047" s="70" t="s">
        <v>1318</v>
      </c>
      <c r="E2047" s="70" t="s">
        <v>472</v>
      </c>
      <c r="F2047" s="70" t="s">
        <v>5694</v>
      </c>
      <c r="G2047" s="70" t="s">
        <v>5997</v>
      </c>
      <c r="H2047" s="70" t="s">
        <v>474</v>
      </c>
      <c r="I2047" s="72">
        <v>52753</v>
      </c>
      <c r="J2047" s="72">
        <v>52753</v>
      </c>
      <c r="K2047" s="72"/>
      <c r="L2047" s="72">
        <v>70337</v>
      </c>
      <c r="M2047" s="82">
        <v>52753</v>
      </c>
      <c r="O2047" s="81" t="s">
        <v>8445</v>
      </c>
      <c r="P2047" s="64">
        <v>2002</v>
      </c>
      <c r="Q2047" s="63" t="s">
        <v>6081</v>
      </c>
      <c r="R2047" s="63" t="s">
        <v>138</v>
      </c>
      <c r="S2047" s="65" t="s">
        <v>8446</v>
      </c>
      <c r="T2047" s="63" t="s">
        <v>3695</v>
      </c>
      <c r="U2047" s="63" t="s">
        <v>166</v>
      </c>
      <c r="V2047" s="66">
        <v>10000</v>
      </c>
      <c r="W2047" s="67">
        <v>10000</v>
      </c>
      <c r="X2047" s="67">
        <v>2500</v>
      </c>
      <c r="Y2047" s="68">
        <v>10000</v>
      </c>
      <c r="Z2047" s="82">
        <v>12986.47186147186</v>
      </c>
    </row>
    <row r="2048" spans="2:26" x14ac:dyDescent="0.25">
      <c r="B2048" s="83" t="s">
        <v>6003</v>
      </c>
      <c r="C2048" s="71">
        <v>2015</v>
      </c>
      <c r="D2048" s="70" t="s">
        <v>1318</v>
      </c>
      <c r="E2048" s="70" t="s">
        <v>138</v>
      </c>
      <c r="F2048" s="70" t="s">
        <v>5353</v>
      </c>
      <c r="G2048" s="70" t="s">
        <v>3266</v>
      </c>
      <c r="H2048" s="70" t="s">
        <v>166</v>
      </c>
      <c r="I2048" s="72">
        <v>197703</v>
      </c>
      <c r="J2048" s="72">
        <v>197703</v>
      </c>
      <c r="K2048" s="72"/>
      <c r="L2048" s="72">
        <v>299550</v>
      </c>
      <c r="M2048" s="82">
        <v>197703</v>
      </c>
      <c r="O2048" s="81" t="s">
        <v>8489</v>
      </c>
      <c r="P2048" s="64">
        <v>2002</v>
      </c>
      <c r="Q2048" s="63" t="s">
        <v>6081</v>
      </c>
      <c r="R2048" s="63" t="s">
        <v>138</v>
      </c>
      <c r="S2048" s="65" t="s">
        <v>8490</v>
      </c>
      <c r="T2048" s="63" t="s">
        <v>3695</v>
      </c>
      <c r="U2048" s="63" t="s">
        <v>166</v>
      </c>
      <c r="V2048" s="66">
        <v>10000</v>
      </c>
      <c r="W2048" s="67">
        <v>10000</v>
      </c>
      <c r="X2048" s="67">
        <v>1112.28</v>
      </c>
      <c r="Y2048" s="68">
        <v>10000</v>
      </c>
      <c r="Z2048" s="82">
        <v>12986.47186147186</v>
      </c>
    </row>
    <row r="2049" spans="2:26" x14ac:dyDescent="0.25">
      <c r="B2049" s="83" t="s">
        <v>6023</v>
      </c>
      <c r="C2049" s="71">
        <v>2015</v>
      </c>
      <c r="D2049" s="70" t="s">
        <v>1318</v>
      </c>
      <c r="E2049" s="70" t="s">
        <v>138</v>
      </c>
      <c r="F2049" s="70" t="s">
        <v>6024</v>
      </c>
      <c r="G2049" s="70" t="s">
        <v>6025</v>
      </c>
      <c r="H2049" s="70" t="s">
        <v>166</v>
      </c>
      <c r="I2049" s="72">
        <v>104428</v>
      </c>
      <c r="J2049" s="72">
        <v>104428</v>
      </c>
      <c r="K2049" s="72">
        <v>0</v>
      </c>
      <c r="L2049" s="72">
        <v>143728</v>
      </c>
      <c r="M2049" s="82">
        <v>104428</v>
      </c>
      <c r="O2049" s="81" t="s">
        <v>4172</v>
      </c>
      <c r="P2049" s="64">
        <v>2002</v>
      </c>
      <c r="Q2049" s="63" t="s">
        <v>1318</v>
      </c>
      <c r="R2049" s="63" t="s">
        <v>138</v>
      </c>
      <c r="S2049" s="65" t="s">
        <v>4173</v>
      </c>
      <c r="T2049" s="63" t="s">
        <v>4174</v>
      </c>
      <c r="U2049" s="63" t="s">
        <v>782</v>
      </c>
      <c r="V2049" s="66">
        <v>10000</v>
      </c>
      <c r="W2049" s="67">
        <v>10000</v>
      </c>
      <c r="X2049" s="67">
        <v>105449.16</v>
      </c>
      <c r="Y2049" s="68">
        <v>10000</v>
      </c>
      <c r="Z2049" s="82">
        <v>12986.47186147186</v>
      </c>
    </row>
    <row r="2050" spans="2:26" ht="22.5" x14ac:dyDescent="0.25">
      <c r="B2050" s="83" t="s">
        <v>6029</v>
      </c>
      <c r="C2050" s="71">
        <v>2015</v>
      </c>
      <c r="D2050" s="70" t="s">
        <v>1318</v>
      </c>
      <c r="E2050" s="70" t="s">
        <v>138</v>
      </c>
      <c r="F2050" s="70" t="s">
        <v>6030</v>
      </c>
      <c r="G2050" s="70" t="s">
        <v>6031</v>
      </c>
      <c r="H2050" s="70" t="s">
        <v>166</v>
      </c>
      <c r="I2050" s="72">
        <v>83985</v>
      </c>
      <c r="J2050" s="72">
        <v>83985</v>
      </c>
      <c r="K2050" s="72">
        <v>0</v>
      </c>
      <c r="L2050" s="72">
        <v>129207</v>
      </c>
      <c r="M2050" s="82">
        <v>83985</v>
      </c>
      <c r="O2050" s="81" t="s">
        <v>8522</v>
      </c>
      <c r="P2050" s="64">
        <v>2002</v>
      </c>
      <c r="Q2050" s="63" t="s">
        <v>6081</v>
      </c>
      <c r="R2050" s="63" t="s">
        <v>138</v>
      </c>
      <c r="S2050" s="65" t="s">
        <v>8523</v>
      </c>
      <c r="T2050" s="63" t="s">
        <v>4103</v>
      </c>
      <c r="U2050" s="63" t="s">
        <v>166</v>
      </c>
      <c r="V2050" s="66">
        <v>9998</v>
      </c>
      <c r="W2050" s="67">
        <v>9604</v>
      </c>
      <c r="X2050" s="67">
        <v>0</v>
      </c>
      <c r="Y2050" s="68">
        <v>9998</v>
      </c>
      <c r="Z2050" s="82">
        <v>12472.207575757575</v>
      </c>
    </row>
    <row r="2051" spans="2:26" x14ac:dyDescent="0.25">
      <c r="B2051" s="83" t="s">
        <v>6060</v>
      </c>
      <c r="C2051" s="71">
        <v>2015</v>
      </c>
      <c r="D2051" s="70" t="s">
        <v>1318</v>
      </c>
      <c r="E2051" s="70" t="s">
        <v>138</v>
      </c>
      <c r="F2051" s="70" t="s">
        <v>6061</v>
      </c>
      <c r="G2051" s="70" t="s">
        <v>6062</v>
      </c>
      <c r="H2051" s="70" t="s">
        <v>166</v>
      </c>
      <c r="I2051" s="72">
        <v>16100</v>
      </c>
      <c r="J2051" s="72">
        <v>16100</v>
      </c>
      <c r="K2051" s="72"/>
      <c r="L2051" s="72">
        <v>29100</v>
      </c>
      <c r="M2051" s="82">
        <v>16100</v>
      </c>
      <c r="O2051" s="81" t="s">
        <v>8510</v>
      </c>
      <c r="P2051" s="64">
        <v>2002</v>
      </c>
      <c r="Q2051" s="63" t="s">
        <v>6081</v>
      </c>
      <c r="R2051" s="63" t="s">
        <v>138</v>
      </c>
      <c r="S2051" s="65" t="s">
        <v>2356</v>
      </c>
      <c r="T2051" s="63" t="s">
        <v>8073</v>
      </c>
      <c r="U2051" s="63" t="s">
        <v>166</v>
      </c>
      <c r="V2051" s="66">
        <v>2670</v>
      </c>
      <c r="W2051" s="67">
        <v>2670</v>
      </c>
      <c r="X2051" s="67">
        <v>890</v>
      </c>
      <c r="Y2051" s="68">
        <v>2670</v>
      </c>
      <c r="Z2051" s="82">
        <v>3467.3879870129872</v>
      </c>
    </row>
    <row r="2052" spans="2:26" x14ac:dyDescent="0.25">
      <c r="B2052" s="83" t="s">
        <v>6075</v>
      </c>
      <c r="C2052" s="71">
        <v>2015</v>
      </c>
      <c r="D2052" s="70" t="s">
        <v>1318</v>
      </c>
      <c r="E2052" s="70" t="s">
        <v>677</v>
      </c>
      <c r="F2052" s="70" t="s">
        <v>5459</v>
      </c>
      <c r="G2052" s="70" t="s">
        <v>6076</v>
      </c>
      <c r="H2052" s="70" t="s">
        <v>3767</v>
      </c>
      <c r="I2052" s="72">
        <v>31238</v>
      </c>
      <c r="J2052" s="72">
        <v>31238</v>
      </c>
      <c r="K2052" s="72"/>
      <c r="L2052" s="72">
        <v>36751</v>
      </c>
      <c r="M2052" s="82">
        <v>31238</v>
      </c>
      <c r="O2052" s="81" t="s">
        <v>3984</v>
      </c>
      <c r="P2052" s="64">
        <v>2002</v>
      </c>
      <c r="Q2052" s="63" t="s">
        <v>1318</v>
      </c>
      <c r="R2052" s="63" t="s">
        <v>2243</v>
      </c>
      <c r="S2052" s="65" t="s">
        <v>3985</v>
      </c>
      <c r="T2052" s="63" t="s">
        <v>3123</v>
      </c>
      <c r="U2052" s="63" t="s">
        <v>2243</v>
      </c>
      <c r="V2052" s="66">
        <v>174974</v>
      </c>
      <c r="W2052" s="67">
        <v>178474</v>
      </c>
      <c r="X2052" s="67">
        <v>32903.269999999997</v>
      </c>
      <c r="Y2052" s="68">
        <v>178474</v>
      </c>
      <c r="Z2052" s="82">
        <v>231774.75790043289</v>
      </c>
    </row>
    <row r="2053" spans="2:26" ht="22.5" x14ac:dyDescent="0.25">
      <c r="B2053" s="83" t="s">
        <v>6038</v>
      </c>
      <c r="C2053" s="71">
        <v>2015</v>
      </c>
      <c r="D2053" s="70" t="s">
        <v>1318</v>
      </c>
      <c r="E2053" s="70" t="s">
        <v>81</v>
      </c>
      <c r="F2053" s="70" t="s">
        <v>6039</v>
      </c>
      <c r="G2053" s="70" t="s">
        <v>6040</v>
      </c>
      <c r="H2053" s="70" t="s">
        <v>83</v>
      </c>
      <c r="I2053" s="72">
        <v>182165</v>
      </c>
      <c r="J2053" s="72">
        <v>182165</v>
      </c>
      <c r="K2053" s="72">
        <v>0</v>
      </c>
      <c r="L2053" s="72">
        <v>242887</v>
      </c>
      <c r="M2053" s="82">
        <v>182165</v>
      </c>
      <c r="O2053" s="81" t="s">
        <v>8424</v>
      </c>
      <c r="P2053" s="64">
        <v>2002</v>
      </c>
      <c r="Q2053" s="63" t="s">
        <v>6081</v>
      </c>
      <c r="R2053" s="63" t="s">
        <v>2243</v>
      </c>
      <c r="S2053" s="65" t="s">
        <v>8425</v>
      </c>
      <c r="T2053" s="63" t="s">
        <v>3695</v>
      </c>
      <c r="U2053" s="63" t="s">
        <v>1269</v>
      </c>
      <c r="V2053" s="66">
        <v>10000</v>
      </c>
      <c r="W2053" s="67">
        <v>10000</v>
      </c>
      <c r="X2053" s="67">
        <v>0</v>
      </c>
      <c r="Y2053" s="68">
        <v>10000</v>
      </c>
      <c r="Z2053" s="82">
        <v>12986.47186147186</v>
      </c>
    </row>
    <row r="2054" spans="2:26" x14ac:dyDescent="0.25">
      <c r="B2054" s="83" t="s">
        <v>6014</v>
      </c>
      <c r="C2054" s="71">
        <v>2015</v>
      </c>
      <c r="D2054" s="70" t="s">
        <v>1318</v>
      </c>
      <c r="E2054" s="70" t="s">
        <v>1271</v>
      </c>
      <c r="F2054" s="70" t="s">
        <v>6015</v>
      </c>
      <c r="G2054" s="70" t="s">
        <v>6016</v>
      </c>
      <c r="H2054" s="70" t="s">
        <v>1547</v>
      </c>
      <c r="I2054" s="72">
        <v>200000</v>
      </c>
      <c r="J2054" s="72">
        <v>100000</v>
      </c>
      <c r="K2054" s="72">
        <v>0</v>
      </c>
      <c r="L2054" s="72">
        <v>621672</v>
      </c>
      <c r="M2054" s="82">
        <v>100000</v>
      </c>
      <c r="O2054" s="81" t="s">
        <v>8427</v>
      </c>
      <c r="P2054" s="64">
        <v>2002</v>
      </c>
      <c r="Q2054" s="63" t="s">
        <v>6081</v>
      </c>
      <c r="R2054" s="63" t="s">
        <v>677</v>
      </c>
      <c r="S2054" s="65" t="s">
        <v>8428</v>
      </c>
      <c r="T2054" s="63" t="s">
        <v>3695</v>
      </c>
      <c r="U2054" s="63" t="s">
        <v>3767</v>
      </c>
      <c r="V2054" s="66">
        <v>2400</v>
      </c>
      <c r="W2054" s="67">
        <v>2400</v>
      </c>
      <c r="X2054" s="67">
        <v>495</v>
      </c>
      <c r="Y2054" s="68">
        <v>2400</v>
      </c>
      <c r="Z2054" s="82">
        <v>3116.7532467532465</v>
      </c>
    </row>
    <row r="2055" spans="2:26" x14ac:dyDescent="0.25">
      <c r="B2055" s="83" t="s">
        <v>6011</v>
      </c>
      <c r="C2055" s="71">
        <v>2015</v>
      </c>
      <c r="D2055" s="70" t="s">
        <v>1318</v>
      </c>
      <c r="E2055" s="70" t="s">
        <v>85</v>
      </c>
      <c r="F2055" s="70" t="s">
        <v>6012</v>
      </c>
      <c r="G2055" s="70" t="s">
        <v>6013</v>
      </c>
      <c r="H2055" s="70" t="s">
        <v>1167</v>
      </c>
      <c r="I2055" s="72">
        <v>200000</v>
      </c>
      <c r="J2055" s="72">
        <v>200000</v>
      </c>
      <c r="K2055" s="72">
        <v>0</v>
      </c>
      <c r="L2055" s="72">
        <v>299221</v>
      </c>
      <c r="M2055" s="82">
        <v>200000</v>
      </c>
      <c r="O2055" s="81" t="s">
        <v>8479</v>
      </c>
      <c r="P2055" s="64">
        <v>2002</v>
      </c>
      <c r="Q2055" s="63" t="s">
        <v>6081</v>
      </c>
      <c r="R2055" s="63" t="s">
        <v>177</v>
      </c>
      <c r="S2055" s="65" t="s">
        <v>4437</v>
      </c>
      <c r="T2055" s="63" t="s">
        <v>3695</v>
      </c>
      <c r="U2055" s="63" t="s">
        <v>3767</v>
      </c>
      <c r="V2055" s="66">
        <v>10000</v>
      </c>
      <c r="W2055" s="67">
        <v>10000</v>
      </c>
      <c r="X2055" s="67">
        <v>4660.96</v>
      </c>
      <c r="Y2055" s="68">
        <v>10000</v>
      </c>
      <c r="Z2055" s="82">
        <v>12986.47186147186</v>
      </c>
    </row>
    <row r="2056" spans="2:26" x14ac:dyDescent="0.25">
      <c r="B2056" s="83" t="s">
        <v>6053</v>
      </c>
      <c r="C2056" s="71">
        <v>2015</v>
      </c>
      <c r="D2056" s="70" t="s">
        <v>1318</v>
      </c>
      <c r="E2056" s="70" t="s">
        <v>85</v>
      </c>
      <c r="F2056" s="70" t="s">
        <v>6054</v>
      </c>
      <c r="G2056" s="70" t="s">
        <v>3882</v>
      </c>
      <c r="H2056" s="70" t="s">
        <v>542</v>
      </c>
      <c r="I2056" s="72">
        <v>25696</v>
      </c>
      <c r="J2056" s="72">
        <v>25696</v>
      </c>
      <c r="K2056" s="72"/>
      <c r="L2056" s="72">
        <v>30977</v>
      </c>
      <c r="M2056" s="82">
        <v>25696</v>
      </c>
      <c r="O2056" s="81" t="s">
        <v>8416</v>
      </c>
      <c r="P2056" s="64">
        <v>2002</v>
      </c>
      <c r="Q2056" s="63" t="s">
        <v>6081</v>
      </c>
      <c r="R2056" s="63" t="s">
        <v>1605</v>
      </c>
      <c r="S2056" s="65" t="s">
        <v>1621</v>
      </c>
      <c r="T2056" s="63" t="s">
        <v>3695</v>
      </c>
      <c r="U2056" s="63" t="s">
        <v>1623</v>
      </c>
      <c r="V2056" s="66">
        <v>9000</v>
      </c>
      <c r="W2056" s="67">
        <v>9000</v>
      </c>
      <c r="X2056" s="67">
        <v>1000</v>
      </c>
      <c r="Y2056" s="68">
        <v>0</v>
      </c>
      <c r="Z2056" s="82">
        <v>11687.824675324675</v>
      </c>
    </row>
    <row r="2057" spans="2:26" x14ac:dyDescent="0.25">
      <c r="B2057" s="83" t="s">
        <v>5974</v>
      </c>
      <c r="C2057" s="71">
        <v>2015</v>
      </c>
      <c r="D2057" s="70" t="s">
        <v>1318</v>
      </c>
      <c r="E2057" s="70" t="s">
        <v>1269</v>
      </c>
      <c r="F2057" s="70" t="s">
        <v>5975</v>
      </c>
      <c r="G2057" s="70" t="s">
        <v>5976</v>
      </c>
      <c r="H2057" s="70" t="s">
        <v>2904</v>
      </c>
      <c r="I2057" s="72">
        <v>200000</v>
      </c>
      <c r="J2057" s="72">
        <v>200000</v>
      </c>
      <c r="K2057" s="72"/>
      <c r="L2057" s="72">
        <v>269108</v>
      </c>
      <c r="M2057" s="82">
        <v>200000</v>
      </c>
      <c r="O2057" s="81" t="s">
        <v>4115</v>
      </c>
      <c r="P2057" s="64">
        <v>2002</v>
      </c>
      <c r="Q2057" s="63" t="s">
        <v>1318</v>
      </c>
      <c r="R2057" s="63" t="s">
        <v>81</v>
      </c>
      <c r="S2057" s="65" t="s">
        <v>4116</v>
      </c>
      <c r="T2057" s="63" t="s">
        <v>3682</v>
      </c>
      <c r="U2057" s="63" t="s">
        <v>83</v>
      </c>
      <c r="V2057" s="66">
        <v>200445</v>
      </c>
      <c r="W2057" s="67">
        <v>200445</v>
      </c>
      <c r="X2057" s="67">
        <v>125436.85</v>
      </c>
      <c r="Y2057" s="68">
        <v>200445</v>
      </c>
      <c r="Z2057" s="82">
        <v>260307.33522727274</v>
      </c>
    </row>
    <row r="2058" spans="2:26" x14ac:dyDescent="0.25">
      <c r="B2058" s="83" t="s">
        <v>6058</v>
      </c>
      <c r="C2058" s="71">
        <v>2015</v>
      </c>
      <c r="D2058" s="70" t="s">
        <v>1318</v>
      </c>
      <c r="E2058" s="70" t="s">
        <v>63</v>
      </c>
      <c r="F2058" s="70" t="s">
        <v>5457</v>
      </c>
      <c r="G2058" s="70" t="s">
        <v>3266</v>
      </c>
      <c r="H2058" s="70" t="s">
        <v>65</v>
      </c>
      <c r="I2058" s="72">
        <v>34000</v>
      </c>
      <c r="J2058" s="72">
        <v>27109</v>
      </c>
      <c r="K2058" s="72">
        <v>36689.93</v>
      </c>
      <c r="L2058" s="72">
        <v>63785</v>
      </c>
      <c r="M2058" s="82">
        <v>27109</v>
      </c>
      <c r="O2058" s="81" t="s">
        <v>8375</v>
      </c>
      <c r="P2058" s="64">
        <v>2002</v>
      </c>
      <c r="Q2058" s="63" t="s">
        <v>6081</v>
      </c>
      <c r="R2058" s="63" t="s">
        <v>81</v>
      </c>
      <c r="S2058" s="65" t="s">
        <v>3890</v>
      </c>
      <c r="T2058" s="63" t="s">
        <v>8321</v>
      </c>
      <c r="U2058" s="63" t="s">
        <v>3767</v>
      </c>
      <c r="V2058" s="66">
        <v>84000</v>
      </c>
      <c r="W2058" s="67">
        <v>84000</v>
      </c>
      <c r="X2058" s="67">
        <v>33869.769999999997</v>
      </c>
      <c r="Y2058" s="68">
        <v>84000</v>
      </c>
      <c r="Z2058" s="82">
        <v>109086.36363636363</v>
      </c>
    </row>
    <row r="2059" spans="2:26" x14ac:dyDescent="0.25">
      <c r="B2059" s="83" t="s">
        <v>6063</v>
      </c>
      <c r="C2059" s="71">
        <v>2015</v>
      </c>
      <c r="D2059" s="70" t="s">
        <v>1318</v>
      </c>
      <c r="E2059" s="70" t="s">
        <v>63</v>
      </c>
      <c r="F2059" s="70" t="s">
        <v>6064</v>
      </c>
      <c r="G2059" s="70" t="s">
        <v>3687</v>
      </c>
      <c r="H2059" s="70" t="s">
        <v>6065</v>
      </c>
      <c r="I2059" s="72">
        <v>26660</v>
      </c>
      <c r="J2059" s="72">
        <v>26660</v>
      </c>
      <c r="K2059" s="72">
        <v>0</v>
      </c>
      <c r="L2059" s="72">
        <v>29060</v>
      </c>
      <c r="M2059" s="82">
        <v>26660</v>
      </c>
      <c r="O2059" s="81" t="s">
        <v>8432</v>
      </c>
      <c r="P2059" s="64">
        <v>2002</v>
      </c>
      <c r="Q2059" s="63" t="s">
        <v>6081</v>
      </c>
      <c r="R2059" s="63" t="s">
        <v>81</v>
      </c>
      <c r="S2059" s="65" t="s">
        <v>4252</v>
      </c>
      <c r="T2059" s="63" t="s">
        <v>3695</v>
      </c>
      <c r="U2059" s="63" t="s">
        <v>2271</v>
      </c>
      <c r="V2059" s="66">
        <v>9550</v>
      </c>
      <c r="W2059" s="67">
        <v>9550</v>
      </c>
      <c r="X2059" s="67">
        <v>0</v>
      </c>
      <c r="Y2059" s="68">
        <v>0</v>
      </c>
      <c r="Z2059" s="82">
        <v>12402.080627705627</v>
      </c>
    </row>
    <row r="2060" spans="2:26" x14ac:dyDescent="0.25">
      <c r="B2060" s="83" t="s">
        <v>5968</v>
      </c>
      <c r="C2060" s="71">
        <v>2015</v>
      </c>
      <c r="D2060" s="70" t="s">
        <v>1318</v>
      </c>
      <c r="E2060" s="70" t="s">
        <v>1078</v>
      </c>
      <c r="F2060" s="70" t="s">
        <v>5969</v>
      </c>
      <c r="G2060" s="70" t="s">
        <v>5970</v>
      </c>
      <c r="H2060" s="70" t="s">
        <v>1080</v>
      </c>
      <c r="I2060" s="72">
        <v>200000</v>
      </c>
      <c r="J2060" s="72">
        <v>16800</v>
      </c>
      <c r="K2060" s="72"/>
      <c r="L2060" s="72">
        <v>35000</v>
      </c>
      <c r="M2060" s="82">
        <v>16800</v>
      </c>
      <c r="O2060" s="81" t="s">
        <v>8359</v>
      </c>
      <c r="P2060" s="64">
        <v>2002</v>
      </c>
      <c r="Q2060" s="63" t="s">
        <v>6081</v>
      </c>
      <c r="R2060" s="63" t="s">
        <v>1163</v>
      </c>
      <c r="S2060" s="65" t="s">
        <v>1859</v>
      </c>
      <c r="T2060" s="63" t="s">
        <v>8360</v>
      </c>
      <c r="U2060" s="63" t="s">
        <v>1165</v>
      </c>
      <c r="V2060" s="66">
        <v>58200</v>
      </c>
      <c r="W2060" s="67">
        <v>58200</v>
      </c>
      <c r="X2060" s="67">
        <v>8539.3700000000008</v>
      </c>
      <c r="Y2060" s="68">
        <v>58200</v>
      </c>
      <c r="Z2060" s="82">
        <v>75581.266233766233</v>
      </c>
    </row>
    <row r="2061" spans="2:26" x14ac:dyDescent="0.25">
      <c r="B2061" s="83" t="s">
        <v>6066</v>
      </c>
      <c r="C2061" s="71">
        <v>2015</v>
      </c>
      <c r="D2061" s="70" t="s">
        <v>1318</v>
      </c>
      <c r="E2061" s="70" t="s">
        <v>1540</v>
      </c>
      <c r="F2061" s="70" t="s">
        <v>6067</v>
      </c>
      <c r="G2061" s="70" t="s">
        <v>6068</v>
      </c>
      <c r="H2061" s="70" t="s">
        <v>1540</v>
      </c>
      <c r="I2061" s="72">
        <v>12045</v>
      </c>
      <c r="J2061" s="72">
        <v>12045</v>
      </c>
      <c r="K2061" s="72">
        <v>0</v>
      </c>
      <c r="L2061" s="72">
        <v>18420</v>
      </c>
      <c r="M2061" s="82">
        <v>12045</v>
      </c>
      <c r="O2061" s="81" t="s">
        <v>4050</v>
      </c>
      <c r="P2061" s="64">
        <v>2002</v>
      </c>
      <c r="Q2061" s="63" t="s">
        <v>1318</v>
      </c>
      <c r="R2061" s="63" t="s">
        <v>361</v>
      </c>
      <c r="S2061" s="65" t="s">
        <v>3457</v>
      </c>
      <c r="T2061" s="63" t="s">
        <v>3123</v>
      </c>
      <c r="U2061" s="63" t="s">
        <v>363</v>
      </c>
      <c r="V2061" s="66">
        <v>249730</v>
      </c>
      <c r="W2061" s="67">
        <v>249730</v>
      </c>
      <c r="X2061" s="67">
        <v>177020</v>
      </c>
      <c r="Y2061" s="68">
        <v>249730</v>
      </c>
      <c r="Z2061" s="82">
        <v>324311.16179653682</v>
      </c>
    </row>
    <row r="2062" spans="2:26" ht="22.5" x14ac:dyDescent="0.25">
      <c r="B2062" s="83" t="s">
        <v>6052</v>
      </c>
      <c r="C2062" s="71">
        <v>2015</v>
      </c>
      <c r="D2062" s="70" t="s">
        <v>1318</v>
      </c>
      <c r="E2062" s="70" t="s">
        <v>514</v>
      </c>
      <c r="F2062" s="70" t="s">
        <v>4014</v>
      </c>
      <c r="G2062" s="70" t="s">
        <v>3687</v>
      </c>
      <c r="H2062" s="70" t="s">
        <v>2090</v>
      </c>
      <c r="I2062" s="72">
        <v>24088</v>
      </c>
      <c r="J2062" s="72">
        <v>24088</v>
      </c>
      <c r="K2062" s="72">
        <v>0</v>
      </c>
      <c r="L2062" s="72">
        <v>49388</v>
      </c>
      <c r="M2062" s="82">
        <v>24088</v>
      </c>
      <c r="O2062" s="81" t="s">
        <v>4011</v>
      </c>
      <c r="P2062" s="64">
        <v>2002</v>
      </c>
      <c r="Q2062" s="63" t="s">
        <v>1318</v>
      </c>
      <c r="R2062" s="63" t="s">
        <v>85</v>
      </c>
      <c r="S2062" s="65" t="s">
        <v>4012</v>
      </c>
      <c r="T2062" s="63" t="s">
        <v>3687</v>
      </c>
      <c r="U2062" s="63" t="s">
        <v>542</v>
      </c>
      <c r="V2062" s="66">
        <v>181152</v>
      </c>
      <c r="W2062" s="67">
        <v>183152</v>
      </c>
      <c r="X2062" s="67">
        <v>59970.49</v>
      </c>
      <c r="Y2062" s="68">
        <v>183152</v>
      </c>
      <c r="Z2062" s="82">
        <v>237849.82943722943</v>
      </c>
    </row>
    <row r="2063" spans="2:26" ht="22.5" x14ac:dyDescent="0.25">
      <c r="B2063" s="83" t="s">
        <v>6026</v>
      </c>
      <c r="C2063" s="71">
        <v>2015</v>
      </c>
      <c r="D2063" s="70" t="s">
        <v>1318</v>
      </c>
      <c r="E2063" s="70" t="s">
        <v>31</v>
      </c>
      <c r="F2063" s="70" t="s">
        <v>6027</v>
      </c>
      <c r="G2063" s="70" t="s">
        <v>6028</v>
      </c>
      <c r="H2063" s="70" t="s">
        <v>33</v>
      </c>
      <c r="I2063" s="72">
        <v>197695</v>
      </c>
      <c r="J2063" s="72">
        <v>197695</v>
      </c>
      <c r="K2063" s="72">
        <v>0</v>
      </c>
      <c r="L2063" s="72">
        <v>267156</v>
      </c>
      <c r="M2063" s="82">
        <v>197695</v>
      </c>
      <c r="O2063" s="81" t="s">
        <v>4082</v>
      </c>
      <c r="P2063" s="64">
        <v>2002</v>
      </c>
      <c r="Q2063" s="63" t="s">
        <v>1318</v>
      </c>
      <c r="R2063" s="63" t="s">
        <v>85</v>
      </c>
      <c r="S2063" s="65" t="s">
        <v>4083</v>
      </c>
      <c r="T2063" s="63" t="s">
        <v>3882</v>
      </c>
      <c r="U2063" s="63" t="s">
        <v>542</v>
      </c>
      <c r="V2063" s="66">
        <v>99106</v>
      </c>
      <c r="W2063" s="67">
        <v>99106</v>
      </c>
      <c r="X2063" s="67">
        <v>95714.75</v>
      </c>
      <c r="Y2063" s="68">
        <v>0</v>
      </c>
      <c r="Z2063" s="82">
        <v>128703.72803030303</v>
      </c>
    </row>
    <row r="2064" spans="2:26" x14ac:dyDescent="0.25">
      <c r="B2064" s="83" t="s">
        <v>5994</v>
      </c>
      <c r="C2064" s="71">
        <v>2015</v>
      </c>
      <c r="D2064" s="70" t="s">
        <v>1318</v>
      </c>
      <c r="E2064" s="70" t="s">
        <v>73</v>
      </c>
      <c r="F2064" s="70" t="s">
        <v>5995</v>
      </c>
      <c r="G2064" s="70" t="s">
        <v>4193</v>
      </c>
      <c r="H2064" s="70" t="s">
        <v>73</v>
      </c>
      <c r="I2064" s="72">
        <v>200000</v>
      </c>
      <c r="J2064" s="72">
        <v>200000</v>
      </c>
      <c r="K2064" s="72"/>
      <c r="L2064" s="72">
        <v>307884</v>
      </c>
      <c r="M2064" s="82">
        <v>200000</v>
      </c>
      <c r="O2064" s="81" t="s">
        <v>3972</v>
      </c>
      <c r="P2064" s="64">
        <v>2002</v>
      </c>
      <c r="Q2064" s="63" t="s">
        <v>1318</v>
      </c>
      <c r="R2064" s="63" t="s">
        <v>85</v>
      </c>
      <c r="S2064" s="65" t="s">
        <v>3973</v>
      </c>
      <c r="T2064" s="63" t="s">
        <v>3687</v>
      </c>
      <c r="U2064" s="63" t="s">
        <v>3974</v>
      </c>
      <c r="V2064" s="66">
        <v>47686</v>
      </c>
      <c r="W2064" s="67">
        <v>50686</v>
      </c>
      <c r="X2064" s="67">
        <v>25409.68</v>
      </c>
      <c r="Y2064" s="68">
        <v>50686</v>
      </c>
      <c r="Z2064" s="82">
        <v>65823.231277056271</v>
      </c>
    </row>
    <row r="2065" spans="2:26" x14ac:dyDescent="0.25">
      <c r="B2065" s="83" t="s">
        <v>6055</v>
      </c>
      <c r="C2065" s="71">
        <v>2015</v>
      </c>
      <c r="D2065" s="70" t="s">
        <v>1318</v>
      </c>
      <c r="E2065" s="70" t="s">
        <v>73</v>
      </c>
      <c r="F2065" s="70" t="s">
        <v>1459</v>
      </c>
      <c r="G2065" s="70" t="s">
        <v>1876</v>
      </c>
      <c r="H2065" s="70" t="s">
        <v>73</v>
      </c>
      <c r="I2065" s="72">
        <v>31762</v>
      </c>
      <c r="J2065" s="72">
        <v>31762</v>
      </c>
      <c r="K2065" s="72">
        <v>0</v>
      </c>
      <c r="L2065" s="72">
        <v>42350</v>
      </c>
      <c r="M2065" s="82">
        <v>31762</v>
      </c>
      <c r="O2065" s="81" t="s">
        <v>8546</v>
      </c>
      <c r="P2065" s="64">
        <v>2002</v>
      </c>
      <c r="Q2065" s="63" t="s">
        <v>6081</v>
      </c>
      <c r="R2065" s="63" t="s">
        <v>85</v>
      </c>
      <c r="S2065" s="65" t="s">
        <v>1859</v>
      </c>
      <c r="T2065" s="63" t="s">
        <v>6178</v>
      </c>
      <c r="U2065" s="63" t="s">
        <v>1167</v>
      </c>
      <c r="V2065" s="66">
        <v>21600</v>
      </c>
      <c r="W2065" s="67">
        <v>12750</v>
      </c>
      <c r="X2065" s="67">
        <v>2750</v>
      </c>
      <c r="Y2065" s="68">
        <v>12750</v>
      </c>
      <c r="Z2065" s="82">
        <v>16557.751623376622</v>
      </c>
    </row>
    <row r="2066" spans="2:26" ht="22.5" x14ac:dyDescent="0.25">
      <c r="B2066" s="83" t="s">
        <v>6056</v>
      </c>
      <c r="C2066" s="71">
        <v>2015</v>
      </c>
      <c r="D2066" s="70" t="s">
        <v>1318</v>
      </c>
      <c r="E2066" s="70" t="s">
        <v>73</v>
      </c>
      <c r="F2066" s="70" t="s">
        <v>1459</v>
      </c>
      <c r="G2066" s="70" t="s">
        <v>6057</v>
      </c>
      <c r="H2066" s="70" t="s">
        <v>73</v>
      </c>
      <c r="I2066" s="72">
        <v>1900</v>
      </c>
      <c r="J2066" s="72">
        <v>1900</v>
      </c>
      <c r="K2066" s="72">
        <v>0</v>
      </c>
      <c r="L2066" s="72">
        <v>1900</v>
      </c>
      <c r="M2066" s="82">
        <v>1900</v>
      </c>
      <c r="O2066" s="81" t="s">
        <v>8423</v>
      </c>
      <c r="P2066" s="64">
        <v>2002</v>
      </c>
      <c r="Q2066" s="63" t="s">
        <v>6081</v>
      </c>
      <c r="R2066" s="63" t="s">
        <v>85</v>
      </c>
      <c r="S2066" s="65" t="s">
        <v>5423</v>
      </c>
      <c r="T2066" s="63" t="s">
        <v>3695</v>
      </c>
      <c r="U2066" s="63" t="s">
        <v>1167</v>
      </c>
      <c r="V2066" s="66">
        <v>10000</v>
      </c>
      <c r="W2066" s="67">
        <v>10000</v>
      </c>
      <c r="X2066" s="67">
        <v>1210.45</v>
      </c>
      <c r="Y2066" s="68">
        <v>10000</v>
      </c>
      <c r="Z2066" s="82">
        <v>12986.47186147186</v>
      </c>
    </row>
    <row r="2067" spans="2:26" ht="22.5" x14ac:dyDescent="0.25">
      <c r="B2067" s="83" t="s">
        <v>5971</v>
      </c>
      <c r="C2067" s="71">
        <v>2015</v>
      </c>
      <c r="D2067" s="70" t="s">
        <v>1318</v>
      </c>
      <c r="E2067" s="70" t="s">
        <v>3826</v>
      </c>
      <c r="F2067" s="70" t="s">
        <v>5747</v>
      </c>
      <c r="G2067" s="70" t="s">
        <v>5972</v>
      </c>
      <c r="H2067" s="70"/>
      <c r="I2067" s="72">
        <v>199111</v>
      </c>
      <c r="J2067" s="72">
        <v>199111</v>
      </c>
      <c r="K2067" s="72"/>
      <c r="L2067" s="72">
        <v>497778</v>
      </c>
      <c r="M2067" s="82">
        <v>199111</v>
      </c>
      <c r="O2067" s="81" t="s">
        <v>8486</v>
      </c>
      <c r="P2067" s="64">
        <v>2002</v>
      </c>
      <c r="Q2067" s="63" t="s">
        <v>6081</v>
      </c>
      <c r="R2067" s="63" t="s">
        <v>85</v>
      </c>
      <c r="S2067" s="65" t="s">
        <v>8487</v>
      </c>
      <c r="T2067" s="63" t="s">
        <v>3695</v>
      </c>
      <c r="U2067" s="63" t="s">
        <v>1809</v>
      </c>
      <c r="V2067" s="66">
        <v>10000</v>
      </c>
      <c r="W2067" s="67">
        <v>10000</v>
      </c>
      <c r="X2067" s="67">
        <v>0</v>
      </c>
      <c r="Y2067" s="68">
        <v>10000</v>
      </c>
      <c r="Z2067" s="82">
        <v>12986.47186147186</v>
      </c>
    </row>
    <row r="2068" spans="2:26" x14ac:dyDescent="0.25">
      <c r="B2068" s="83" t="s">
        <v>6072</v>
      </c>
      <c r="C2068" s="71">
        <v>2015</v>
      </c>
      <c r="D2068" s="70" t="s">
        <v>1318</v>
      </c>
      <c r="E2068" s="70" t="s">
        <v>3826</v>
      </c>
      <c r="F2068" s="70" t="s">
        <v>6073</v>
      </c>
      <c r="G2068" s="70" t="s">
        <v>6074</v>
      </c>
      <c r="H2068" s="70"/>
      <c r="I2068" s="72">
        <v>34155</v>
      </c>
      <c r="J2068" s="72">
        <v>34155</v>
      </c>
      <c r="K2068" s="72">
        <v>0</v>
      </c>
      <c r="L2068" s="72">
        <v>52814</v>
      </c>
      <c r="M2068" s="82">
        <v>34155</v>
      </c>
      <c r="O2068" s="81" t="s">
        <v>8405</v>
      </c>
      <c r="P2068" s="64">
        <v>2002</v>
      </c>
      <c r="Q2068" s="63" t="s">
        <v>6081</v>
      </c>
      <c r="R2068" s="63" t="s">
        <v>85</v>
      </c>
      <c r="S2068" s="65" t="s">
        <v>4978</v>
      </c>
      <c r="T2068" s="63" t="s">
        <v>3695</v>
      </c>
      <c r="U2068" s="63" t="s">
        <v>542</v>
      </c>
      <c r="V2068" s="66">
        <v>6500</v>
      </c>
      <c r="W2068" s="67">
        <v>6500</v>
      </c>
      <c r="X2068" s="67">
        <v>1000</v>
      </c>
      <c r="Y2068" s="68">
        <v>0</v>
      </c>
      <c r="Z2068" s="82">
        <v>8441.2067099567103</v>
      </c>
    </row>
    <row r="2069" spans="2:26" ht="22.5" x14ac:dyDescent="0.25">
      <c r="B2069" s="83" t="s">
        <v>6006</v>
      </c>
      <c r="C2069" s="71">
        <v>2015</v>
      </c>
      <c r="D2069" s="70" t="s">
        <v>1318</v>
      </c>
      <c r="E2069" s="70" t="s">
        <v>495</v>
      </c>
      <c r="F2069" s="70" t="s">
        <v>6007</v>
      </c>
      <c r="G2069" s="70" t="s">
        <v>3687</v>
      </c>
      <c r="H2069" s="70" t="s">
        <v>496</v>
      </c>
      <c r="I2069" s="72">
        <v>132728</v>
      </c>
      <c r="J2069" s="72">
        <v>132728</v>
      </c>
      <c r="K2069" s="72">
        <v>0</v>
      </c>
      <c r="L2069" s="72">
        <v>176971</v>
      </c>
      <c r="M2069" s="82">
        <v>132728</v>
      </c>
      <c r="O2069" s="81" t="s">
        <v>8438</v>
      </c>
      <c r="P2069" s="64">
        <v>2002</v>
      </c>
      <c r="Q2069" s="63" t="s">
        <v>6081</v>
      </c>
      <c r="R2069" s="63" t="s">
        <v>85</v>
      </c>
      <c r="S2069" s="65" t="s">
        <v>8439</v>
      </c>
      <c r="T2069" s="63" t="s">
        <v>3695</v>
      </c>
      <c r="U2069" s="63" t="s">
        <v>542</v>
      </c>
      <c r="V2069" s="66">
        <v>10000</v>
      </c>
      <c r="W2069" s="67">
        <v>6500</v>
      </c>
      <c r="X2069" s="67">
        <v>0</v>
      </c>
      <c r="Y2069" s="68">
        <v>0</v>
      </c>
      <c r="Z2069" s="82">
        <v>8441.2067099567103</v>
      </c>
    </row>
    <row r="2070" spans="2:26" ht="22.5" x14ac:dyDescent="0.25">
      <c r="B2070" s="83" t="s">
        <v>5973</v>
      </c>
      <c r="C2070" s="71">
        <v>2015</v>
      </c>
      <c r="D2070" s="70" t="s">
        <v>1318</v>
      </c>
      <c r="E2070" s="70" t="s">
        <v>1828</v>
      </c>
      <c r="F2070" s="70" t="s">
        <v>5097</v>
      </c>
      <c r="G2070" s="70" t="s">
        <v>4062</v>
      </c>
      <c r="H2070" s="70" t="s">
        <v>5098</v>
      </c>
      <c r="I2070" s="72">
        <v>164412</v>
      </c>
      <c r="J2070" s="72">
        <v>164412</v>
      </c>
      <c r="K2070" s="72">
        <v>0</v>
      </c>
      <c r="L2070" s="72">
        <v>219216</v>
      </c>
      <c r="M2070" s="82">
        <v>164412</v>
      </c>
      <c r="O2070" s="81" t="s">
        <v>8498</v>
      </c>
      <c r="P2070" s="64">
        <v>2002</v>
      </c>
      <c r="Q2070" s="63" t="s">
        <v>6081</v>
      </c>
      <c r="R2070" s="63" t="s">
        <v>85</v>
      </c>
      <c r="S2070" s="65" t="s">
        <v>1859</v>
      </c>
      <c r="T2070" s="63" t="s">
        <v>8499</v>
      </c>
      <c r="U2070" s="63" t="s">
        <v>1167</v>
      </c>
      <c r="V2070" s="66">
        <v>9300</v>
      </c>
      <c r="W2070" s="67">
        <v>6000</v>
      </c>
      <c r="X2070" s="67">
        <v>148</v>
      </c>
      <c r="Y2070" s="68">
        <v>6000</v>
      </c>
      <c r="Z2070" s="82">
        <v>7791.8831168831166</v>
      </c>
    </row>
    <row r="2071" spans="2:26" ht="22.5" x14ac:dyDescent="0.25">
      <c r="B2071" s="83" t="s">
        <v>6048</v>
      </c>
      <c r="C2071" s="71">
        <v>2015</v>
      </c>
      <c r="D2071" s="70" t="s">
        <v>1318</v>
      </c>
      <c r="E2071" s="70" t="s">
        <v>544</v>
      </c>
      <c r="F2071" s="70" t="s">
        <v>5760</v>
      </c>
      <c r="G2071" s="70" t="s">
        <v>5164</v>
      </c>
      <c r="H2071" s="70" t="s">
        <v>5761</v>
      </c>
      <c r="I2071" s="72">
        <v>200000</v>
      </c>
      <c r="J2071" s="72">
        <v>200000</v>
      </c>
      <c r="K2071" s="72">
        <v>0</v>
      </c>
      <c r="L2071" s="72">
        <v>600000</v>
      </c>
      <c r="M2071" s="82">
        <v>200000</v>
      </c>
      <c r="O2071" s="81" t="s">
        <v>4160</v>
      </c>
      <c r="P2071" s="64">
        <v>2002</v>
      </c>
      <c r="Q2071" s="63" t="s">
        <v>1318</v>
      </c>
      <c r="R2071" s="63" t="s">
        <v>85</v>
      </c>
      <c r="S2071" s="65" t="s">
        <v>4161</v>
      </c>
      <c r="T2071" s="63" t="s">
        <v>4162</v>
      </c>
      <c r="U2071" s="63" t="s">
        <v>542</v>
      </c>
      <c r="V2071" s="66">
        <v>3300</v>
      </c>
      <c r="W2071" s="67">
        <v>3300</v>
      </c>
      <c r="X2071" s="67">
        <v>1109.5</v>
      </c>
      <c r="Y2071" s="68">
        <v>3300</v>
      </c>
      <c r="Z2071" s="82">
        <v>4285.5357142857138</v>
      </c>
    </row>
    <row r="2072" spans="2:26" x14ac:dyDescent="0.25">
      <c r="B2072" s="83" t="s">
        <v>5991</v>
      </c>
      <c r="C2072" s="71">
        <v>2015</v>
      </c>
      <c r="D2072" s="70" t="s">
        <v>1318</v>
      </c>
      <c r="E2072" s="70" t="s">
        <v>544</v>
      </c>
      <c r="F2072" s="70" t="s">
        <v>5992</v>
      </c>
      <c r="G2072" s="70" t="s">
        <v>3460</v>
      </c>
      <c r="H2072" s="70" t="s">
        <v>5993</v>
      </c>
      <c r="I2072" s="72">
        <v>73427</v>
      </c>
      <c r="J2072" s="72">
        <v>73427</v>
      </c>
      <c r="K2072" s="72">
        <v>0</v>
      </c>
      <c r="L2072" s="72">
        <v>97927</v>
      </c>
      <c r="M2072" s="82">
        <v>73427</v>
      </c>
      <c r="O2072" s="81" t="s">
        <v>4150</v>
      </c>
      <c r="P2072" s="64">
        <v>2002</v>
      </c>
      <c r="Q2072" s="63" t="s">
        <v>1318</v>
      </c>
      <c r="R2072" s="63" t="s">
        <v>1269</v>
      </c>
      <c r="S2072" s="65" t="s">
        <v>4151</v>
      </c>
      <c r="T2072" s="63" t="s">
        <v>3815</v>
      </c>
      <c r="U2072" s="63" t="s">
        <v>3767</v>
      </c>
      <c r="V2072" s="66">
        <v>500000</v>
      </c>
      <c r="W2072" s="67">
        <v>500000</v>
      </c>
      <c r="X2072" s="67">
        <v>130700</v>
      </c>
      <c r="Y2072" s="68">
        <v>0</v>
      </c>
      <c r="Z2072" s="82">
        <v>649323.59307359299</v>
      </c>
    </row>
    <row r="2073" spans="2:26" x14ac:dyDescent="0.25">
      <c r="B2073" s="83" t="s">
        <v>6069</v>
      </c>
      <c r="C2073" s="71">
        <v>2015</v>
      </c>
      <c r="D2073" s="70" t="s">
        <v>1318</v>
      </c>
      <c r="E2073" s="70" t="s">
        <v>544</v>
      </c>
      <c r="F2073" s="70" t="s">
        <v>6070</v>
      </c>
      <c r="G2073" s="70" t="s">
        <v>6071</v>
      </c>
      <c r="H2073" s="70" t="s">
        <v>886</v>
      </c>
      <c r="I2073" s="72">
        <v>33535</v>
      </c>
      <c r="J2073" s="72">
        <v>33535</v>
      </c>
      <c r="K2073" s="72"/>
      <c r="L2073" s="72">
        <v>44714</v>
      </c>
      <c r="M2073" s="82">
        <v>33535</v>
      </c>
      <c r="O2073" s="81" t="s">
        <v>4016</v>
      </c>
      <c r="P2073" s="64">
        <v>2002</v>
      </c>
      <c r="Q2073" s="63" t="s">
        <v>1318</v>
      </c>
      <c r="R2073" s="63" t="s">
        <v>55</v>
      </c>
      <c r="S2073" s="65" t="s">
        <v>4017</v>
      </c>
      <c r="T2073" s="63" t="s">
        <v>3990</v>
      </c>
      <c r="U2073" s="63" t="s">
        <v>57</v>
      </c>
      <c r="V2073" s="66">
        <v>157458</v>
      </c>
      <c r="W2073" s="67">
        <v>157458</v>
      </c>
      <c r="X2073" s="67">
        <v>44664</v>
      </c>
      <c r="Y2073" s="68">
        <v>157458</v>
      </c>
      <c r="Z2073" s="82">
        <v>204482.38863636364</v>
      </c>
    </row>
    <row r="2074" spans="2:26" x14ac:dyDescent="0.25">
      <c r="B2074" s="83" t="s">
        <v>6019</v>
      </c>
      <c r="C2074" s="71">
        <v>2015</v>
      </c>
      <c r="D2074" s="70" t="s">
        <v>1318</v>
      </c>
      <c r="E2074" s="63" t="s">
        <v>1444</v>
      </c>
      <c r="F2074" s="70" t="s">
        <v>6020</v>
      </c>
      <c r="G2074" s="70" t="s">
        <v>5569</v>
      </c>
      <c r="H2074" s="70" t="s">
        <v>3767</v>
      </c>
      <c r="I2074" s="72">
        <v>160800</v>
      </c>
      <c r="J2074" s="72">
        <v>160800</v>
      </c>
      <c r="K2074" s="72">
        <v>0</v>
      </c>
      <c r="L2074" s="72">
        <v>215801</v>
      </c>
      <c r="M2074" s="82">
        <v>160800</v>
      </c>
      <c r="O2074" s="81" t="s">
        <v>8551</v>
      </c>
      <c r="P2074" s="64">
        <v>2002</v>
      </c>
      <c r="Q2074" s="63" t="s">
        <v>6081</v>
      </c>
      <c r="R2074" s="63" t="s">
        <v>55</v>
      </c>
      <c r="S2074" s="65" t="s">
        <v>1859</v>
      </c>
      <c r="T2074" s="63" t="s">
        <v>8552</v>
      </c>
      <c r="U2074" s="63" t="s">
        <v>3767</v>
      </c>
      <c r="V2074" s="66">
        <v>25000</v>
      </c>
      <c r="W2074" s="67">
        <v>25000</v>
      </c>
      <c r="X2074" s="67">
        <v>21548.720000000001</v>
      </c>
      <c r="Y2074" s="68">
        <v>25000</v>
      </c>
      <c r="Z2074" s="82">
        <v>32466.17965367965</v>
      </c>
    </row>
    <row r="2075" spans="2:26" x14ac:dyDescent="0.25">
      <c r="B2075" s="83" t="s">
        <v>6049</v>
      </c>
      <c r="C2075" s="71">
        <v>2015</v>
      </c>
      <c r="D2075" s="70" t="s">
        <v>1318</v>
      </c>
      <c r="E2075" s="63" t="s">
        <v>1444</v>
      </c>
      <c r="F2075" s="70" t="s">
        <v>6050</v>
      </c>
      <c r="G2075" s="70" t="s">
        <v>6051</v>
      </c>
      <c r="H2075" s="70" t="s">
        <v>1447</v>
      </c>
      <c r="I2075" s="72">
        <v>84799</v>
      </c>
      <c r="J2075" s="72">
        <v>84799</v>
      </c>
      <c r="K2075" s="72"/>
      <c r="L2075" s="72">
        <v>113065</v>
      </c>
      <c r="M2075" s="82">
        <v>84799</v>
      </c>
      <c r="O2075" s="81" t="s">
        <v>8449</v>
      </c>
      <c r="P2075" s="64">
        <v>2002</v>
      </c>
      <c r="Q2075" s="63" t="s">
        <v>6081</v>
      </c>
      <c r="R2075" s="63" t="s">
        <v>55</v>
      </c>
      <c r="S2075" s="65" t="s">
        <v>4359</v>
      </c>
      <c r="T2075" s="63" t="s">
        <v>3695</v>
      </c>
      <c r="U2075" s="63" t="s">
        <v>57</v>
      </c>
      <c r="V2075" s="66">
        <v>10000</v>
      </c>
      <c r="W2075" s="67">
        <v>10000</v>
      </c>
      <c r="X2075" s="67">
        <v>2920</v>
      </c>
      <c r="Y2075" s="68">
        <v>10000</v>
      </c>
      <c r="Z2075" s="82">
        <v>12986.47186147186</v>
      </c>
    </row>
    <row r="2076" spans="2:26" ht="22.5" x14ac:dyDescent="0.25">
      <c r="B2076" s="83" t="s">
        <v>6002</v>
      </c>
      <c r="C2076" s="71">
        <v>2015</v>
      </c>
      <c r="D2076" s="70" t="s">
        <v>1318</v>
      </c>
      <c r="E2076" s="70" t="s">
        <v>580</v>
      </c>
      <c r="F2076" s="70" t="s">
        <v>4496</v>
      </c>
      <c r="G2076" s="70" t="s">
        <v>4324</v>
      </c>
      <c r="H2076" s="70" t="s">
        <v>4497</v>
      </c>
      <c r="I2076" s="72">
        <v>164205</v>
      </c>
      <c r="J2076" s="72">
        <v>164205</v>
      </c>
      <c r="K2076" s="72"/>
      <c r="L2076" s="72">
        <v>231274</v>
      </c>
      <c r="M2076" s="82">
        <v>164205</v>
      </c>
      <c r="O2076" s="81" t="s">
        <v>4169</v>
      </c>
      <c r="P2076" s="64">
        <v>2002</v>
      </c>
      <c r="Q2076" s="63" t="s">
        <v>1318</v>
      </c>
      <c r="R2076" s="63" t="s">
        <v>55</v>
      </c>
      <c r="S2076" s="65" t="s">
        <v>4170</v>
      </c>
      <c r="T2076" s="63" t="s">
        <v>4171</v>
      </c>
      <c r="U2076" s="63" t="s">
        <v>57</v>
      </c>
      <c r="V2076" s="66">
        <v>9620</v>
      </c>
      <c r="W2076" s="67">
        <v>9620</v>
      </c>
      <c r="X2076" s="67">
        <v>763.53</v>
      </c>
      <c r="Y2076" s="68">
        <v>9620</v>
      </c>
      <c r="Z2076" s="82">
        <v>12492.985930735931</v>
      </c>
    </row>
    <row r="2077" spans="2:26" x14ac:dyDescent="0.25">
      <c r="B2077" s="83" t="s">
        <v>5983</v>
      </c>
      <c r="C2077" s="71">
        <v>2015</v>
      </c>
      <c r="D2077" s="70" t="s">
        <v>1318</v>
      </c>
      <c r="E2077" s="70" t="s">
        <v>580</v>
      </c>
      <c r="F2077" s="70" t="s">
        <v>5984</v>
      </c>
      <c r="G2077" s="70" t="s">
        <v>3414</v>
      </c>
      <c r="H2077" s="70" t="s">
        <v>3721</v>
      </c>
      <c r="I2077" s="72">
        <v>136718</v>
      </c>
      <c r="J2077" s="72">
        <v>136718</v>
      </c>
      <c r="K2077" s="72">
        <v>0</v>
      </c>
      <c r="L2077" s="72">
        <v>182291</v>
      </c>
      <c r="M2077" s="82">
        <v>136718</v>
      </c>
      <c r="O2077" s="81" t="s">
        <v>8513</v>
      </c>
      <c r="P2077" s="64">
        <v>2002</v>
      </c>
      <c r="Q2077" s="63" t="s">
        <v>6081</v>
      </c>
      <c r="R2077" s="63" t="s">
        <v>55</v>
      </c>
      <c r="S2077" s="65" t="s">
        <v>4341</v>
      </c>
      <c r="T2077" s="63" t="s">
        <v>8514</v>
      </c>
      <c r="U2077" s="63" t="s">
        <v>57</v>
      </c>
      <c r="V2077" s="66">
        <v>7900</v>
      </c>
      <c r="W2077" s="67">
        <v>7900</v>
      </c>
      <c r="X2077" s="67">
        <v>2846.92</v>
      </c>
      <c r="Y2077" s="68">
        <v>7900</v>
      </c>
      <c r="Z2077" s="82">
        <v>10259.31277056277</v>
      </c>
    </row>
    <row r="2078" spans="2:26" x14ac:dyDescent="0.25">
      <c r="O2078" s="81" t="s">
        <v>8465</v>
      </c>
      <c r="P2078" s="64">
        <v>2002</v>
      </c>
      <c r="Q2078" s="63" t="s">
        <v>6081</v>
      </c>
      <c r="R2078" s="63" t="s">
        <v>55</v>
      </c>
      <c r="S2078" s="65" t="s">
        <v>8466</v>
      </c>
      <c r="T2078" s="63" t="s">
        <v>3695</v>
      </c>
      <c r="U2078" s="63" t="s">
        <v>5438</v>
      </c>
      <c r="V2078" s="66">
        <v>5500</v>
      </c>
      <c r="W2078" s="67">
        <v>5500</v>
      </c>
      <c r="X2078" s="67">
        <v>200</v>
      </c>
      <c r="Y2078" s="68">
        <v>5500</v>
      </c>
      <c r="Z2078" s="82">
        <v>7142.5595238095229</v>
      </c>
    </row>
    <row r="2079" spans="2:26" x14ac:dyDescent="0.25">
      <c r="O2079" s="81" t="s">
        <v>8348</v>
      </c>
      <c r="P2079" s="64">
        <v>2002</v>
      </c>
      <c r="Q2079" s="63" t="s">
        <v>6081</v>
      </c>
      <c r="R2079" s="63" t="s">
        <v>59</v>
      </c>
      <c r="S2079" s="65" t="s">
        <v>2175</v>
      </c>
      <c r="T2079" s="63" t="s">
        <v>3695</v>
      </c>
      <c r="U2079" s="63" t="s">
        <v>61</v>
      </c>
      <c r="V2079" s="66">
        <v>48500</v>
      </c>
      <c r="W2079" s="67">
        <v>48500</v>
      </c>
      <c r="X2079" s="67">
        <v>4600.43</v>
      </c>
      <c r="Y2079" s="68">
        <v>48500</v>
      </c>
      <c r="Z2079" s="82">
        <v>62984.388528138523</v>
      </c>
    </row>
    <row r="2080" spans="2:26" x14ac:dyDescent="0.25">
      <c r="O2080" s="81" t="s">
        <v>4133</v>
      </c>
      <c r="P2080" s="64">
        <v>2002</v>
      </c>
      <c r="Q2080" s="63" t="s">
        <v>1318</v>
      </c>
      <c r="R2080" s="63" t="s">
        <v>59</v>
      </c>
      <c r="S2080" s="65" t="s">
        <v>2587</v>
      </c>
      <c r="T2080" s="63" t="s">
        <v>4127</v>
      </c>
      <c r="U2080" s="63" t="s">
        <v>61</v>
      </c>
      <c r="V2080" s="66">
        <v>14300</v>
      </c>
      <c r="W2080" s="67">
        <v>14300</v>
      </c>
      <c r="X2080" s="67">
        <v>0</v>
      </c>
      <c r="Y2080" s="68">
        <v>0</v>
      </c>
      <c r="Z2080" s="82">
        <v>18570.65476190476</v>
      </c>
    </row>
    <row r="2081" spans="15:26" x14ac:dyDescent="0.25">
      <c r="O2081" s="81" t="s">
        <v>8488</v>
      </c>
      <c r="P2081" s="64">
        <v>2002</v>
      </c>
      <c r="Q2081" s="63" t="s">
        <v>6081</v>
      </c>
      <c r="R2081" s="63" t="s">
        <v>59</v>
      </c>
      <c r="S2081" s="65" t="s">
        <v>4675</v>
      </c>
      <c r="T2081" s="63" t="s">
        <v>3695</v>
      </c>
      <c r="U2081" s="63" t="s">
        <v>61</v>
      </c>
      <c r="V2081" s="66">
        <v>10000</v>
      </c>
      <c r="W2081" s="67">
        <v>10000</v>
      </c>
      <c r="X2081" s="67">
        <v>200</v>
      </c>
      <c r="Y2081" s="68">
        <v>10000</v>
      </c>
      <c r="Z2081" s="82">
        <v>12986.47186147186</v>
      </c>
    </row>
    <row r="2082" spans="15:26" x14ac:dyDescent="0.25">
      <c r="O2082" s="81" t="s">
        <v>4134</v>
      </c>
      <c r="P2082" s="64">
        <v>2002</v>
      </c>
      <c r="Q2082" s="63" t="s">
        <v>1318</v>
      </c>
      <c r="R2082" s="63" t="s">
        <v>59</v>
      </c>
      <c r="S2082" s="65" t="s">
        <v>2587</v>
      </c>
      <c r="T2082" s="63" t="s">
        <v>4132</v>
      </c>
      <c r="U2082" s="63" t="s">
        <v>61</v>
      </c>
      <c r="V2082" s="66">
        <v>8843</v>
      </c>
      <c r="W2082" s="67">
        <v>8843</v>
      </c>
      <c r="X2082" s="67">
        <v>0</v>
      </c>
      <c r="Y2082" s="68">
        <v>0</v>
      </c>
      <c r="Z2082" s="82">
        <v>11483.937067099569</v>
      </c>
    </row>
    <row r="2083" spans="15:26" x14ac:dyDescent="0.25">
      <c r="O2083" s="81" t="s">
        <v>4051</v>
      </c>
      <c r="P2083" s="64">
        <v>2002</v>
      </c>
      <c r="Q2083" s="63" t="s">
        <v>1318</v>
      </c>
      <c r="R2083" s="63" t="s">
        <v>63</v>
      </c>
      <c r="S2083" s="65" t="s">
        <v>4052</v>
      </c>
      <c r="T2083" s="63" t="s">
        <v>4053</v>
      </c>
      <c r="U2083" s="63" t="s">
        <v>65</v>
      </c>
      <c r="V2083" s="66">
        <v>90210</v>
      </c>
      <c r="W2083" s="67">
        <v>90210</v>
      </c>
      <c r="X2083" s="67">
        <v>30446.7</v>
      </c>
      <c r="Y2083" s="68">
        <v>0</v>
      </c>
      <c r="Z2083" s="82">
        <v>117150.96266233767</v>
      </c>
    </row>
    <row r="2084" spans="15:26" x14ac:dyDescent="0.25">
      <c r="O2084" s="81" t="s">
        <v>8409</v>
      </c>
      <c r="P2084" s="64">
        <v>2002</v>
      </c>
      <c r="Q2084" s="63" t="s">
        <v>6081</v>
      </c>
      <c r="R2084" s="63" t="s">
        <v>63</v>
      </c>
      <c r="S2084" s="65" t="s">
        <v>8410</v>
      </c>
      <c r="T2084" s="63" t="s">
        <v>3695</v>
      </c>
      <c r="U2084" s="63" t="s">
        <v>684</v>
      </c>
      <c r="V2084" s="66">
        <v>9950</v>
      </c>
      <c r="W2084" s="67">
        <v>9950</v>
      </c>
      <c r="X2084" s="67">
        <v>95</v>
      </c>
      <c r="Y2084" s="68">
        <v>0</v>
      </c>
      <c r="Z2084" s="82">
        <v>12921.539502164502</v>
      </c>
    </row>
    <row r="2085" spans="15:26" x14ac:dyDescent="0.25">
      <c r="O2085" s="81" t="s">
        <v>8450</v>
      </c>
      <c r="P2085" s="64">
        <v>2002</v>
      </c>
      <c r="Q2085" s="63" t="s">
        <v>6081</v>
      </c>
      <c r="R2085" s="63" t="s">
        <v>63</v>
      </c>
      <c r="S2085" s="65" t="s">
        <v>8451</v>
      </c>
      <c r="T2085" s="63" t="s">
        <v>3695</v>
      </c>
      <c r="U2085" s="63" t="s">
        <v>65</v>
      </c>
      <c r="V2085" s="66">
        <v>8400</v>
      </c>
      <c r="W2085" s="67">
        <v>8400</v>
      </c>
      <c r="X2085" s="67">
        <v>0</v>
      </c>
      <c r="Y2085" s="68">
        <v>0</v>
      </c>
      <c r="Z2085" s="82">
        <v>10908.636363636362</v>
      </c>
    </row>
    <row r="2086" spans="15:26" x14ac:dyDescent="0.25">
      <c r="O2086" s="81" t="s">
        <v>8426</v>
      </c>
      <c r="P2086" s="64">
        <v>2002</v>
      </c>
      <c r="Q2086" s="63" t="s">
        <v>6081</v>
      </c>
      <c r="R2086" s="63" t="s">
        <v>63</v>
      </c>
      <c r="S2086" s="65" t="s">
        <v>4443</v>
      </c>
      <c r="T2086" s="63" t="s">
        <v>3695</v>
      </c>
      <c r="U2086" s="63" t="s">
        <v>65</v>
      </c>
      <c r="V2086" s="66">
        <v>8279</v>
      </c>
      <c r="W2086" s="67">
        <v>8279</v>
      </c>
      <c r="X2086" s="67">
        <v>1212.4100000000001</v>
      </c>
      <c r="Y2086" s="68">
        <v>8279</v>
      </c>
      <c r="Z2086" s="82">
        <v>10751.500054112554</v>
      </c>
    </row>
    <row r="2087" spans="15:26" x14ac:dyDescent="0.25">
      <c r="O2087" s="81" t="s">
        <v>8421</v>
      </c>
      <c r="P2087" s="64">
        <v>2002</v>
      </c>
      <c r="Q2087" s="63" t="s">
        <v>6081</v>
      </c>
      <c r="R2087" s="63" t="s">
        <v>63</v>
      </c>
      <c r="S2087" s="65" t="s">
        <v>8422</v>
      </c>
      <c r="T2087" s="63" t="s">
        <v>3695</v>
      </c>
      <c r="U2087" s="63" t="s">
        <v>65</v>
      </c>
      <c r="V2087" s="66">
        <v>7450</v>
      </c>
      <c r="W2087" s="67">
        <v>7450</v>
      </c>
      <c r="X2087" s="67">
        <v>3.5</v>
      </c>
      <c r="Y2087" s="68">
        <v>7450</v>
      </c>
      <c r="Z2087" s="82">
        <v>9674.9215367965353</v>
      </c>
    </row>
    <row r="2088" spans="15:26" x14ac:dyDescent="0.25">
      <c r="O2088" s="81" t="s">
        <v>4163</v>
      </c>
      <c r="P2088" s="64">
        <v>2002</v>
      </c>
      <c r="Q2088" s="63" t="s">
        <v>1318</v>
      </c>
      <c r="R2088" s="63" t="s">
        <v>63</v>
      </c>
      <c r="S2088" s="65" t="s">
        <v>4164</v>
      </c>
      <c r="T2088" s="63" t="s">
        <v>3990</v>
      </c>
      <c r="U2088" s="63" t="s">
        <v>65</v>
      </c>
      <c r="V2088" s="66">
        <v>7083</v>
      </c>
      <c r="W2088" s="67">
        <v>7083</v>
      </c>
      <c r="X2088" s="67">
        <v>3547</v>
      </c>
      <c r="Y2088" s="68">
        <v>0</v>
      </c>
      <c r="Z2088" s="82">
        <v>9198.3180194805191</v>
      </c>
    </row>
    <row r="2089" spans="15:26" ht="22.5" x14ac:dyDescent="0.25">
      <c r="O2089" s="81" t="s">
        <v>4101</v>
      </c>
      <c r="P2089" s="64">
        <v>2002</v>
      </c>
      <c r="Q2089" s="63" t="s">
        <v>1318</v>
      </c>
      <c r="R2089" s="63" t="s">
        <v>1078</v>
      </c>
      <c r="S2089" s="65" t="s">
        <v>4102</v>
      </c>
      <c r="T2089" s="63" t="s">
        <v>4103</v>
      </c>
      <c r="U2089" s="63" t="s">
        <v>3767</v>
      </c>
      <c r="V2089" s="66">
        <v>150778</v>
      </c>
      <c r="W2089" s="67">
        <v>150778</v>
      </c>
      <c r="X2089" s="67">
        <v>49028.03</v>
      </c>
      <c r="Y2089" s="68">
        <v>150778</v>
      </c>
      <c r="Z2089" s="82">
        <v>195807.4254329004</v>
      </c>
    </row>
    <row r="2090" spans="15:26" x14ac:dyDescent="0.25">
      <c r="O2090" s="81" t="s">
        <v>4122</v>
      </c>
      <c r="P2090" s="64">
        <v>2002</v>
      </c>
      <c r="Q2090" s="63" t="s">
        <v>1318</v>
      </c>
      <c r="R2090" s="63" t="s">
        <v>1078</v>
      </c>
      <c r="S2090" s="65" t="s">
        <v>4123</v>
      </c>
      <c r="T2090" s="63" t="s">
        <v>4124</v>
      </c>
      <c r="U2090" s="63" t="s">
        <v>1080</v>
      </c>
      <c r="V2090" s="66">
        <v>15000</v>
      </c>
      <c r="W2090" s="67">
        <v>15000</v>
      </c>
      <c r="X2090" s="67">
        <v>0</v>
      </c>
      <c r="Y2090" s="68">
        <v>0</v>
      </c>
      <c r="Z2090" s="82">
        <v>19479.707792207791</v>
      </c>
    </row>
    <row r="2091" spans="15:26" x14ac:dyDescent="0.25">
      <c r="O2091" s="81" t="s">
        <v>4129</v>
      </c>
      <c r="P2091" s="64">
        <v>2002</v>
      </c>
      <c r="Q2091" s="63" t="s">
        <v>1318</v>
      </c>
      <c r="R2091" s="63" t="s">
        <v>1078</v>
      </c>
      <c r="S2091" s="65" t="s">
        <v>4130</v>
      </c>
      <c r="T2091" s="63" t="s">
        <v>4127</v>
      </c>
      <c r="U2091" s="63" t="s">
        <v>1080</v>
      </c>
      <c r="V2091" s="66">
        <v>13500</v>
      </c>
      <c r="W2091" s="67">
        <v>13500</v>
      </c>
      <c r="X2091" s="67">
        <v>0</v>
      </c>
      <c r="Y2091" s="68">
        <v>0</v>
      </c>
      <c r="Z2091" s="82">
        <v>17531.737012987011</v>
      </c>
    </row>
    <row r="2092" spans="15:26" x14ac:dyDescent="0.25">
      <c r="O2092" s="81" t="s">
        <v>8419</v>
      </c>
      <c r="P2092" s="64">
        <v>2002</v>
      </c>
      <c r="Q2092" s="63" t="s">
        <v>6081</v>
      </c>
      <c r="R2092" s="63" t="s">
        <v>1078</v>
      </c>
      <c r="S2092" s="65" t="s">
        <v>8420</v>
      </c>
      <c r="T2092" s="63" t="s">
        <v>3695</v>
      </c>
      <c r="U2092" s="63" t="s">
        <v>1080</v>
      </c>
      <c r="V2092" s="66">
        <v>10000</v>
      </c>
      <c r="W2092" s="67">
        <v>10000</v>
      </c>
      <c r="X2092" s="67">
        <v>3500</v>
      </c>
      <c r="Y2092" s="68">
        <v>0</v>
      </c>
      <c r="Z2092" s="82">
        <v>12986.47186147186</v>
      </c>
    </row>
    <row r="2093" spans="15:26" ht="22.5" x14ac:dyDescent="0.25">
      <c r="O2093" s="81" t="s">
        <v>8482</v>
      </c>
      <c r="P2093" s="64">
        <v>2002</v>
      </c>
      <c r="Q2093" s="63" t="s">
        <v>6081</v>
      </c>
      <c r="R2093" s="63" t="s">
        <v>1078</v>
      </c>
      <c r="S2093" s="65" t="s">
        <v>4427</v>
      </c>
      <c r="T2093" s="63" t="s">
        <v>3695</v>
      </c>
      <c r="U2093" s="63" t="s">
        <v>1080</v>
      </c>
      <c r="V2093" s="66">
        <v>10000</v>
      </c>
      <c r="W2093" s="67">
        <v>10000</v>
      </c>
      <c r="X2093" s="67">
        <v>7890.42</v>
      </c>
      <c r="Y2093" s="68">
        <v>10000</v>
      </c>
      <c r="Z2093" s="82">
        <v>12986.47186147186</v>
      </c>
    </row>
    <row r="2094" spans="15:26" x14ac:dyDescent="0.25">
      <c r="O2094" s="81" t="s">
        <v>8469</v>
      </c>
      <c r="P2094" s="64">
        <v>2002</v>
      </c>
      <c r="Q2094" s="63" t="s">
        <v>6081</v>
      </c>
      <c r="R2094" s="63" t="s">
        <v>1078</v>
      </c>
      <c r="S2094" s="65" t="s">
        <v>8470</v>
      </c>
      <c r="T2094" s="63" t="s">
        <v>3695</v>
      </c>
      <c r="U2094" s="63" t="s">
        <v>1080</v>
      </c>
      <c r="V2094" s="66">
        <v>9400</v>
      </c>
      <c r="W2094" s="67">
        <v>9400</v>
      </c>
      <c r="X2094" s="67">
        <v>1100</v>
      </c>
      <c r="Y2094" s="68">
        <v>9400</v>
      </c>
      <c r="Z2094" s="82">
        <v>12207.283549783549</v>
      </c>
    </row>
    <row r="2095" spans="15:26" x14ac:dyDescent="0.25">
      <c r="O2095" s="81" t="s">
        <v>4131</v>
      </c>
      <c r="P2095" s="64">
        <v>2002</v>
      </c>
      <c r="Q2095" s="63" t="s">
        <v>1318</v>
      </c>
      <c r="R2095" s="63" t="s">
        <v>1078</v>
      </c>
      <c r="S2095" s="65" t="s">
        <v>4130</v>
      </c>
      <c r="T2095" s="63" t="s">
        <v>4132</v>
      </c>
      <c r="U2095" s="63" t="s">
        <v>1080</v>
      </c>
      <c r="V2095" s="66">
        <v>7000</v>
      </c>
      <c r="W2095" s="67">
        <v>7000</v>
      </c>
      <c r="X2095" s="67">
        <v>0</v>
      </c>
      <c r="Y2095" s="68">
        <v>0</v>
      </c>
      <c r="Z2095" s="82">
        <v>9090.5303030303021</v>
      </c>
    </row>
    <row r="2096" spans="15:26" x14ac:dyDescent="0.25">
      <c r="O2096" s="81" t="s">
        <v>4109</v>
      </c>
      <c r="P2096" s="64">
        <v>2002</v>
      </c>
      <c r="Q2096" s="63" t="s">
        <v>1318</v>
      </c>
      <c r="R2096" s="63" t="s">
        <v>3182</v>
      </c>
      <c r="S2096" s="65" t="s">
        <v>4110</v>
      </c>
      <c r="T2096" s="63" t="s">
        <v>3815</v>
      </c>
      <c r="U2096" s="63" t="s">
        <v>4027</v>
      </c>
      <c r="V2096" s="66">
        <v>122297</v>
      </c>
      <c r="W2096" s="67">
        <v>122297</v>
      </c>
      <c r="X2096" s="67">
        <v>40599.120000000003</v>
      </c>
      <c r="Y2096" s="68">
        <v>122297</v>
      </c>
      <c r="Z2096" s="82">
        <v>158820.65492424241</v>
      </c>
    </row>
    <row r="2097" spans="15:26" x14ac:dyDescent="0.25">
      <c r="O2097" s="81" t="s">
        <v>4025</v>
      </c>
      <c r="P2097" s="64">
        <v>2002</v>
      </c>
      <c r="Q2097" s="63" t="s">
        <v>1318</v>
      </c>
      <c r="R2097" s="63" t="s">
        <v>3182</v>
      </c>
      <c r="S2097" s="65" t="s">
        <v>4026</v>
      </c>
      <c r="T2097" s="63" t="s">
        <v>3123</v>
      </c>
      <c r="U2097" s="63" t="s">
        <v>4027</v>
      </c>
      <c r="V2097" s="66">
        <v>116000</v>
      </c>
      <c r="W2097" s="67">
        <v>120500</v>
      </c>
      <c r="X2097" s="67">
        <v>176127.71</v>
      </c>
      <c r="Y2097" s="68">
        <v>114000</v>
      </c>
      <c r="Z2097" s="82">
        <v>156486.98593073591</v>
      </c>
    </row>
    <row r="2098" spans="15:26" x14ac:dyDescent="0.25">
      <c r="O2098" s="81" t="s">
        <v>4111</v>
      </c>
      <c r="P2098" s="64">
        <v>2002</v>
      </c>
      <c r="Q2098" s="63" t="s">
        <v>1318</v>
      </c>
      <c r="R2098" s="63" t="s">
        <v>3182</v>
      </c>
      <c r="S2098" s="65" t="s">
        <v>4110</v>
      </c>
      <c r="T2098" s="63" t="s">
        <v>4112</v>
      </c>
      <c r="U2098" s="63" t="s">
        <v>4027</v>
      </c>
      <c r="V2098" s="66">
        <v>12120</v>
      </c>
      <c r="W2098" s="67">
        <v>12120</v>
      </c>
      <c r="X2098" s="67">
        <v>0</v>
      </c>
      <c r="Y2098" s="68">
        <v>0</v>
      </c>
      <c r="Z2098" s="82">
        <v>15739.603896103896</v>
      </c>
    </row>
    <row r="2099" spans="15:26" x14ac:dyDescent="0.25">
      <c r="O2099" s="81" t="s">
        <v>4067</v>
      </c>
      <c r="P2099" s="64">
        <v>2002</v>
      </c>
      <c r="Q2099" s="63" t="s">
        <v>1318</v>
      </c>
      <c r="R2099" s="63" t="s">
        <v>1684</v>
      </c>
      <c r="S2099" s="65" t="s">
        <v>4068</v>
      </c>
      <c r="T2099" s="63" t="s">
        <v>4069</v>
      </c>
      <c r="U2099" s="63" t="s">
        <v>1687</v>
      </c>
      <c r="V2099" s="66">
        <v>204140</v>
      </c>
      <c r="W2099" s="67">
        <v>208140</v>
      </c>
      <c r="X2099" s="67">
        <v>455093.21</v>
      </c>
      <c r="Y2099" s="68">
        <v>208140</v>
      </c>
      <c r="Z2099" s="82">
        <v>270300.42532467534</v>
      </c>
    </row>
    <row r="2100" spans="15:26" x14ac:dyDescent="0.25">
      <c r="O2100" s="81" t="s">
        <v>8553</v>
      </c>
      <c r="P2100" s="64">
        <v>2002</v>
      </c>
      <c r="Q2100" s="63" t="s">
        <v>6081</v>
      </c>
      <c r="R2100" s="63" t="s">
        <v>1420</v>
      </c>
      <c r="S2100" s="65" t="s">
        <v>2918</v>
      </c>
      <c r="T2100" s="63" t="s">
        <v>3695</v>
      </c>
      <c r="U2100" s="63" t="s">
        <v>1530</v>
      </c>
      <c r="V2100" s="66">
        <v>18000</v>
      </c>
      <c r="W2100" s="67">
        <v>18000</v>
      </c>
      <c r="X2100" s="67">
        <v>1000</v>
      </c>
      <c r="Y2100" s="68">
        <v>0</v>
      </c>
      <c r="Z2100" s="82">
        <v>23375.64935064935</v>
      </c>
    </row>
    <row r="2101" spans="15:26" x14ac:dyDescent="0.25">
      <c r="O2101" s="81" t="s">
        <v>8494</v>
      </c>
      <c r="P2101" s="64">
        <v>2002</v>
      </c>
      <c r="Q2101" s="63" t="s">
        <v>6081</v>
      </c>
      <c r="R2101" s="63" t="s">
        <v>1420</v>
      </c>
      <c r="S2101" s="65" t="s">
        <v>7780</v>
      </c>
      <c r="T2101" s="63" t="s">
        <v>8495</v>
      </c>
      <c r="U2101" s="63" t="s">
        <v>1420</v>
      </c>
      <c r="V2101" s="66">
        <v>4125</v>
      </c>
      <c r="W2101" s="67">
        <v>4125</v>
      </c>
      <c r="X2101" s="67">
        <v>1375</v>
      </c>
      <c r="Y2101" s="68">
        <v>4125</v>
      </c>
      <c r="Z2101" s="82">
        <v>5356.9196428571422</v>
      </c>
    </row>
    <row r="2102" spans="15:26" x14ac:dyDescent="0.25">
      <c r="O2102" s="81" t="s">
        <v>3975</v>
      </c>
      <c r="P2102" s="64">
        <v>2002</v>
      </c>
      <c r="Q2102" s="63" t="s">
        <v>1318</v>
      </c>
      <c r="R2102" s="63" t="s">
        <v>3153</v>
      </c>
      <c r="S2102" s="65" t="s">
        <v>3870</v>
      </c>
      <c r="T2102" s="63" t="s">
        <v>3414</v>
      </c>
      <c r="U2102" s="63" t="s">
        <v>3156</v>
      </c>
      <c r="V2102" s="66">
        <v>18108</v>
      </c>
      <c r="W2102" s="67">
        <v>18108</v>
      </c>
      <c r="X2102" s="67">
        <v>5126.03</v>
      </c>
      <c r="Y2102" s="68">
        <v>18108</v>
      </c>
      <c r="Z2102" s="82">
        <v>23515.903246753245</v>
      </c>
    </row>
    <row r="2103" spans="15:26" x14ac:dyDescent="0.25">
      <c r="O2103" s="81" t="s">
        <v>8371</v>
      </c>
      <c r="P2103" s="64">
        <v>2002</v>
      </c>
      <c r="Q2103" s="63" t="s">
        <v>6081</v>
      </c>
      <c r="R2103" s="63" t="s">
        <v>977</v>
      </c>
      <c r="S2103" s="65" t="s">
        <v>8014</v>
      </c>
      <c r="T2103" s="63" t="s">
        <v>8372</v>
      </c>
      <c r="U2103" s="63" t="s">
        <v>5177</v>
      </c>
      <c r="V2103" s="66">
        <v>130000</v>
      </c>
      <c r="W2103" s="67">
        <v>130000</v>
      </c>
      <c r="X2103" s="67">
        <v>166320</v>
      </c>
      <c r="Y2103" s="68">
        <v>130000</v>
      </c>
      <c r="Z2103" s="82">
        <v>168824.13419913419</v>
      </c>
    </row>
    <row r="2104" spans="15:26" x14ac:dyDescent="0.25">
      <c r="O2104" s="81" t="s">
        <v>8367</v>
      </c>
      <c r="P2104" s="64">
        <v>2002</v>
      </c>
      <c r="Q2104" s="63" t="s">
        <v>6084</v>
      </c>
      <c r="R2104" s="63" t="s">
        <v>977</v>
      </c>
      <c r="S2104" s="65" t="s">
        <v>8014</v>
      </c>
      <c r="T2104" s="63" t="s">
        <v>8368</v>
      </c>
      <c r="U2104" s="63" t="s">
        <v>5177</v>
      </c>
      <c r="V2104" s="66">
        <v>100000</v>
      </c>
      <c r="W2104" s="67">
        <v>100000</v>
      </c>
      <c r="X2104" s="67">
        <v>127186.48</v>
      </c>
      <c r="Y2104" s="68">
        <v>100000</v>
      </c>
      <c r="Z2104" s="82">
        <v>129864.7186147186</v>
      </c>
    </row>
    <row r="2105" spans="15:26" x14ac:dyDescent="0.25">
      <c r="O2105" s="81" t="s">
        <v>8366</v>
      </c>
      <c r="P2105" s="64">
        <v>2002</v>
      </c>
      <c r="Q2105" s="63" t="s">
        <v>6081</v>
      </c>
      <c r="R2105" s="63" t="s">
        <v>977</v>
      </c>
      <c r="S2105" s="65" t="s">
        <v>8014</v>
      </c>
      <c r="T2105" s="63" t="s">
        <v>8321</v>
      </c>
      <c r="U2105" s="63" t="s">
        <v>5177</v>
      </c>
      <c r="V2105" s="66">
        <v>110767</v>
      </c>
      <c r="W2105" s="67">
        <v>71767</v>
      </c>
      <c r="X2105" s="67">
        <v>152853.18</v>
      </c>
      <c r="Y2105" s="68">
        <v>71767</v>
      </c>
      <c r="Z2105" s="82">
        <v>93200.012608225108</v>
      </c>
    </row>
    <row r="2106" spans="15:26" x14ac:dyDescent="0.25">
      <c r="O2106" s="81" t="s">
        <v>8349</v>
      </c>
      <c r="P2106" s="64">
        <v>2002</v>
      </c>
      <c r="Q2106" s="63" t="s">
        <v>6084</v>
      </c>
      <c r="R2106" s="63" t="s">
        <v>977</v>
      </c>
      <c r="S2106" s="65" t="s">
        <v>8350</v>
      </c>
      <c r="T2106" s="63" t="s">
        <v>8351</v>
      </c>
      <c r="U2106" s="63" t="s">
        <v>3767</v>
      </c>
      <c r="V2106" s="66">
        <v>55000</v>
      </c>
      <c r="W2106" s="67">
        <v>55000</v>
      </c>
      <c r="X2106" s="67">
        <v>6603.42</v>
      </c>
      <c r="Y2106" s="68">
        <v>55000</v>
      </c>
      <c r="Z2106" s="82">
        <v>71425.595238095237</v>
      </c>
    </row>
    <row r="2107" spans="15:26" x14ac:dyDescent="0.25">
      <c r="O2107" s="81" t="s">
        <v>8557</v>
      </c>
      <c r="P2107" s="64">
        <v>2002</v>
      </c>
      <c r="Q2107" s="63" t="s">
        <v>6084</v>
      </c>
      <c r="R2107" s="63" t="s">
        <v>977</v>
      </c>
      <c r="S2107" s="65" t="s">
        <v>8014</v>
      </c>
      <c r="T2107" s="63" t="s">
        <v>8558</v>
      </c>
      <c r="U2107" s="63" t="s">
        <v>5177</v>
      </c>
      <c r="V2107" s="66">
        <v>22669</v>
      </c>
      <c r="W2107" s="67">
        <v>22669</v>
      </c>
      <c r="X2107" s="67">
        <v>7505.46</v>
      </c>
      <c r="Y2107" s="68">
        <v>22669</v>
      </c>
      <c r="Z2107" s="82">
        <v>29439.033062770563</v>
      </c>
    </row>
    <row r="2108" spans="15:26" x14ac:dyDescent="0.25">
      <c r="O2108" s="81" t="s">
        <v>8560</v>
      </c>
      <c r="P2108" s="64">
        <v>2002</v>
      </c>
      <c r="Q2108" s="63" t="s">
        <v>6081</v>
      </c>
      <c r="R2108" s="63" t="s">
        <v>977</v>
      </c>
      <c r="S2108" s="65" t="s">
        <v>8014</v>
      </c>
      <c r="T2108" s="63" t="s">
        <v>8561</v>
      </c>
      <c r="U2108" s="63" t="s">
        <v>5177</v>
      </c>
      <c r="V2108" s="66">
        <v>13220</v>
      </c>
      <c r="W2108" s="67">
        <v>13220</v>
      </c>
      <c r="X2108" s="67">
        <v>12400.5</v>
      </c>
      <c r="Y2108" s="68">
        <v>13220</v>
      </c>
      <c r="Z2108" s="82">
        <v>17168.115800865802</v>
      </c>
    </row>
    <row r="2109" spans="15:26" x14ac:dyDescent="0.25">
      <c r="O2109" s="81" t="s">
        <v>8508</v>
      </c>
      <c r="P2109" s="64">
        <v>2002</v>
      </c>
      <c r="Q2109" s="63" t="s">
        <v>6084</v>
      </c>
      <c r="R2109" s="63" t="s">
        <v>977</v>
      </c>
      <c r="S2109" s="65" t="s">
        <v>8014</v>
      </c>
      <c r="T2109" s="63" t="s">
        <v>8509</v>
      </c>
      <c r="U2109" s="63" t="s">
        <v>5177</v>
      </c>
      <c r="V2109" s="66">
        <v>10000</v>
      </c>
      <c r="W2109" s="67">
        <v>10000</v>
      </c>
      <c r="X2109" s="67">
        <v>10359.540000000001</v>
      </c>
      <c r="Y2109" s="68">
        <v>10000</v>
      </c>
      <c r="Z2109" s="82">
        <v>12986.47186147186</v>
      </c>
    </row>
    <row r="2110" spans="15:26" x14ac:dyDescent="0.25">
      <c r="O2110" s="81" t="s">
        <v>8504</v>
      </c>
      <c r="P2110" s="64">
        <v>2002</v>
      </c>
      <c r="Q2110" s="63" t="s">
        <v>6084</v>
      </c>
      <c r="R2110" s="63" t="s">
        <v>977</v>
      </c>
      <c r="S2110" s="65" t="s">
        <v>1859</v>
      </c>
      <c r="T2110" s="63" t="s">
        <v>8505</v>
      </c>
      <c r="U2110" s="63" t="s">
        <v>2986</v>
      </c>
      <c r="V2110" s="66">
        <v>9800</v>
      </c>
      <c r="W2110" s="67">
        <v>9800</v>
      </c>
      <c r="X2110" s="67">
        <v>0</v>
      </c>
      <c r="Y2110" s="68">
        <v>9800</v>
      </c>
      <c r="Z2110" s="82">
        <v>12726.742424242424</v>
      </c>
    </row>
    <row r="2111" spans="15:26" x14ac:dyDescent="0.25">
      <c r="O2111" s="81" t="s">
        <v>8378</v>
      </c>
      <c r="P2111" s="64">
        <v>2002</v>
      </c>
      <c r="Q2111" s="63" t="s">
        <v>6081</v>
      </c>
      <c r="R2111" s="63" t="s">
        <v>1540</v>
      </c>
      <c r="S2111" s="65" t="s">
        <v>1859</v>
      </c>
      <c r="T2111" s="63" t="s">
        <v>8379</v>
      </c>
      <c r="U2111" s="63" t="s">
        <v>3767</v>
      </c>
      <c r="V2111" s="66">
        <v>103248</v>
      </c>
      <c r="W2111" s="67">
        <v>103248</v>
      </c>
      <c r="X2111" s="67">
        <v>14100</v>
      </c>
      <c r="Y2111" s="68">
        <v>103248</v>
      </c>
      <c r="Z2111" s="82">
        <v>134082.72467532466</v>
      </c>
    </row>
    <row r="2112" spans="15:26" x14ac:dyDescent="0.25">
      <c r="O2112" s="81" t="s">
        <v>8453</v>
      </c>
      <c r="P2112" s="64">
        <v>2002</v>
      </c>
      <c r="Q2112" s="63" t="s">
        <v>6081</v>
      </c>
      <c r="R2112" s="63" t="s">
        <v>1540</v>
      </c>
      <c r="S2112" s="65" t="s">
        <v>8454</v>
      </c>
      <c r="T2112" s="63" t="s">
        <v>3695</v>
      </c>
      <c r="U2112" s="63" t="s">
        <v>3767</v>
      </c>
      <c r="V2112" s="66">
        <v>10000</v>
      </c>
      <c r="W2112" s="67">
        <v>6013</v>
      </c>
      <c r="X2112" s="67">
        <v>500</v>
      </c>
      <c r="Y2112" s="68">
        <v>0</v>
      </c>
      <c r="Z2112" s="82">
        <v>7808.7655303030306</v>
      </c>
    </row>
    <row r="2113" spans="15:26" x14ac:dyDescent="0.25">
      <c r="O2113" s="81" t="s">
        <v>8559</v>
      </c>
      <c r="P2113" s="64">
        <v>2002</v>
      </c>
      <c r="Q2113" s="63" t="s">
        <v>6081</v>
      </c>
      <c r="R2113" s="63" t="s">
        <v>1868</v>
      </c>
      <c r="S2113" s="65" t="s">
        <v>1859</v>
      </c>
      <c r="T2113" s="63" t="s">
        <v>7982</v>
      </c>
      <c r="U2113" s="63" t="s">
        <v>2744</v>
      </c>
      <c r="V2113" s="66">
        <v>12750</v>
      </c>
      <c r="W2113" s="67">
        <v>12750</v>
      </c>
      <c r="X2113" s="67">
        <v>3542.5</v>
      </c>
      <c r="Y2113" s="68">
        <v>12750</v>
      </c>
      <c r="Z2113" s="82">
        <v>16557.751623376622</v>
      </c>
    </row>
    <row r="2114" spans="15:26" x14ac:dyDescent="0.25">
      <c r="O2114" s="81" t="s">
        <v>4060</v>
      </c>
      <c r="P2114" s="64">
        <v>2002</v>
      </c>
      <c r="Q2114" s="63" t="s">
        <v>1318</v>
      </c>
      <c r="R2114" s="63" t="s">
        <v>228</v>
      </c>
      <c r="S2114" s="65" t="s">
        <v>4061</v>
      </c>
      <c r="T2114" s="63" t="s">
        <v>4062</v>
      </c>
      <c r="U2114" s="63" t="s">
        <v>228</v>
      </c>
      <c r="V2114" s="66">
        <v>40900</v>
      </c>
      <c r="W2114" s="67">
        <v>40900</v>
      </c>
      <c r="X2114" s="67">
        <v>27397.16</v>
      </c>
      <c r="Y2114" s="68">
        <v>40900</v>
      </c>
      <c r="Z2114" s="82">
        <v>53114.669913419908</v>
      </c>
    </row>
    <row r="2115" spans="15:26" x14ac:dyDescent="0.25">
      <c r="O2115" s="81" t="s">
        <v>4063</v>
      </c>
      <c r="P2115" s="64">
        <v>2002</v>
      </c>
      <c r="Q2115" s="63" t="s">
        <v>1318</v>
      </c>
      <c r="R2115" s="63" t="s">
        <v>228</v>
      </c>
      <c r="S2115" s="65" t="s">
        <v>4061</v>
      </c>
      <c r="T2115" s="63" t="s">
        <v>4064</v>
      </c>
      <c r="U2115" s="63" t="s">
        <v>228</v>
      </c>
      <c r="V2115" s="66">
        <v>16650</v>
      </c>
      <c r="W2115" s="67">
        <v>16650</v>
      </c>
      <c r="X2115" s="67">
        <v>0</v>
      </c>
      <c r="Y2115" s="68">
        <v>0</v>
      </c>
      <c r="Z2115" s="82">
        <v>21622.475649350647</v>
      </c>
    </row>
    <row r="2116" spans="15:26" x14ac:dyDescent="0.25">
      <c r="O2116" s="81" t="s">
        <v>8478</v>
      </c>
      <c r="P2116" s="64">
        <v>2002</v>
      </c>
      <c r="Q2116" s="63" t="s">
        <v>6081</v>
      </c>
      <c r="R2116" s="63" t="s">
        <v>228</v>
      </c>
      <c r="S2116" s="65" t="s">
        <v>5154</v>
      </c>
      <c r="T2116" s="63" t="s">
        <v>3695</v>
      </c>
      <c r="U2116" s="63" t="s">
        <v>3767</v>
      </c>
      <c r="V2116" s="66">
        <v>10000</v>
      </c>
      <c r="W2116" s="67">
        <v>10000</v>
      </c>
      <c r="X2116" s="67">
        <v>272</v>
      </c>
      <c r="Y2116" s="68">
        <v>10000</v>
      </c>
      <c r="Z2116" s="82">
        <v>12986.47186147186</v>
      </c>
    </row>
    <row r="2117" spans="15:26" x14ac:dyDescent="0.25">
      <c r="O2117" s="81" t="s">
        <v>8538</v>
      </c>
      <c r="P2117" s="64">
        <v>2002</v>
      </c>
      <c r="Q2117" s="63" t="s">
        <v>6081</v>
      </c>
      <c r="R2117" s="63" t="s">
        <v>228</v>
      </c>
      <c r="S2117" s="65" t="s">
        <v>8539</v>
      </c>
      <c r="T2117" s="63" t="s">
        <v>3695</v>
      </c>
      <c r="U2117" s="63" t="s">
        <v>3767</v>
      </c>
      <c r="V2117" s="66">
        <v>8955</v>
      </c>
      <c r="W2117" s="67">
        <v>8955</v>
      </c>
      <c r="X2117" s="67">
        <v>22</v>
      </c>
      <c r="Y2117" s="68">
        <v>8955</v>
      </c>
      <c r="Z2117" s="82">
        <v>11629.385551948053</v>
      </c>
    </row>
    <row r="2118" spans="15:26" x14ac:dyDescent="0.25">
      <c r="O2118" s="81" t="s">
        <v>4013</v>
      </c>
      <c r="P2118" s="64">
        <v>2002</v>
      </c>
      <c r="Q2118" s="63" t="s">
        <v>1318</v>
      </c>
      <c r="R2118" s="63" t="s">
        <v>514</v>
      </c>
      <c r="S2118" s="65" t="s">
        <v>4014</v>
      </c>
      <c r="T2118" s="63" t="s">
        <v>4015</v>
      </c>
      <c r="U2118" s="63" t="s">
        <v>2090</v>
      </c>
      <c r="V2118" s="66">
        <v>64140</v>
      </c>
      <c r="W2118" s="67">
        <v>68640</v>
      </c>
      <c r="X2118" s="67">
        <v>21293.68</v>
      </c>
      <c r="Y2118" s="68">
        <v>68640</v>
      </c>
      <c r="Z2118" s="82">
        <v>89139.142857142855</v>
      </c>
    </row>
    <row r="2119" spans="15:26" x14ac:dyDescent="0.25">
      <c r="O2119" s="81" t="s">
        <v>8344</v>
      </c>
      <c r="P2119" s="64">
        <v>2002</v>
      </c>
      <c r="Q2119" s="63" t="s">
        <v>6081</v>
      </c>
      <c r="R2119" s="63" t="s">
        <v>514</v>
      </c>
      <c r="S2119" s="65" t="s">
        <v>1859</v>
      </c>
      <c r="T2119" s="63" t="s">
        <v>8321</v>
      </c>
      <c r="U2119" s="63" t="s">
        <v>3767</v>
      </c>
      <c r="V2119" s="66">
        <v>43515</v>
      </c>
      <c r="W2119" s="67">
        <v>43515</v>
      </c>
      <c r="X2119" s="67">
        <v>14400.73</v>
      </c>
      <c r="Y2119" s="68">
        <v>43515</v>
      </c>
      <c r="Z2119" s="82">
        <v>56510.632305194798</v>
      </c>
    </row>
    <row r="2120" spans="15:26" x14ac:dyDescent="0.25">
      <c r="O2120" s="81" t="s">
        <v>8441</v>
      </c>
      <c r="P2120" s="64">
        <v>2002</v>
      </c>
      <c r="Q2120" s="63" t="s">
        <v>6081</v>
      </c>
      <c r="R2120" s="63" t="s">
        <v>514</v>
      </c>
      <c r="S2120" s="65" t="s">
        <v>8442</v>
      </c>
      <c r="T2120" s="63" t="s">
        <v>3695</v>
      </c>
      <c r="U2120" s="63" t="s">
        <v>3942</v>
      </c>
      <c r="V2120" s="66">
        <v>9250</v>
      </c>
      <c r="W2120" s="67">
        <v>9250</v>
      </c>
      <c r="X2120" s="67">
        <v>0</v>
      </c>
      <c r="Y2120" s="68">
        <v>0</v>
      </c>
      <c r="Z2120" s="82">
        <v>12012.486471861472</v>
      </c>
    </row>
    <row r="2121" spans="15:26" x14ac:dyDescent="0.25">
      <c r="O2121" s="81" t="s">
        <v>4154</v>
      </c>
      <c r="P2121" s="64">
        <v>2002</v>
      </c>
      <c r="Q2121" s="63" t="s">
        <v>1318</v>
      </c>
      <c r="R2121" s="63" t="s">
        <v>1337</v>
      </c>
      <c r="S2121" s="65" t="s">
        <v>4155</v>
      </c>
      <c r="T2121" s="63" t="s">
        <v>4062</v>
      </c>
      <c r="U2121" s="63" t="s">
        <v>4156</v>
      </c>
      <c r="V2121" s="66">
        <v>25000</v>
      </c>
      <c r="W2121" s="67">
        <v>25000</v>
      </c>
      <c r="X2121" s="67">
        <v>8033.46</v>
      </c>
      <c r="Y2121" s="68">
        <v>0</v>
      </c>
      <c r="Z2121" s="82">
        <v>32466.17965367965</v>
      </c>
    </row>
    <row r="2122" spans="15:26" x14ac:dyDescent="0.25">
      <c r="O2122" s="81" t="s">
        <v>4084</v>
      </c>
      <c r="P2122" s="64">
        <v>2002</v>
      </c>
      <c r="Q2122" s="63" t="s">
        <v>1318</v>
      </c>
      <c r="R2122" s="63" t="s">
        <v>31</v>
      </c>
      <c r="S2122" s="65" t="s">
        <v>4085</v>
      </c>
      <c r="T2122" s="63" t="s">
        <v>4086</v>
      </c>
      <c r="U2122" s="63" t="s">
        <v>33</v>
      </c>
      <c r="V2122" s="66">
        <v>99500</v>
      </c>
      <c r="W2122" s="67">
        <v>99500</v>
      </c>
      <c r="X2122" s="67">
        <v>474.36</v>
      </c>
      <c r="Y2122" s="68">
        <v>99500</v>
      </c>
      <c r="Z2122" s="82">
        <v>129215.39502164502</v>
      </c>
    </row>
    <row r="2123" spans="15:26" x14ac:dyDescent="0.25">
      <c r="O2123" s="81" t="s">
        <v>8555</v>
      </c>
      <c r="P2123" s="64">
        <v>2002</v>
      </c>
      <c r="Q2123" s="63" t="s">
        <v>6081</v>
      </c>
      <c r="R2123" s="63" t="s">
        <v>31</v>
      </c>
      <c r="S2123" s="65" t="s">
        <v>1859</v>
      </c>
      <c r="T2123" s="63" t="s">
        <v>8556</v>
      </c>
      <c r="U2123" s="63" t="s">
        <v>33</v>
      </c>
      <c r="V2123" s="66">
        <v>6000</v>
      </c>
      <c r="W2123" s="67">
        <v>6000</v>
      </c>
      <c r="X2123" s="67">
        <v>2380.66</v>
      </c>
      <c r="Y2123" s="68">
        <v>6000</v>
      </c>
      <c r="Z2123" s="82">
        <v>7791.8831168831166</v>
      </c>
    </row>
    <row r="2124" spans="15:26" x14ac:dyDescent="0.25">
      <c r="O2124" s="81" t="s">
        <v>4004</v>
      </c>
      <c r="P2124" s="64">
        <v>2002</v>
      </c>
      <c r="Q2124" s="63" t="s">
        <v>1318</v>
      </c>
      <c r="R2124" s="63" t="s">
        <v>2250</v>
      </c>
      <c r="S2124" s="65" t="s">
        <v>3144</v>
      </c>
      <c r="T2124" s="63" t="s">
        <v>3748</v>
      </c>
      <c r="U2124" s="63" t="s">
        <v>3146</v>
      </c>
      <c r="V2124" s="66">
        <v>179000</v>
      </c>
      <c r="W2124" s="67">
        <v>179000</v>
      </c>
      <c r="X2124" s="67">
        <v>22924.65</v>
      </c>
      <c r="Y2124" s="68">
        <v>179000</v>
      </c>
      <c r="Z2124" s="82">
        <v>232457.84632034632</v>
      </c>
    </row>
    <row r="2125" spans="15:26" x14ac:dyDescent="0.25">
      <c r="O2125" s="81" t="s">
        <v>4031</v>
      </c>
      <c r="P2125" s="64">
        <v>2002</v>
      </c>
      <c r="Q2125" s="63" t="s">
        <v>1318</v>
      </c>
      <c r="R2125" s="63" t="s">
        <v>73</v>
      </c>
      <c r="S2125" s="65" t="s">
        <v>4032</v>
      </c>
      <c r="T2125" s="63" t="s">
        <v>3815</v>
      </c>
      <c r="U2125" s="63" t="s">
        <v>73</v>
      </c>
      <c r="V2125" s="66">
        <v>500000</v>
      </c>
      <c r="W2125" s="67">
        <v>300000</v>
      </c>
      <c r="X2125" s="67">
        <v>0</v>
      </c>
      <c r="Y2125" s="68">
        <v>0</v>
      </c>
      <c r="Z2125" s="82">
        <v>389594.15584415582</v>
      </c>
    </row>
    <row r="2126" spans="15:26" x14ac:dyDescent="0.25">
      <c r="O2126" s="81" t="s">
        <v>4087</v>
      </c>
      <c r="P2126" s="64">
        <v>2002</v>
      </c>
      <c r="Q2126" s="63" t="s">
        <v>1318</v>
      </c>
      <c r="R2126" s="63" t="s">
        <v>73</v>
      </c>
      <c r="S2126" s="65" t="s">
        <v>4088</v>
      </c>
      <c r="T2126" s="63" t="s">
        <v>4072</v>
      </c>
      <c r="U2126" s="63" t="s">
        <v>73</v>
      </c>
      <c r="V2126" s="66">
        <v>264000</v>
      </c>
      <c r="W2126" s="67">
        <v>264000</v>
      </c>
      <c r="X2126" s="67">
        <v>76254.31</v>
      </c>
      <c r="Y2126" s="68">
        <v>264000</v>
      </c>
      <c r="Z2126" s="82">
        <v>342842.8571428571</v>
      </c>
    </row>
    <row r="2127" spans="15:26" x14ac:dyDescent="0.25">
      <c r="O2127" s="81" t="s">
        <v>8386</v>
      </c>
      <c r="P2127" s="64">
        <v>2002</v>
      </c>
      <c r="Q2127" s="63" t="s">
        <v>6081</v>
      </c>
      <c r="R2127" s="63" t="s">
        <v>73</v>
      </c>
      <c r="S2127" s="65" t="s">
        <v>4136</v>
      </c>
      <c r="T2127" s="63" t="s">
        <v>8387</v>
      </c>
      <c r="U2127" s="63" t="s">
        <v>73</v>
      </c>
      <c r="V2127" s="66">
        <v>200000</v>
      </c>
      <c r="W2127" s="67">
        <v>200000</v>
      </c>
      <c r="X2127" s="67">
        <v>0</v>
      </c>
      <c r="Y2127" s="68">
        <v>0</v>
      </c>
      <c r="Z2127" s="82">
        <v>259729.4372294372</v>
      </c>
    </row>
    <row r="2128" spans="15:26" x14ac:dyDescent="0.25">
      <c r="O2128" s="81" t="s">
        <v>4009</v>
      </c>
      <c r="P2128" s="64">
        <v>2002</v>
      </c>
      <c r="Q2128" s="63" t="s">
        <v>1318</v>
      </c>
      <c r="R2128" s="63" t="s">
        <v>73</v>
      </c>
      <c r="S2128" s="65" t="s">
        <v>1459</v>
      </c>
      <c r="T2128" s="63" t="s">
        <v>3815</v>
      </c>
      <c r="U2128" s="63" t="s">
        <v>73</v>
      </c>
      <c r="V2128" s="66">
        <v>165000</v>
      </c>
      <c r="W2128" s="67">
        <v>165000</v>
      </c>
      <c r="X2128" s="67">
        <v>58981.49</v>
      </c>
      <c r="Y2128" s="68">
        <v>165000</v>
      </c>
      <c r="Z2128" s="82">
        <v>214276.78571428571</v>
      </c>
    </row>
    <row r="2129" spans="15:26" x14ac:dyDescent="0.25">
      <c r="O2129" s="81" t="s">
        <v>8404</v>
      </c>
      <c r="P2129" s="64">
        <v>2002</v>
      </c>
      <c r="Q2129" s="63" t="s">
        <v>6081</v>
      </c>
      <c r="R2129" s="63" t="s">
        <v>73</v>
      </c>
      <c r="S2129" s="65" t="s">
        <v>4136</v>
      </c>
      <c r="T2129" s="63" t="s">
        <v>8273</v>
      </c>
      <c r="U2129" s="63" t="s">
        <v>73</v>
      </c>
      <c r="V2129" s="66">
        <v>116511</v>
      </c>
      <c r="W2129" s="67">
        <v>116511</v>
      </c>
      <c r="X2129" s="67">
        <v>0</v>
      </c>
      <c r="Y2129" s="68">
        <v>0</v>
      </c>
      <c r="Z2129" s="82">
        <v>151306.68230519479</v>
      </c>
    </row>
    <row r="2130" spans="15:26" x14ac:dyDescent="0.25">
      <c r="O2130" s="81" t="s">
        <v>4135</v>
      </c>
      <c r="P2130" s="64">
        <v>2002</v>
      </c>
      <c r="Q2130" s="63" t="s">
        <v>1318</v>
      </c>
      <c r="R2130" s="63" t="s">
        <v>73</v>
      </c>
      <c r="S2130" s="65" t="s">
        <v>4136</v>
      </c>
      <c r="T2130" s="63" t="s">
        <v>4137</v>
      </c>
      <c r="U2130" s="63" t="s">
        <v>73</v>
      </c>
      <c r="V2130" s="66">
        <v>100000</v>
      </c>
      <c r="W2130" s="67">
        <v>100000</v>
      </c>
      <c r="X2130" s="67">
        <v>0</v>
      </c>
      <c r="Y2130" s="68">
        <v>0</v>
      </c>
      <c r="Z2130" s="82">
        <v>129864.7186147186</v>
      </c>
    </row>
    <row r="2131" spans="15:26" x14ac:dyDescent="0.25">
      <c r="O2131" s="81" t="s">
        <v>8341</v>
      </c>
      <c r="P2131" s="64">
        <v>2002</v>
      </c>
      <c r="Q2131" s="63" t="s">
        <v>6084</v>
      </c>
      <c r="R2131" s="63" t="s">
        <v>73</v>
      </c>
      <c r="S2131" s="65" t="s">
        <v>8342</v>
      </c>
      <c r="T2131" s="63" t="s">
        <v>8343</v>
      </c>
      <c r="U2131" s="63" t="s">
        <v>73</v>
      </c>
      <c r="V2131" s="66">
        <v>29530</v>
      </c>
      <c r="W2131" s="67">
        <v>29530</v>
      </c>
      <c r="X2131" s="67">
        <v>11602.81</v>
      </c>
      <c r="Y2131" s="68">
        <v>29530</v>
      </c>
      <c r="Z2131" s="82">
        <v>38349.051406926403</v>
      </c>
    </row>
    <row r="2132" spans="15:26" x14ac:dyDescent="0.25">
      <c r="O2132" s="81" t="s">
        <v>4033</v>
      </c>
      <c r="P2132" s="64">
        <v>2002</v>
      </c>
      <c r="Q2132" s="63" t="s">
        <v>1318</v>
      </c>
      <c r="R2132" s="63" t="s">
        <v>73</v>
      </c>
      <c r="S2132" s="65" t="s">
        <v>4032</v>
      </c>
      <c r="T2132" s="63" t="s">
        <v>3817</v>
      </c>
      <c r="U2132" s="63" t="s">
        <v>73</v>
      </c>
      <c r="V2132" s="66">
        <v>11500</v>
      </c>
      <c r="W2132" s="67">
        <v>11500</v>
      </c>
      <c r="X2132" s="67">
        <v>0</v>
      </c>
      <c r="Y2132" s="68">
        <v>0</v>
      </c>
      <c r="Z2132" s="82">
        <v>14934.44264069264</v>
      </c>
    </row>
    <row r="2133" spans="15:26" x14ac:dyDescent="0.25">
      <c r="O2133" s="81" t="s">
        <v>4010</v>
      </c>
      <c r="P2133" s="64">
        <v>2002</v>
      </c>
      <c r="Q2133" s="63" t="s">
        <v>1318</v>
      </c>
      <c r="R2133" s="63" t="s">
        <v>73</v>
      </c>
      <c r="S2133" s="65" t="s">
        <v>1459</v>
      </c>
      <c r="T2133" s="63" t="s">
        <v>3817</v>
      </c>
      <c r="U2133" s="63" t="s">
        <v>73</v>
      </c>
      <c r="V2133" s="66">
        <v>7750</v>
      </c>
      <c r="W2133" s="67">
        <v>7750</v>
      </c>
      <c r="X2133" s="67">
        <v>0</v>
      </c>
      <c r="Y2133" s="68">
        <v>172750</v>
      </c>
      <c r="Z2133" s="82">
        <v>10064.515692640693</v>
      </c>
    </row>
    <row r="2134" spans="15:26" x14ac:dyDescent="0.25">
      <c r="O2134" s="81" t="s">
        <v>8554</v>
      </c>
      <c r="P2134" s="64">
        <v>2002</v>
      </c>
      <c r="Q2134" s="63" t="s">
        <v>6084</v>
      </c>
      <c r="R2134" s="63" t="s">
        <v>3826</v>
      </c>
      <c r="S2134" s="65" t="s">
        <v>1859</v>
      </c>
      <c r="T2134" s="63" t="s">
        <v>8104</v>
      </c>
      <c r="U2134" s="63"/>
      <c r="V2134" s="66">
        <v>10000</v>
      </c>
      <c r="W2134" s="67">
        <v>10000</v>
      </c>
      <c r="X2134" s="67">
        <v>10000</v>
      </c>
      <c r="Y2134" s="68">
        <v>10000</v>
      </c>
      <c r="Z2134" s="82">
        <v>12986.47186147186</v>
      </c>
    </row>
    <row r="2135" spans="15:26" ht="22.5" x14ac:dyDescent="0.25">
      <c r="O2135" s="81" t="s">
        <v>4023</v>
      </c>
      <c r="P2135" s="64">
        <v>2002</v>
      </c>
      <c r="Q2135" s="63" t="s">
        <v>1318</v>
      </c>
      <c r="R2135" s="63" t="s">
        <v>544</v>
      </c>
      <c r="S2135" s="65" t="s">
        <v>4024</v>
      </c>
      <c r="T2135" s="63" t="s">
        <v>3123</v>
      </c>
      <c r="U2135" s="63" t="s">
        <v>886</v>
      </c>
      <c r="V2135" s="66">
        <v>100000</v>
      </c>
      <c r="W2135" s="67">
        <v>100000</v>
      </c>
      <c r="X2135" s="67">
        <v>52435</v>
      </c>
      <c r="Y2135" s="68">
        <v>100000</v>
      </c>
      <c r="Z2135" s="82">
        <v>129864.7186147186</v>
      </c>
    </row>
    <row r="2136" spans="15:26" ht="22.5" x14ac:dyDescent="0.25">
      <c r="O2136" s="81" t="s">
        <v>8474</v>
      </c>
      <c r="P2136" s="64">
        <v>2002</v>
      </c>
      <c r="Q2136" s="63" t="s">
        <v>6081</v>
      </c>
      <c r="R2136" s="63" t="s">
        <v>544</v>
      </c>
      <c r="S2136" s="65" t="s">
        <v>4479</v>
      </c>
      <c r="T2136" s="63" t="s">
        <v>3695</v>
      </c>
      <c r="U2136" s="63" t="s">
        <v>886</v>
      </c>
      <c r="V2136" s="66">
        <v>10000</v>
      </c>
      <c r="W2136" s="67">
        <v>10000</v>
      </c>
      <c r="X2136" s="67">
        <v>2218.75</v>
      </c>
      <c r="Y2136" s="68">
        <v>0</v>
      </c>
      <c r="Z2136" s="82">
        <v>12986.47186147186</v>
      </c>
    </row>
    <row r="2137" spans="15:26" ht="22.5" x14ac:dyDescent="0.25">
      <c r="O2137" s="81" t="s">
        <v>8475</v>
      </c>
      <c r="P2137" s="64">
        <v>2002</v>
      </c>
      <c r="Q2137" s="63" t="s">
        <v>6081</v>
      </c>
      <c r="R2137" s="63" t="s">
        <v>544</v>
      </c>
      <c r="S2137" s="65" t="s">
        <v>5355</v>
      </c>
      <c r="T2137" s="63" t="s">
        <v>3695</v>
      </c>
      <c r="U2137" s="63" t="s">
        <v>886</v>
      </c>
      <c r="V2137" s="66">
        <v>10000</v>
      </c>
      <c r="W2137" s="67">
        <v>10000</v>
      </c>
      <c r="X2137" s="67">
        <v>77.81</v>
      </c>
      <c r="Y2137" s="68">
        <v>10000</v>
      </c>
      <c r="Z2137" s="82">
        <v>12986.47186147186</v>
      </c>
    </row>
    <row r="2138" spans="15:26" x14ac:dyDescent="0.25">
      <c r="O2138" s="81" t="s">
        <v>8502</v>
      </c>
      <c r="P2138" s="64">
        <v>2002</v>
      </c>
      <c r="Q2138" s="63" t="s">
        <v>6081</v>
      </c>
      <c r="R2138" s="63" t="s">
        <v>544</v>
      </c>
      <c r="S2138" s="65" t="s">
        <v>1859</v>
      </c>
      <c r="T2138" s="63" t="s">
        <v>8503</v>
      </c>
      <c r="U2138" s="63" t="s">
        <v>886</v>
      </c>
      <c r="V2138" s="66">
        <v>10000</v>
      </c>
      <c r="W2138" s="67">
        <v>10000</v>
      </c>
      <c r="X2138" s="67">
        <v>5642.59</v>
      </c>
      <c r="Y2138" s="68">
        <v>10000</v>
      </c>
      <c r="Z2138" s="82">
        <v>12986.47186147186</v>
      </c>
    </row>
    <row r="2139" spans="15:26" x14ac:dyDescent="0.25">
      <c r="O2139" s="81" t="s">
        <v>8519</v>
      </c>
      <c r="P2139" s="64">
        <v>2002</v>
      </c>
      <c r="Q2139" s="63" t="s">
        <v>6081</v>
      </c>
      <c r="R2139" s="63" t="s">
        <v>544</v>
      </c>
      <c r="S2139" s="65" t="s">
        <v>3783</v>
      </c>
      <c r="T2139" s="63" t="s">
        <v>4103</v>
      </c>
      <c r="U2139" s="63" t="s">
        <v>3767</v>
      </c>
      <c r="V2139" s="66">
        <v>9830</v>
      </c>
      <c r="W2139" s="67">
        <v>9830</v>
      </c>
      <c r="X2139" s="67">
        <v>0</v>
      </c>
      <c r="Y2139" s="68">
        <v>0</v>
      </c>
      <c r="Z2139" s="82">
        <v>12765.701839826839</v>
      </c>
    </row>
    <row r="2140" spans="15:26" x14ac:dyDescent="0.25">
      <c r="O2140" s="81" t="s">
        <v>8467</v>
      </c>
      <c r="P2140" s="64">
        <v>2002</v>
      </c>
      <c r="Q2140" s="63" t="s">
        <v>6081</v>
      </c>
      <c r="R2140" s="63" t="s">
        <v>1286</v>
      </c>
      <c r="S2140" s="65" t="s">
        <v>7120</v>
      </c>
      <c r="T2140" s="63" t="s">
        <v>3695</v>
      </c>
      <c r="U2140" s="63" t="s">
        <v>1286</v>
      </c>
      <c r="V2140" s="66">
        <v>9000</v>
      </c>
      <c r="W2140" s="67">
        <v>9000</v>
      </c>
      <c r="X2140" s="67">
        <v>1496.86</v>
      </c>
      <c r="Y2140" s="68">
        <v>9000</v>
      </c>
      <c r="Z2140" s="82">
        <v>11687.824675324675</v>
      </c>
    </row>
    <row r="2141" spans="15:26" x14ac:dyDescent="0.25">
      <c r="O2141" s="81" t="s">
        <v>4165</v>
      </c>
      <c r="P2141" s="64">
        <v>2002</v>
      </c>
      <c r="Q2141" s="63" t="s">
        <v>1318</v>
      </c>
      <c r="R2141" s="63" t="s">
        <v>1444</v>
      </c>
      <c r="S2141" s="65" t="s">
        <v>3949</v>
      </c>
      <c r="T2141" s="63" t="s">
        <v>1876</v>
      </c>
      <c r="U2141" s="63" t="s">
        <v>3767</v>
      </c>
      <c r="V2141" s="66">
        <v>25000</v>
      </c>
      <c r="W2141" s="67">
        <v>20000</v>
      </c>
      <c r="X2141" s="67">
        <v>1000</v>
      </c>
      <c r="Y2141" s="68">
        <v>20000</v>
      </c>
      <c r="Z2141" s="82">
        <v>25972.943722943721</v>
      </c>
    </row>
    <row r="2142" spans="15:26" x14ac:dyDescent="0.25">
      <c r="O2142" s="81" t="s">
        <v>4094</v>
      </c>
      <c r="P2142" s="64">
        <v>2002</v>
      </c>
      <c r="Q2142" s="63" t="s">
        <v>1318</v>
      </c>
      <c r="R2142" s="63" t="s">
        <v>112</v>
      </c>
      <c r="S2142" s="65" t="s">
        <v>3712</v>
      </c>
      <c r="T2142" s="63" t="s">
        <v>3687</v>
      </c>
      <c r="U2142" s="63" t="s">
        <v>114</v>
      </c>
      <c r="V2142" s="66">
        <v>244900</v>
      </c>
      <c r="W2142" s="67">
        <v>246400</v>
      </c>
      <c r="X2142" s="67">
        <v>361107.19</v>
      </c>
      <c r="Y2142" s="68">
        <v>246400</v>
      </c>
      <c r="Z2142" s="82">
        <v>319986.66666666663</v>
      </c>
    </row>
    <row r="2143" spans="15:26" x14ac:dyDescent="0.25">
      <c r="O2143" s="81" t="s">
        <v>4091</v>
      </c>
      <c r="P2143" s="64">
        <v>2002</v>
      </c>
      <c r="Q2143" s="63" t="s">
        <v>1318</v>
      </c>
      <c r="R2143" s="63" t="s">
        <v>112</v>
      </c>
      <c r="S2143" s="65" t="s">
        <v>3794</v>
      </c>
      <c r="T2143" s="63" t="s">
        <v>3449</v>
      </c>
      <c r="U2143" s="63" t="s">
        <v>3767</v>
      </c>
      <c r="V2143" s="66">
        <v>90000</v>
      </c>
      <c r="W2143" s="67">
        <v>94000</v>
      </c>
      <c r="X2143" s="67">
        <v>20559</v>
      </c>
      <c r="Y2143" s="68">
        <v>0</v>
      </c>
      <c r="Z2143" s="82">
        <v>122072.83549783549</v>
      </c>
    </row>
    <row r="2144" spans="15:26" x14ac:dyDescent="0.25">
      <c r="O2144" s="81" t="s">
        <v>8373</v>
      </c>
      <c r="P2144" s="64">
        <v>2002</v>
      </c>
      <c r="Q2144" s="63" t="s">
        <v>6081</v>
      </c>
      <c r="R2144" s="63" t="s">
        <v>112</v>
      </c>
      <c r="S2144" s="65" t="s">
        <v>1859</v>
      </c>
      <c r="T2144" s="63" t="s">
        <v>8374</v>
      </c>
      <c r="U2144" s="63" t="s">
        <v>3767</v>
      </c>
      <c r="V2144" s="66">
        <v>22500</v>
      </c>
      <c r="W2144" s="67">
        <v>22500</v>
      </c>
      <c r="X2144" s="67">
        <v>7500</v>
      </c>
      <c r="Y2144" s="68">
        <v>22500</v>
      </c>
      <c r="Z2144" s="82">
        <v>29219.561688311685</v>
      </c>
    </row>
    <row r="2145" spans="15:26" x14ac:dyDescent="0.25">
      <c r="O2145" s="81" t="s">
        <v>8547</v>
      </c>
      <c r="P2145" s="64">
        <v>2002</v>
      </c>
      <c r="Q2145" s="63" t="s">
        <v>6084</v>
      </c>
      <c r="R2145" s="63" t="s">
        <v>112</v>
      </c>
      <c r="S2145" s="65" t="s">
        <v>1859</v>
      </c>
      <c r="T2145" s="63" t="s">
        <v>8548</v>
      </c>
      <c r="U2145" s="63" t="s">
        <v>114</v>
      </c>
      <c r="V2145" s="66">
        <v>10800</v>
      </c>
      <c r="W2145" s="67">
        <v>10800</v>
      </c>
      <c r="X2145" s="67">
        <v>3444.87</v>
      </c>
      <c r="Y2145" s="68">
        <v>0</v>
      </c>
      <c r="Z2145" s="82">
        <v>14025.38961038961</v>
      </c>
    </row>
    <row r="2146" spans="15:26" x14ac:dyDescent="0.25">
      <c r="O2146" s="81" t="s">
        <v>8481</v>
      </c>
      <c r="P2146" s="64">
        <v>2002</v>
      </c>
      <c r="Q2146" s="63" t="s">
        <v>6081</v>
      </c>
      <c r="R2146" s="63" t="s">
        <v>112</v>
      </c>
      <c r="S2146" s="65" t="s">
        <v>2668</v>
      </c>
      <c r="T2146" s="63" t="s">
        <v>3695</v>
      </c>
      <c r="U2146" s="63" t="s">
        <v>114</v>
      </c>
      <c r="V2146" s="66">
        <v>10000</v>
      </c>
      <c r="W2146" s="67">
        <v>10000</v>
      </c>
      <c r="X2146" s="67">
        <v>12000</v>
      </c>
      <c r="Y2146" s="68">
        <v>10000</v>
      </c>
      <c r="Z2146" s="82">
        <v>12986.47186147186</v>
      </c>
    </row>
    <row r="2147" spans="15:26" x14ac:dyDescent="0.25">
      <c r="O2147" s="81" t="s">
        <v>4092</v>
      </c>
      <c r="P2147" s="64">
        <v>2002</v>
      </c>
      <c r="Q2147" s="63" t="s">
        <v>1318</v>
      </c>
      <c r="R2147" s="63" t="s">
        <v>112</v>
      </c>
      <c r="S2147" s="65" t="s">
        <v>3794</v>
      </c>
      <c r="T2147" s="63" t="s">
        <v>4093</v>
      </c>
      <c r="U2147" s="63" t="s">
        <v>3767</v>
      </c>
      <c r="V2147" s="66">
        <v>6500</v>
      </c>
      <c r="W2147" s="67">
        <v>6500</v>
      </c>
      <c r="X2147" s="67">
        <v>0</v>
      </c>
      <c r="Y2147" s="68">
        <v>0</v>
      </c>
      <c r="Z2147" s="82">
        <v>8441.2067099567103</v>
      </c>
    </row>
    <row r="2148" spans="15:26" x14ac:dyDescent="0.25">
      <c r="O2148" s="81" t="s">
        <v>8517</v>
      </c>
      <c r="P2148" s="64">
        <v>2002</v>
      </c>
      <c r="Q2148" s="63" t="s">
        <v>6081</v>
      </c>
      <c r="R2148" s="63" t="s">
        <v>3166</v>
      </c>
      <c r="S2148" s="65" t="s">
        <v>1859</v>
      </c>
      <c r="T2148" s="63" t="s">
        <v>8518</v>
      </c>
      <c r="U2148" s="63"/>
      <c r="V2148" s="66">
        <v>5000000</v>
      </c>
      <c r="W2148" s="67">
        <v>3000000</v>
      </c>
      <c r="X2148" s="67">
        <v>226063.02</v>
      </c>
      <c r="Y2148" s="68">
        <v>0</v>
      </c>
      <c r="Z2148" s="82">
        <v>3895941.5584415584</v>
      </c>
    </row>
    <row r="2149" spans="15:26" x14ac:dyDescent="0.25">
      <c r="O2149" s="81" t="s">
        <v>8524</v>
      </c>
      <c r="P2149" s="64">
        <v>2002</v>
      </c>
      <c r="Q2149" s="63" t="s">
        <v>6081</v>
      </c>
      <c r="R2149" s="63" t="s">
        <v>3166</v>
      </c>
      <c r="S2149" s="65" t="s">
        <v>1859</v>
      </c>
      <c r="T2149" s="63" t="s">
        <v>4179</v>
      </c>
      <c r="U2149" s="63"/>
      <c r="V2149" s="66">
        <v>523300</v>
      </c>
      <c r="W2149" s="67">
        <v>523300</v>
      </c>
      <c r="X2149" s="67">
        <v>0</v>
      </c>
      <c r="Y2149" s="68">
        <v>0</v>
      </c>
      <c r="Z2149" s="82">
        <v>679582.07251082244</v>
      </c>
    </row>
    <row r="2150" spans="15:26" x14ac:dyDescent="0.25">
      <c r="O2150" s="81" t="s">
        <v>8388</v>
      </c>
      <c r="P2150" s="64">
        <v>2002</v>
      </c>
      <c r="Q2150" s="63" t="s">
        <v>6081</v>
      </c>
      <c r="R2150" s="63" t="s">
        <v>3166</v>
      </c>
      <c r="S2150" s="65" t="s">
        <v>1859</v>
      </c>
      <c r="T2150" s="63" t="s">
        <v>4179</v>
      </c>
      <c r="U2150" s="63"/>
      <c r="V2150" s="66">
        <v>425800</v>
      </c>
      <c r="W2150" s="67">
        <v>425800</v>
      </c>
      <c r="X2150" s="67">
        <v>0</v>
      </c>
      <c r="Y2150" s="68">
        <v>0</v>
      </c>
      <c r="Z2150" s="82">
        <v>552963.97186147177</v>
      </c>
    </row>
    <row r="2151" spans="15:26" x14ac:dyDescent="0.25">
      <c r="O2151" s="81" t="s">
        <v>4178</v>
      </c>
      <c r="P2151" s="64">
        <v>2002</v>
      </c>
      <c r="Q2151" s="63" t="s">
        <v>1318</v>
      </c>
      <c r="R2151" s="63" t="s">
        <v>3166</v>
      </c>
      <c r="S2151" s="65" t="s">
        <v>1859</v>
      </c>
      <c r="T2151" s="63" t="s">
        <v>4179</v>
      </c>
      <c r="U2151" s="63"/>
      <c r="V2151" s="66">
        <v>412000</v>
      </c>
      <c r="W2151" s="67">
        <v>412000</v>
      </c>
      <c r="X2151" s="67">
        <v>0</v>
      </c>
      <c r="Y2151" s="68">
        <v>0</v>
      </c>
      <c r="Z2151" s="82">
        <v>535042.64069264068</v>
      </c>
    </row>
    <row r="2152" spans="15:26" x14ac:dyDescent="0.25">
      <c r="O2152" s="81" t="s">
        <v>8345</v>
      </c>
      <c r="P2152" s="64">
        <v>2002</v>
      </c>
      <c r="Q2152" s="63" t="s">
        <v>6084</v>
      </c>
      <c r="R2152" s="63" t="s">
        <v>3166</v>
      </c>
      <c r="S2152" s="65" t="s">
        <v>1859</v>
      </c>
      <c r="T2152" s="63" t="s">
        <v>8057</v>
      </c>
      <c r="U2152" s="63"/>
      <c r="V2152" s="66">
        <v>228730</v>
      </c>
      <c r="W2152" s="67">
        <v>203630</v>
      </c>
      <c r="X2152" s="67">
        <v>120961</v>
      </c>
      <c r="Y2152" s="68">
        <v>203630</v>
      </c>
      <c r="Z2152" s="82">
        <v>264443.52651515149</v>
      </c>
    </row>
    <row r="2153" spans="15:26" x14ac:dyDescent="0.25">
      <c r="O2153" s="81" t="s">
        <v>8391</v>
      </c>
      <c r="P2153" s="64">
        <v>2002</v>
      </c>
      <c r="Q2153" s="63" t="s">
        <v>6084</v>
      </c>
      <c r="R2153" s="63" t="s">
        <v>3166</v>
      </c>
      <c r="S2153" s="65" t="s">
        <v>1859</v>
      </c>
      <c r="T2153" s="63" t="s">
        <v>8392</v>
      </c>
      <c r="U2153" s="63"/>
      <c r="V2153" s="66">
        <v>185150</v>
      </c>
      <c r="W2153" s="67">
        <v>185150</v>
      </c>
      <c r="X2153" s="67">
        <v>0</v>
      </c>
      <c r="Y2153" s="68">
        <v>0</v>
      </c>
      <c r="Z2153" s="82">
        <v>240444.52651515149</v>
      </c>
    </row>
    <row r="2154" spans="15:26" x14ac:dyDescent="0.25">
      <c r="O2154" s="81" t="s">
        <v>8534</v>
      </c>
      <c r="P2154" s="64">
        <v>2002</v>
      </c>
      <c r="Q2154" s="63" t="s">
        <v>6084</v>
      </c>
      <c r="R2154" s="63" t="s">
        <v>3166</v>
      </c>
      <c r="S2154" s="65" t="s">
        <v>1859</v>
      </c>
      <c r="T2154" s="63" t="s">
        <v>7132</v>
      </c>
      <c r="U2154" s="63"/>
      <c r="V2154" s="66">
        <v>180810</v>
      </c>
      <c r="W2154" s="67">
        <v>180810</v>
      </c>
      <c r="X2154" s="67">
        <v>0</v>
      </c>
      <c r="Y2154" s="68">
        <v>0</v>
      </c>
      <c r="Z2154" s="82">
        <v>234808.39772727271</v>
      </c>
    </row>
    <row r="2155" spans="15:26" x14ac:dyDescent="0.25">
      <c r="O2155" s="81" t="s">
        <v>8402</v>
      </c>
      <c r="P2155" s="64">
        <v>2002</v>
      </c>
      <c r="Q2155" s="63" t="s">
        <v>6084</v>
      </c>
      <c r="R2155" s="63" t="s">
        <v>3166</v>
      </c>
      <c r="S2155" s="65" t="s">
        <v>1859</v>
      </c>
      <c r="T2155" s="63" t="s">
        <v>7132</v>
      </c>
      <c r="U2155" s="63"/>
      <c r="V2155" s="66">
        <v>172290</v>
      </c>
      <c r="W2155" s="67">
        <v>172290</v>
      </c>
      <c r="X2155" s="67">
        <v>0</v>
      </c>
      <c r="Y2155" s="68">
        <v>0</v>
      </c>
      <c r="Z2155" s="82">
        <v>223743.92370129869</v>
      </c>
    </row>
    <row r="2156" spans="15:26" x14ac:dyDescent="0.25">
      <c r="O2156" s="81" t="s">
        <v>8356</v>
      </c>
      <c r="P2156" s="64">
        <v>2002</v>
      </c>
      <c r="Q2156" s="63" t="s">
        <v>6081</v>
      </c>
      <c r="R2156" s="63" t="s">
        <v>3166</v>
      </c>
      <c r="S2156" s="65" t="s">
        <v>1859</v>
      </c>
      <c r="T2156" s="63" t="s">
        <v>8357</v>
      </c>
      <c r="U2156" s="63"/>
      <c r="V2156" s="66">
        <v>150200</v>
      </c>
      <c r="W2156" s="67">
        <v>150200</v>
      </c>
      <c r="X2156" s="67">
        <v>4532.7</v>
      </c>
      <c r="Y2156" s="68">
        <v>150200</v>
      </c>
      <c r="Z2156" s="82">
        <v>195056.80735930733</v>
      </c>
    </row>
    <row r="2157" spans="15:26" x14ac:dyDescent="0.25">
      <c r="O2157" s="81" t="s">
        <v>8535</v>
      </c>
      <c r="P2157" s="64">
        <v>2002</v>
      </c>
      <c r="Q2157" s="63" t="s">
        <v>6084</v>
      </c>
      <c r="R2157" s="63" t="s">
        <v>3166</v>
      </c>
      <c r="S2157" s="65" t="s">
        <v>1859</v>
      </c>
      <c r="T2157" s="63" t="s">
        <v>8536</v>
      </c>
      <c r="U2157" s="63"/>
      <c r="V2157" s="66">
        <v>10000</v>
      </c>
      <c r="W2157" s="67">
        <v>143650</v>
      </c>
      <c r="X2157" s="67">
        <v>0</v>
      </c>
      <c r="Y2157" s="68">
        <v>0</v>
      </c>
      <c r="Z2157" s="82">
        <v>186550.66829004328</v>
      </c>
    </row>
    <row r="2158" spans="15:26" x14ac:dyDescent="0.25">
      <c r="O2158" s="81" t="s">
        <v>8532</v>
      </c>
      <c r="P2158" s="64">
        <v>2002</v>
      </c>
      <c r="Q2158" s="63" t="s">
        <v>6081</v>
      </c>
      <c r="R2158" s="63" t="s">
        <v>3166</v>
      </c>
      <c r="S2158" s="65" t="s">
        <v>1859</v>
      </c>
      <c r="T2158" s="63" t="s">
        <v>8390</v>
      </c>
      <c r="U2158" s="63"/>
      <c r="V2158" s="66">
        <v>138472</v>
      </c>
      <c r="W2158" s="67">
        <v>138472</v>
      </c>
      <c r="X2158" s="67">
        <v>0</v>
      </c>
      <c r="Y2158" s="68">
        <v>0</v>
      </c>
      <c r="Z2158" s="82">
        <v>179826.27316017315</v>
      </c>
    </row>
    <row r="2159" spans="15:26" x14ac:dyDescent="0.25">
      <c r="O2159" s="81" t="s">
        <v>8389</v>
      </c>
      <c r="P2159" s="64">
        <v>2002</v>
      </c>
      <c r="Q2159" s="63" t="s">
        <v>6081</v>
      </c>
      <c r="R2159" s="63" t="s">
        <v>3166</v>
      </c>
      <c r="S2159" s="65" t="s">
        <v>1859</v>
      </c>
      <c r="T2159" s="63" t="s">
        <v>8390</v>
      </c>
      <c r="U2159" s="63"/>
      <c r="V2159" s="66">
        <v>125884</v>
      </c>
      <c r="W2159" s="67">
        <v>125884</v>
      </c>
      <c r="X2159" s="67">
        <v>0</v>
      </c>
      <c r="Y2159" s="68">
        <v>0</v>
      </c>
      <c r="Z2159" s="82">
        <v>163478.90238095238</v>
      </c>
    </row>
    <row r="2160" spans="15:26" x14ac:dyDescent="0.25">
      <c r="O2160" s="81" t="s">
        <v>8565</v>
      </c>
      <c r="P2160" s="64">
        <v>2002</v>
      </c>
      <c r="Q2160" s="63" t="s">
        <v>6084</v>
      </c>
      <c r="R2160" s="63" t="s">
        <v>3166</v>
      </c>
      <c r="S2160" s="65" t="s">
        <v>1859</v>
      </c>
      <c r="T2160" s="63" t="s">
        <v>8117</v>
      </c>
      <c r="U2160" s="63"/>
      <c r="V2160" s="66">
        <v>119500</v>
      </c>
      <c r="W2160" s="67">
        <v>119500</v>
      </c>
      <c r="X2160" s="67">
        <v>109478.51</v>
      </c>
      <c r="Y2160" s="68">
        <v>0</v>
      </c>
      <c r="Z2160" s="82">
        <v>155188.33874458875</v>
      </c>
    </row>
    <row r="2161" spans="15:26" x14ac:dyDescent="0.25">
      <c r="O2161" s="81" t="s">
        <v>8346</v>
      </c>
      <c r="P2161" s="64">
        <v>2002</v>
      </c>
      <c r="Q2161" s="63" t="s">
        <v>6084</v>
      </c>
      <c r="R2161" s="63" t="s">
        <v>3166</v>
      </c>
      <c r="S2161" s="65" t="s">
        <v>1859</v>
      </c>
      <c r="T2161" s="63" t="s">
        <v>8347</v>
      </c>
      <c r="U2161" s="63"/>
      <c r="V2161" s="66">
        <v>119234</v>
      </c>
      <c r="W2161" s="67">
        <v>119234</v>
      </c>
      <c r="X2161" s="67">
        <v>51304.83</v>
      </c>
      <c r="Y2161" s="68">
        <v>119234</v>
      </c>
      <c r="Z2161" s="82">
        <v>154842.89859307359</v>
      </c>
    </row>
    <row r="2162" spans="15:26" x14ac:dyDescent="0.25">
      <c r="O2162" s="81" t="s">
        <v>8358</v>
      </c>
      <c r="P2162" s="64">
        <v>2002</v>
      </c>
      <c r="Q2162" s="63" t="s">
        <v>6084</v>
      </c>
      <c r="R2162" s="63" t="s">
        <v>3166</v>
      </c>
      <c r="S2162" s="65" t="s">
        <v>1859</v>
      </c>
      <c r="T2162" s="63" t="s">
        <v>8117</v>
      </c>
      <c r="U2162" s="63"/>
      <c r="V2162" s="66">
        <v>102700</v>
      </c>
      <c r="W2162" s="67">
        <v>102700</v>
      </c>
      <c r="X2162" s="67">
        <v>123034.48</v>
      </c>
      <c r="Y2162" s="68">
        <v>102700</v>
      </c>
      <c r="Z2162" s="82">
        <v>133371.06601731601</v>
      </c>
    </row>
    <row r="2163" spans="15:26" x14ac:dyDescent="0.25">
      <c r="O2163" s="81" t="s">
        <v>8352</v>
      </c>
      <c r="P2163" s="64">
        <v>2002</v>
      </c>
      <c r="Q2163" s="63" t="s">
        <v>6084</v>
      </c>
      <c r="R2163" s="63" t="s">
        <v>3166</v>
      </c>
      <c r="S2163" s="65" t="s">
        <v>1859</v>
      </c>
      <c r="T2163" s="63" t="s">
        <v>8353</v>
      </c>
      <c r="U2163" s="63"/>
      <c r="V2163" s="66">
        <v>212036</v>
      </c>
      <c r="W2163" s="67">
        <v>97245</v>
      </c>
      <c r="X2163" s="67">
        <v>48306.18</v>
      </c>
      <c r="Y2163" s="68">
        <v>97245</v>
      </c>
      <c r="Z2163" s="82">
        <v>126286.94561688311</v>
      </c>
    </row>
    <row r="2164" spans="15:26" x14ac:dyDescent="0.25">
      <c r="O2164" s="81" t="s">
        <v>8384</v>
      </c>
      <c r="P2164" s="64">
        <v>2002</v>
      </c>
      <c r="Q2164" s="63" t="s">
        <v>6081</v>
      </c>
      <c r="R2164" s="63" t="s">
        <v>3166</v>
      </c>
      <c r="S2164" s="65" t="s">
        <v>1859</v>
      </c>
      <c r="T2164" s="63" t="s">
        <v>8385</v>
      </c>
      <c r="U2164" s="63"/>
      <c r="V2164" s="66">
        <v>86000</v>
      </c>
      <c r="W2164" s="67">
        <v>86000</v>
      </c>
      <c r="X2164" s="67">
        <v>0</v>
      </c>
      <c r="Y2164" s="68">
        <v>0</v>
      </c>
      <c r="Z2164" s="82">
        <v>111683.65800865801</v>
      </c>
    </row>
    <row r="2165" spans="15:26" x14ac:dyDescent="0.25">
      <c r="O2165" s="81" t="s">
        <v>8527</v>
      </c>
      <c r="P2165" s="64">
        <v>2002</v>
      </c>
      <c r="Q2165" s="63" t="s">
        <v>6081</v>
      </c>
      <c r="R2165" s="63" t="s">
        <v>3166</v>
      </c>
      <c r="S2165" s="65" t="s">
        <v>1859</v>
      </c>
      <c r="T2165" s="63" t="s">
        <v>1296</v>
      </c>
      <c r="U2165" s="63"/>
      <c r="V2165" s="66">
        <v>86000</v>
      </c>
      <c r="W2165" s="67">
        <v>86000</v>
      </c>
      <c r="X2165" s="67">
        <v>74352.5</v>
      </c>
      <c r="Y2165" s="68">
        <v>0</v>
      </c>
      <c r="Z2165" s="82">
        <v>111683.65800865801</v>
      </c>
    </row>
    <row r="2166" spans="15:26" x14ac:dyDescent="0.25">
      <c r="O2166" s="81" t="s">
        <v>8398</v>
      </c>
      <c r="P2166" s="64">
        <v>2002</v>
      </c>
      <c r="Q2166" s="63" t="s">
        <v>6084</v>
      </c>
      <c r="R2166" s="63" t="s">
        <v>3166</v>
      </c>
      <c r="S2166" s="65" t="s">
        <v>1859</v>
      </c>
      <c r="T2166" s="63" t="s">
        <v>8399</v>
      </c>
      <c r="U2166" s="63"/>
      <c r="V2166" s="66">
        <v>66607</v>
      </c>
      <c r="W2166" s="67">
        <v>66607</v>
      </c>
      <c r="X2166" s="67">
        <v>0</v>
      </c>
      <c r="Y2166" s="68">
        <v>0</v>
      </c>
      <c r="Z2166" s="82">
        <v>86498.993127705617</v>
      </c>
    </row>
    <row r="2167" spans="15:26" x14ac:dyDescent="0.25">
      <c r="O2167" s="81" t="s">
        <v>8530</v>
      </c>
      <c r="P2167" s="64">
        <v>2002</v>
      </c>
      <c r="Q2167" s="63" t="s">
        <v>6081</v>
      </c>
      <c r="R2167" s="63" t="s">
        <v>3166</v>
      </c>
      <c r="S2167" s="65" t="s">
        <v>1859</v>
      </c>
      <c r="T2167" s="63" t="s">
        <v>8531</v>
      </c>
      <c r="U2167" s="63"/>
      <c r="V2167" s="66">
        <v>43520</v>
      </c>
      <c r="W2167" s="67">
        <v>43520</v>
      </c>
      <c r="X2167" s="67">
        <v>49922</v>
      </c>
      <c r="Y2167" s="68">
        <v>0</v>
      </c>
      <c r="Z2167" s="82">
        <v>56517.125541125541</v>
      </c>
    </row>
    <row r="2168" spans="15:26" x14ac:dyDescent="0.25">
      <c r="O2168" s="81" t="s">
        <v>8566</v>
      </c>
      <c r="P2168" s="64">
        <v>2002</v>
      </c>
      <c r="Q2168" s="63" t="s">
        <v>6084</v>
      </c>
      <c r="R2168" s="63" t="s">
        <v>3166</v>
      </c>
      <c r="S2168" s="65" t="s">
        <v>1859</v>
      </c>
      <c r="T2168" s="63" t="s">
        <v>8567</v>
      </c>
      <c r="U2168" s="63"/>
      <c r="V2168" s="66">
        <v>42500</v>
      </c>
      <c r="W2168" s="67">
        <v>42500</v>
      </c>
      <c r="X2168" s="67">
        <v>21581.919999999998</v>
      </c>
      <c r="Y2168" s="68">
        <v>0</v>
      </c>
      <c r="Z2168" s="82">
        <v>55192.505411255406</v>
      </c>
    </row>
    <row r="2169" spans="15:26" x14ac:dyDescent="0.25">
      <c r="O2169" s="81" t="s">
        <v>8403</v>
      </c>
      <c r="P2169" s="64">
        <v>2002</v>
      </c>
      <c r="Q2169" s="63" t="s">
        <v>6084</v>
      </c>
      <c r="R2169" s="63" t="s">
        <v>3166</v>
      </c>
      <c r="S2169" s="65" t="s">
        <v>1859</v>
      </c>
      <c r="T2169" s="63" t="s">
        <v>6302</v>
      </c>
      <c r="U2169" s="63"/>
      <c r="V2169" s="66">
        <v>41789</v>
      </c>
      <c r="W2169" s="67">
        <v>41789</v>
      </c>
      <c r="X2169" s="67">
        <v>0</v>
      </c>
      <c r="Y2169" s="68">
        <v>0</v>
      </c>
      <c r="Z2169" s="82">
        <v>54269.167261904768</v>
      </c>
    </row>
    <row r="2170" spans="15:26" x14ac:dyDescent="0.25">
      <c r="O2170" s="81" t="s">
        <v>8533</v>
      </c>
      <c r="P2170" s="64">
        <v>2002</v>
      </c>
      <c r="Q2170" s="63" t="s">
        <v>6084</v>
      </c>
      <c r="R2170" s="63" t="s">
        <v>3166</v>
      </c>
      <c r="S2170" s="65" t="s">
        <v>1859</v>
      </c>
      <c r="T2170" s="63" t="s">
        <v>8397</v>
      </c>
      <c r="U2170" s="63"/>
      <c r="V2170" s="66">
        <v>38885</v>
      </c>
      <c r="W2170" s="67">
        <v>38885</v>
      </c>
      <c r="X2170" s="67">
        <v>0</v>
      </c>
      <c r="Y2170" s="68">
        <v>0</v>
      </c>
      <c r="Z2170" s="82">
        <v>50497.895833333336</v>
      </c>
    </row>
    <row r="2171" spans="15:26" x14ac:dyDescent="0.25">
      <c r="O2171" s="81" t="s">
        <v>8396</v>
      </c>
      <c r="P2171" s="64">
        <v>2002</v>
      </c>
      <c r="Q2171" s="63" t="s">
        <v>6084</v>
      </c>
      <c r="R2171" s="63" t="s">
        <v>3166</v>
      </c>
      <c r="S2171" s="65" t="s">
        <v>1859</v>
      </c>
      <c r="T2171" s="63" t="s">
        <v>8397</v>
      </c>
      <c r="U2171" s="63"/>
      <c r="V2171" s="66">
        <v>37034</v>
      </c>
      <c r="W2171" s="67">
        <v>37034</v>
      </c>
      <c r="X2171" s="67">
        <v>2000</v>
      </c>
      <c r="Y2171" s="68">
        <v>0</v>
      </c>
      <c r="Z2171" s="82">
        <v>48094.099891774888</v>
      </c>
    </row>
    <row r="2172" spans="15:26" x14ac:dyDescent="0.25">
      <c r="O2172" s="81" t="s">
        <v>8380</v>
      </c>
      <c r="P2172" s="64">
        <v>2002</v>
      </c>
      <c r="Q2172" s="63" t="s">
        <v>6084</v>
      </c>
      <c r="R2172" s="63" t="s">
        <v>3166</v>
      </c>
      <c r="S2172" s="65" t="s">
        <v>1859</v>
      </c>
      <c r="T2172" s="63" t="s">
        <v>8381</v>
      </c>
      <c r="U2172" s="63"/>
      <c r="V2172" s="66">
        <v>27425</v>
      </c>
      <c r="W2172" s="67">
        <v>27425</v>
      </c>
      <c r="X2172" s="67">
        <v>12020</v>
      </c>
      <c r="Y2172" s="68">
        <v>27425</v>
      </c>
      <c r="Z2172" s="82">
        <v>35615.399080086579</v>
      </c>
    </row>
    <row r="2173" spans="15:26" x14ac:dyDescent="0.25">
      <c r="O2173" s="81" t="s">
        <v>8393</v>
      </c>
      <c r="P2173" s="64">
        <v>2002</v>
      </c>
      <c r="Q2173" s="63" t="s">
        <v>6084</v>
      </c>
      <c r="R2173" s="63" t="s">
        <v>3166</v>
      </c>
      <c r="S2173" s="65" t="s">
        <v>1859</v>
      </c>
      <c r="T2173" s="63" t="s">
        <v>8394</v>
      </c>
      <c r="U2173" s="63"/>
      <c r="V2173" s="66">
        <v>15800</v>
      </c>
      <c r="W2173" s="67">
        <v>15800</v>
      </c>
      <c r="X2173" s="67">
        <v>0</v>
      </c>
      <c r="Y2173" s="68">
        <v>0</v>
      </c>
      <c r="Z2173" s="82">
        <v>20518.625541125541</v>
      </c>
    </row>
    <row r="2174" spans="15:26" x14ac:dyDescent="0.25">
      <c r="O2174" s="81" t="s">
        <v>8528</v>
      </c>
      <c r="P2174" s="64">
        <v>2002</v>
      </c>
      <c r="Q2174" s="63" t="s">
        <v>6084</v>
      </c>
      <c r="R2174" s="63" t="s">
        <v>3166</v>
      </c>
      <c r="S2174" s="65" t="s">
        <v>1859</v>
      </c>
      <c r="T2174" s="63" t="s">
        <v>8529</v>
      </c>
      <c r="U2174" s="63"/>
      <c r="V2174" s="66">
        <v>14542</v>
      </c>
      <c r="W2174" s="67">
        <v>14542</v>
      </c>
      <c r="X2174" s="67">
        <v>0</v>
      </c>
      <c r="Y2174" s="68">
        <v>0</v>
      </c>
      <c r="Z2174" s="82">
        <v>18884.92738095238</v>
      </c>
    </row>
    <row r="2175" spans="15:26" x14ac:dyDescent="0.25">
      <c r="O2175" s="81" t="s">
        <v>8525</v>
      </c>
      <c r="P2175" s="64">
        <v>2002</v>
      </c>
      <c r="Q2175" s="63" t="s">
        <v>6084</v>
      </c>
      <c r="R2175" s="63" t="s">
        <v>3166</v>
      </c>
      <c r="S2175" s="65" t="s">
        <v>1859</v>
      </c>
      <c r="T2175" s="63" t="s">
        <v>8526</v>
      </c>
      <c r="U2175" s="63"/>
      <c r="V2175" s="66">
        <v>7000</v>
      </c>
      <c r="W2175" s="67">
        <v>7000</v>
      </c>
      <c r="X2175" s="67">
        <v>0</v>
      </c>
      <c r="Y2175" s="68">
        <v>0</v>
      </c>
      <c r="Z2175" s="82">
        <v>9090.5303030303021</v>
      </c>
    </row>
    <row r="2176" spans="15:26" x14ac:dyDescent="0.25">
      <c r="O2176" s="81" t="s">
        <v>8395</v>
      </c>
      <c r="P2176" s="64">
        <v>2002</v>
      </c>
      <c r="Q2176" s="63" t="s">
        <v>6084</v>
      </c>
      <c r="R2176" s="63" t="s">
        <v>3166</v>
      </c>
      <c r="S2176" s="65" t="s">
        <v>1859</v>
      </c>
      <c r="T2176" s="63" t="s">
        <v>8385</v>
      </c>
      <c r="U2176" s="63"/>
      <c r="V2176" s="66">
        <v>6000</v>
      </c>
      <c r="W2176" s="67">
        <v>6000</v>
      </c>
      <c r="X2176" s="67">
        <v>0</v>
      </c>
      <c r="Y2176" s="68">
        <v>0</v>
      </c>
      <c r="Z2176" s="82">
        <v>7791.8831168831166</v>
      </c>
    </row>
    <row r="2177" spans="15:26" x14ac:dyDescent="0.25">
      <c r="O2177" s="81" t="s">
        <v>8544</v>
      </c>
      <c r="P2177" s="64">
        <v>2002</v>
      </c>
      <c r="Q2177" s="63" t="s">
        <v>6081</v>
      </c>
      <c r="R2177" s="63" t="s">
        <v>574</v>
      </c>
      <c r="S2177" s="65" t="s">
        <v>1859</v>
      </c>
      <c r="T2177" s="63" t="s">
        <v>8545</v>
      </c>
      <c r="U2177" s="63" t="s">
        <v>3767</v>
      </c>
      <c r="V2177" s="66">
        <v>14000</v>
      </c>
      <c r="W2177" s="67">
        <v>14000</v>
      </c>
      <c r="X2177" s="67">
        <v>12000</v>
      </c>
      <c r="Y2177" s="68">
        <v>14000</v>
      </c>
      <c r="Z2177" s="82">
        <v>18181.060606060604</v>
      </c>
    </row>
    <row r="2178" spans="15:26" x14ac:dyDescent="0.25">
      <c r="O2178" s="81" t="s">
        <v>8340</v>
      </c>
      <c r="P2178" s="64">
        <v>2002</v>
      </c>
      <c r="Q2178" s="63" t="s">
        <v>6084</v>
      </c>
      <c r="R2178" s="63" t="s">
        <v>182</v>
      </c>
      <c r="S2178" s="65" t="s">
        <v>1859</v>
      </c>
      <c r="T2178" s="63" t="s">
        <v>8104</v>
      </c>
      <c r="U2178" s="63" t="s">
        <v>184</v>
      </c>
      <c r="V2178" s="66">
        <v>30289</v>
      </c>
      <c r="W2178" s="67">
        <v>30289</v>
      </c>
      <c r="X2178" s="67">
        <v>9359.4</v>
      </c>
      <c r="Y2178" s="68">
        <v>30289</v>
      </c>
      <c r="Z2178" s="82">
        <v>39334.724621212117</v>
      </c>
    </row>
    <row r="2179" spans="15:26" x14ac:dyDescent="0.25">
      <c r="O2179" s="81" t="s">
        <v>4144</v>
      </c>
      <c r="P2179" s="64">
        <v>2002</v>
      </c>
      <c r="Q2179" s="63" t="s">
        <v>1318</v>
      </c>
      <c r="R2179" s="63" t="s">
        <v>182</v>
      </c>
      <c r="S2179" s="65" t="s">
        <v>4145</v>
      </c>
      <c r="T2179" s="63" t="s">
        <v>4146</v>
      </c>
      <c r="U2179" s="63" t="s">
        <v>3767</v>
      </c>
      <c r="V2179" s="66">
        <v>8475</v>
      </c>
      <c r="W2179" s="67">
        <v>8475</v>
      </c>
      <c r="X2179" s="67">
        <v>3020</v>
      </c>
      <c r="Y2179" s="68">
        <v>8475</v>
      </c>
      <c r="Z2179" s="82">
        <v>11006.034902597401</v>
      </c>
    </row>
    <row r="2180" spans="15:26" x14ac:dyDescent="0.25">
      <c r="O2180" s="81" t="s">
        <v>8455</v>
      </c>
      <c r="P2180" s="64">
        <v>2002</v>
      </c>
      <c r="Q2180" s="63" t="s">
        <v>6081</v>
      </c>
      <c r="R2180" s="63" t="s">
        <v>182</v>
      </c>
      <c r="S2180" s="65" t="s">
        <v>8456</v>
      </c>
      <c r="T2180" s="63" t="s">
        <v>3695</v>
      </c>
      <c r="U2180" s="63" t="s">
        <v>184</v>
      </c>
      <c r="V2180" s="66">
        <v>7095</v>
      </c>
      <c r="W2180" s="67">
        <v>7095</v>
      </c>
      <c r="X2180" s="67">
        <v>305</v>
      </c>
      <c r="Y2180" s="68">
        <v>7095</v>
      </c>
      <c r="Z2180" s="82">
        <v>9213.9017857142862</v>
      </c>
    </row>
    <row r="2181" spans="15:26" x14ac:dyDescent="0.25">
      <c r="O2181" s="81" t="s">
        <v>4036</v>
      </c>
      <c r="P2181" s="64">
        <v>2002</v>
      </c>
      <c r="Q2181" s="63" t="s">
        <v>1318</v>
      </c>
      <c r="R2181" s="63" t="s">
        <v>580</v>
      </c>
      <c r="S2181" s="65" t="s">
        <v>4037</v>
      </c>
      <c r="T2181" s="63" t="s">
        <v>4038</v>
      </c>
      <c r="U2181" s="63" t="s">
        <v>3767</v>
      </c>
      <c r="V2181" s="66">
        <v>100000</v>
      </c>
      <c r="W2181" s="67">
        <v>104000</v>
      </c>
      <c r="X2181" s="67">
        <v>48483.68</v>
      </c>
      <c r="Y2181" s="68">
        <v>104000</v>
      </c>
      <c r="Z2181" s="82">
        <v>135059.30735930736</v>
      </c>
    </row>
    <row r="2182" spans="15:26" x14ac:dyDescent="0.25">
      <c r="O2182" s="81" t="s">
        <v>4034</v>
      </c>
      <c r="P2182" s="64">
        <v>2002</v>
      </c>
      <c r="Q2182" s="63" t="s">
        <v>1318</v>
      </c>
      <c r="R2182" s="63" t="s">
        <v>580</v>
      </c>
      <c r="S2182" s="65" t="s">
        <v>4035</v>
      </c>
      <c r="T2182" s="63" t="s">
        <v>3414</v>
      </c>
      <c r="U2182" s="63" t="s">
        <v>582</v>
      </c>
      <c r="V2182" s="66">
        <v>89128</v>
      </c>
      <c r="W2182" s="67">
        <v>97628</v>
      </c>
      <c r="X2182" s="67">
        <v>24053.25</v>
      </c>
      <c r="Y2182" s="68">
        <v>97628</v>
      </c>
      <c r="Z2182" s="82">
        <v>126784.32748917749</v>
      </c>
    </row>
    <row r="2183" spans="15:26" x14ac:dyDescent="0.25">
      <c r="O2183" s="81" t="s">
        <v>8361</v>
      </c>
      <c r="P2183" s="64">
        <v>2002</v>
      </c>
      <c r="Q2183" s="63" t="s">
        <v>6081</v>
      </c>
      <c r="R2183" s="63" t="s">
        <v>580</v>
      </c>
      <c r="S2183" s="65" t="s">
        <v>2132</v>
      </c>
      <c r="T2183" s="63" t="s">
        <v>8362</v>
      </c>
      <c r="U2183" s="63" t="s">
        <v>8363</v>
      </c>
      <c r="V2183" s="66">
        <v>34000</v>
      </c>
      <c r="W2183" s="67">
        <v>34000</v>
      </c>
      <c r="X2183" s="67">
        <v>0</v>
      </c>
      <c r="Y2183" s="68">
        <v>34000</v>
      </c>
      <c r="Z2183" s="82">
        <v>44154.004329004325</v>
      </c>
    </row>
    <row r="2184" spans="15:26" x14ac:dyDescent="0.25">
      <c r="O2184" s="81" t="s">
        <v>8364</v>
      </c>
      <c r="P2184" s="64">
        <v>2002</v>
      </c>
      <c r="Q2184" s="63" t="s">
        <v>6081</v>
      </c>
      <c r="R2184" s="63" t="s">
        <v>580</v>
      </c>
      <c r="S2184" s="65" t="s">
        <v>1859</v>
      </c>
      <c r="T2184" s="63" t="s">
        <v>8365</v>
      </c>
      <c r="U2184" s="63" t="s">
        <v>4022</v>
      </c>
      <c r="V2184" s="66">
        <v>22500</v>
      </c>
      <c r="W2184" s="67">
        <v>22500</v>
      </c>
      <c r="X2184" s="67">
        <v>4623</v>
      </c>
      <c r="Y2184" s="68">
        <v>22500</v>
      </c>
      <c r="Z2184" s="82">
        <v>29219.561688311685</v>
      </c>
    </row>
    <row r="2185" spans="15:26" x14ac:dyDescent="0.25">
      <c r="O2185" s="81" t="s">
        <v>4020</v>
      </c>
      <c r="P2185" s="64">
        <v>2002</v>
      </c>
      <c r="Q2185" s="63" t="s">
        <v>1318</v>
      </c>
      <c r="R2185" s="63" t="s">
        <v>580</v>
      </c>
      <c r="S2185" s="65" t="s">
        <v>4021</v>
      </c>
      <c r="T2185" s="63" t="s">
        <v>3687</v>
      </c>
      <c r="U2185" s="63" t="s">
        <v>4022</v>
      </c>
      <c r="V2185" s="66">
        <v>21000</v>
      </c>
      <c r="W2185" s="67">
        <v>21000</v>
      </c>
      <c r="X2185" s="67">
        <v>5554.5</v>
      </c>
      <c r="Y2185" s="68">
        <v>0</v>
      </c>
      <c r="Z2185" s="82">
        <v>27271.590909090908</v>
      </c>
    </row>
    <row r="2186" spans="15:26" x14ac:dyDescent="0.25">
      <c r="O2186" s="81" t="s">
        <v>8473</v>
      </c>
      <c r="P2186" s="64">
        <v>2002</v>
      </c>
      <c r="Q2186" s="63" t="s">
        <v>6081</v>
      </c>
      <c r="R2186" s="63" t="s">
        <v>580</v>
      </c>
      <c r="S2186" s="65" t="s">
        <v>4308</v>
      </c>
      <c r="T2186" s="63" t="s">
        <v>3695</v>
      </c>
      <c r="U2186" s="63" t="s">
        <v>4309</v>
      </c>
      <c r="V2186" s="66">
        <v>10000</v>
      </c>
      <c r="W2186" s="67">
        <v>10000</v>
      </c>
      <c r="X2186" s="67">
        <v>3340</v>
      </c>
      <c r="Y2186" s="68">
        <v>10000</v>
      </c>
      <c r="Z2186" s="82">
        <v>12986.47186147186</v>
      </c>
    </row>
    <row r="2187" spans="15:26" x14ac:dyDescent="0.25">
      <c r="O2187" s="81" t="s">
        <v>4117</v>
      </c>
      <c r="P2187" s="64">
        <v>2002</v>
      </c>
      <c r="Q2187" s="63" t="s">
        <v>1318</v>
      </c>
      <c r="R2187" s="63" t="s">
        <v>889</v>
      </c>
      <c r="S2187" s="65" t="s">
        <v>4118</v>
      </c>
      <c r="T2187" s="63" t="s">
        <v>3483</v>
      </c>
      <c r="U2187" s="63" t="s">
        <v>4119</v>
      </c>
      <c r="V2187" s="66">
        <v>71166</v>
      </c>
      <c r="W2187" s="67">
        <v>71166</v>
      </c>
      <c r="X2187" s="67">
        <v>15676.67</v>
      </c>
      <c r="Y2187" s="68">
        <v>71166</v>
      </c>
      <c r="Z2187" s="82">
        <v>92419.525649350646</v>
      </c>
    </row>
    <row r="2188" spans="15:26" ht="22.5" x14ac:dyDescent="0.25">
      <c r="O2188" s="81" t="s">
        <v>8640</v>
      </c>
      <c r="P2188" s="64">
        <v>2003</v>
      </c>
      <c r="Q2188" s="63" t="s">
        <v>6081</v>
      </c>
      <c r="R2188" s="63" t="s">
        <v>1247</v>
      </c>
      <c r="S2188" s="65" t="s">
        <v>4421</v>
      </c>
      <c r="T2188" s="63" t="s">
        <v>3695</v>
      </c>
      <c r="U2188" s="63" t="s">
        <v>4422</v>
      </c>
      <c r="V2188" s="66">
        <v>10000</v>
      </c>
      <c r="W2188" s="67">
        <v>10000</v>
      </c>
      <c r="X2188" s="67">
        <v>200</v>
      </c>
      <c r="Y2188" s="68">
        <v>10000</v>
      </c>
      <c r="Z2188" s="82">
        <v>12847.430406852247</v>
      </c>
    </row>
    <row r="2189" spans="15:26" x14ac:dyDescent="0.25">
      <c r="O2189" s="81" t="s">
        <v>8704</v>
      </c>
      <c r="P2189" s="64">
        <v>2003</v>
      </c>
      <c r="Q2189" s="63" t="s">
        <v>6081</v>
      </c>
      <c r="R2189" s="63" t="s">
        <v>1247</v>
      </c>
      <c r="S2189" s="65" t="s">
        <v>8705</v>
      </c>
      <c r="T2189" s="63" t="s">
        <v>3695</v>
      </c>
      <c r="U2189" s="63" t="s">
        <v>4753</v>
      </c>
      <c r="V2189" s="66">
        <v>10000</v>
      </c>
      <c r="W2189" s="67">
        <v>10000</v>
      </c>
      <c r="X2189" s="67">
        <v>0</v>
      </c>
      <c r="Y2189" s="68">
        <v>10000</v>
      </c>
      <c r="Z2189" s="82">
        <v>12847.430406852247</v>
      </c>
    </row>
    <row r="2190" spans="15:26" x14ac:dyDescent="0.25">
      <c r="O2190" s="81" t="s">
        <v>8720</v>
      </c>
      <c r="P2190" s="64">
        <v>2003</v>
      </c>
      <c r="Q2190" s="63" t="s">
        <v>6081</v>
      </c>
      <c r="R2190" s="63" t="s">
        <v>1247</v>
      </c>
      <c r="S2190" s="65" t="s">
        <v>8721</v>
      </c>
      <c r="T2190" s="63" t="s">
        <v>3695</v>
      </c>
      <c r="U2190" s="63" t="s">
        <v>4753</v>
      </c>
      <c r="V2190" s="66">
        <v>10000</v>
      </c>
      <c r="W2190" s="67">
        <v>10000</v>
      </c>
      <c r="X2190" s="67">
        <v>0</v>
      </c>
      <c r="Y2190" s="68">
        <v>10000</v>
      </c>
      <c r="Z2190" s="82">
        <v>12847.430406852247</v>
      </c>
    </row>
    <row r="2191" spans="15:26" x14ac:dyDescent="0.25">
      <c r="O2191" s="81" t="s">
        <v>8695</v>
      </c>
      <c r="P2191" s="64">
        <v>2003</v>
      </c>
      <c r="Q2191" s="63" t="s">
        <v>6081</v>
      </c>
      <c r="R2191" s="63" t="s">
        <v>1239</v>
      </c>
      <c r="S2191" s="65" t="s">
        <v>4477</v>
      </c>
      <c r="T2191" s="63" t="s">
        <v>3695</v>
      </c>
      <c r="U2191" s="63" t="s">
        <v>1239</v>
      </c>
      <c r="V2191" s="66">
        <v>10000</v>
      </c>
      <c r="W2191" s="67">
        <v>10000</v>
      </c>
      <c r="X2191" s="67">
        <v>1500</v>
      </c>
      <c r="Y2191" s="68">
        <v>10000</v>
      </c>
      <c r="Z2191" s="82">
        <v>12847.430406852247</v>
      </c>
    </row>
    <row r="2192" spans="15:26" x14ac:dyDescent="0.25">
      <c r="O2192" s="81" t="s">
        <v>4221</v>
      </c>
      <c r="P2192" s="64">
        <v>2003</v>
      </c>
      <c r="Q2192" s="63" t="s">
        <v>1318</v>
      </c>
      <c r="R2192" s="63" t="s">
        <v>147</v>
      </c>
      <c r="S2192" s="65" t="s">
        <v>4222</v>
      </c>
      <c r="T2192" s="63" t="s">
        <v>3687</v>
      </c>
      <c r="U2192" s="63" t="s">
        <v>149</v>
      </c>
      <c r="V2192" s="66">
        <v>60000</v>
      </c>
      <c r="W2192" s="67">
        <v>60000</v>
      </c>
      <c r="X2192" s="67">
        <v>38254.400000000001</v>
      </c>
      <c r="Y2192" s="68">
        <v>0</v>
      </c>
      <c r="Z2192" s="82">
        <v>77084.582441113482</v>
      </c>
    </row>
    <row r="2193" spans="15:26" x14ac:dyDescent="0.25">
      <c r="O2193" s="81" t="s">
        <v>8711</v>
      </c>
      <c r="P2193" s="64">
        <v>2003</v>
      </c>
      <c r="Q2193" s="63" t="s">
        <v>6081</v>
      </c>
      <c r="R2193" s="63" t="s">
        <v>4649</v>
      </c>
      <c r="S2193" s="65" t="s">
        <v>8712</v>
      </c>
      <c r="T2193" s="63" t="s">
        <v>3695</v>
      </c>
      <c r="U2193" s="63" t="s">
        <v>8713</v>
      </c>
      <c r="V2193" s="66">
        <v>10000</v>
      </c>
      <c r="W2193" s="67">
        <v>10000</v>
      </c>
      <c r="X2193" s="67">
        <v>0</v>
      </c>
      <c r="Y2193" s="68">
        <v>10000</v>
      </c>
      <c r="Z2193" s="82">
        <v>12847.430406852247</v>
      </c>
    </row>
    <row r="2194" spans="15:26" ht="22.5" x14ac:dyDescent="0.25">
      <c r="O2194" s="81" t="s">
        <v>8786</v>
      </c>
      <c r="P2194" s="64">
        <v>2003</v>
      </c>
      <c r="Q2194" s="63" t="s">
        <v>6081</v>
      </c>
      <c r="R2194" s="63" t="s">
        <v>1345</v>
      </c>
      <c r="S2194" s="65" t="s">
        <v>8787</v>
      </c>
      <c r="T2194" s="63" t="s">
        <v>8788</v>
      </c>
      <c r="U2194" s="63" t="s">
        <v>5450</v>
      </c>
      <c r="V2194" s="66">
        <v>100000</v>
      </c>
      <c r="W2194" s="67">
        <v>100000</v>
      </c>
      <c r="X2194" s="67">
        <v>23000</v>
      </c>
      <c r="Y2194" s="68">
        <v>100000</v>
      </c>
      <c r="Z2194" s="82">
        <v>128474.30406852247</v>
      </c>
    </row>
    <row r="2195" spans="15:26" x14ac:dyDescent="0.25">
      <c r="O2195" s="81" t="s">
        <v>4234</v>
      </c>
      <c r="P2195" s="64">
        <v>2003</v>
      </c>
      <c r="Q2195" s="63" t="s">
        <v>1318</v>
      </c>
      <c r="R2195" s="63" t="s">
        <v>76</v>
      </c>
      <c r="S2195" s="65" t="s">
        <v>4235</v>
      </c>
      <c r="T2195" s="63" t="s">
        <v>3687</v>
      </c>
      <c r="U2195" s="63" t="s">
        <v>76</v>
      </c>
      <c r="V2195" s="66">
        <v>61323</v>
      </c>
      <c r="W2195" s="67">
        <v>61323</v>
      </c>
      <c r="X2195" s="67">
        <v>19381.13</v>
      </c>
      <c r="Y2195" s="68">
        <v>61323</v>
      </c>
      <c r="Z2195" s="82">
        <v>78784.297483940041</v>
      </c>
    </row>
    <row r="2196" spans="15:26" x14ac:dyDescent="0.25">
      <c r="O2196" s="81" t="s">
        <v>4258</v>
      </c>
      <c r="P2196" s="64">
        <v>2003</v>
      </c>
      <c r="Q2196" s="63" t="s">
        <v>1318</v>
      </c>
      <c r="R2196" s="63" t="s">
        <v>76</v>
      </c>
      <c r="S2196" s="65" t="s">
        <v>4259</v>
      </c>
      <c r="T2196" s="63" t="s">
        <v>4077</v>
      </c>
      <c r="U2196" s="63" t="s">
        <v>137</v>
      </c>
      <c r="V2196" s="66">
        <v>60926</v>
      </c>
      <c r="W2196" s="67">
        <v>60926</v>
      </c>
      <c r="X2196" s="67">
        <v>21039.24</v>
      </c>
      <c r="Y2196" s="68">
        <v>60926</v>
      </c>
      <c r="Z2196" s="82">
        <v>78274.254496788009</v>
      </c>
    </row>
    <row r="2197" spans="15:26" x14ac:dyDescent="0.25">
      <c r="O2197" s="81" t="s">
        <v>4286</v>
      </c>
      <c r="P2197" s="64">
        <v>2003</v>
      </c>
      <c r="Q2197" s="63" t="s">
        <v>1318</v>
      </c>
      <c r="R2197" s="63" t="s">
        <v>76</v>
      </c>
      <c r="S2197" s="65" t="s">
        <v>4287</v>
      </c>
      <c r="T2197" s="63" t="s">
        <v>3915</v>
      </c>
      <c r="U2197" s="63" t="s">
        <v>3767</v>
      </c>
      <c r="V2197" s="66">
        <v>56667</v>
      </c>
      <c r="W2197" s="67">
        <v>56667</v>
      </c>
      <c r="X2197" s="67">
        <v>43501.45</v>
      </c>
      <c r="Y2197" s="68">
        <v>0</v>
      </c>
      <c r="Z2197" s="82">
        <v>72802.533886509627</v>
      </c>
    </row>
    <row r="2198" spans="15:26" x14ac:dyDescent="0.25">
      <c r="O2198" s="81" t="s">
        <v>4327</v>
      </c>
      <c r="P2198" s="64">
        <v>2003</v>
      </c>
      <c r="Q2198" s="63" t="s">
        <v>1318</v>
      </c>
      <c r="R2198" s="63" t="s">
        <v>76</v>
      </c>
      <c r="S2198" s="65" t="s">
        <v>4328</v>
      </c>
      <c r="T2198" s="63" t="s">
        <v>3414</v>
      </c>
      <c r="U2198" s="63" t="s">
        <v>3767</v>
      </c>
      <c r="V2198" s="66">
        <v>91455</v>
      </c>
      <c r="W2198" s="67">
        <v>53470</v>
      </c>
      <c r="X2198" s="67">
        <v>364375.45</v>
      </c>
      <c r="Y2198" s="68">
        <v>53470</v>
      </c>
      <c r="Z2198" s="82">
        <v>68695.210385438972</v>
      </c>
    </row>
    <row r="2199" spans="15:26" x14ac:dyDescent="0.25">
      <c r="O2199" s="81" t="s">
        <v>8665</v>
      </c>
      <c r="P2199" s="64">
        <v>2003</v>
      </c>
      <c r="Q2199" s="63" t="s">
        <v>6081</v>
      </c>
      <c r="R2199" s="63" t="s">
        <v>76</v>
      </c>
      <c r="S2199" s="65" t="s">
        <v>4808</v>
      </c>
      <c r="T2199" s="63" t="s">
        <v>3695</v>
      </c>
      <c r="U2199" s="63" t="s">
        <v>748</v>
      </c>
      <c r="V2199" s="66">
        <v>10000</v>
      </c>
      <c r="W2199" s="67">
        <v>10000</v>
      </c>
      <c r="X2199" s="67">
        <v>0</v>
      </c>
      <c r="Y2199" s="68">
        <v>10000</v>
      </c>
      <c r="Z2199" s="82">
        <v>12847.430406852247</v>
      </c>
    </row>
    <row r="2200" spans="15:26" x14ac:dyDescent="0.25">
      <c r="O2200" s="81" t="s">
        <v>8734</v>
      </c>
      <c r="P2200" s="64">
        <v>2003</v>
      </c>
      <c r="Q2200" s="63" t="s">
        <v>6081</v>
      </c>
      <c r="R2200" s="63" t="s">
        <v>76</v>
      </c>
      <c r="S2200" s="65" t="s">
        <v>5118</v>
      </c>
      <c r="T2200" s="63" t="s">
        <v>3695</v>
      </c>
      <c r="U2200" s="63" t="s">
        <v>76</v>
      </c>
      <c r="V2200" s="66">
        <v>10000</v>
      </c>
      <c r="W2200" s="67">
        <v>10000</v>
      </c>
      <c r="X2200" s="67">
        <v>6482.38</v>
      </c>
      <c r="Y2200" s="68">
        <v>10000</v>
      </c>
      <c r="Z2200" s="82">
        <v>12847.430406852247</v>
      </c>
    </row>
    <row r="2201" spans="15:26" x14ac:dyDescent="0.25">
      <c r="O2201" s="81" t="s">
        <v>8699</v>
      </c>
      <c r="P2201" s="64">
        <v>2003</v>
      </c>
      <c r="Q2201" s="63" t="s">
        <v>6081</v>
      </c>
      <c r="R2201" s="63" t="s">
        <v>76</v>
      </c>
      <c r="S2201" s="65" t="s">
        <v>4539</v>
      </c>
      <c r="T2201" s="63" t="s">
        <v>3695</v>
      </c>
      <c r="U2201" s="63" t="s">
        <v>5218</v>
      </c>
      <c r="V2201" s="66">
        <v>8640</v>
      </c>
      <c r="W2201" s="67">
        <v>8208</v>
      </c>
      <c r="X2201" s="67">
        <v>1140.1099999999999</v>
      </c>
      <c r="Y2201" s="68">
        <v>0</v>
      </c>
      <c r="Z2201" s="82">
        <v>10545.170877944325</v>
      </c>
    </row>
    <row r="2202" spans="15:26" ht="33.75" x14ac:dyDescent="0.25">
      <c r="O2202" s="81" t="s">
        <v>4375</v>
      </c>
      <c r="P2202" s="64">
        <v>2003</v>
      </c>
      <c r="Q2202" s="63" t="s">
        <v>1318</v>
      </c>
      <c r="R2202" s="63" t="s">
        <v>76</v>
      </c>
      <c r="S2202" s="65" t="s">
        <v>3881</v>
      </c>
      <c r="T2202" s="63" t="s">
        <v>3882</v>
      </c>
      <c r="U2202" s="63" t="s">
        <v>76</v>
      </c>
      <c r="V2202" s="66">
        <v>7290</v>
      </c>
      <c r="W2202" s="67">
        <v>7290</v>
      </c>
      <c r="X2202" s="67">
        <v>2409.36</v>
      </c>
      <c r="Y2202" s="68">
        <v>0</v>
      </c>
      <c r="Z2202" s="82">
        <v>9365.7767665952888</v>
      </c>
    </row>
    <row r="2203" spans="15:26" x14ac:dyDescent="0.25">
      <c r="O2203" s="81" t="s">
        <v>8746</v>
      </c>
      <c r="P2203" s="64">
        <v>2003</v>
      </c>
      <c r="Q2203" s="63" t="s">
        <v>6081</v>
      </c>
      <c r="R2203" s="63" t="s">
        <v>76</v>
      </c>
      <c r="S2203" s="65" t="s">
        <v>8747</v>
      </c>
      <c r="T2203" s="63" t="s">
        <v>8748</v>
      </c>
      <c r="U2203" s="63" t="s">
        <v>6525</v>
      </c>
      <c r="V2203" s="66">
        <v>4760</v>
      </c>
      <c r="W2203" s="67">
        <v>4760</v>
      </c>
      <c r="X2203" s="67">
        <v>640</v>
      </c>
      <c r="Y2203" s="68">
        <v>4760</v>
      </c>
      <c r="Z2203" s="82">
        <v>6115.3768736616703</v>
      </c>
    </row>
    <row r="2204" spans="15:26" ht="22.5" x14ac:dyDescent="0.25">
      <c r="O2204" s="81" t="s">
        <v>4189</v>
      </c>
      <c r="P2204" s="64">
        <v>2003</v>
      </c>
      <c r="Q2204" s="63" t="s">
        <v>1318</v>
      </c>
      <c r="R2204" s="63" t="s">
        <v>444</v>
      </c>
      <c r="S2204" s="65" t="s">
        <v>4190</v>
      </c>
      <c r="T2204" s="63" t="s">
        <v>3414</v>
      </c>
      <c r="U2204" s="63" t="s">
        <v>446</v>
      </c>
      <c r="V2204" s="66">
        <v>90875</v>
      </c>
      <c r="W2204" s="67">
        <v>90875</v>
      </c>
      <c r="X2204" s="67">
        <v>29271.4</v>
      </c>
      <c r="Y2204" s="68">
        <v>90875</v>
      </c>
      <c r="Z2204" s="82">
        <v>116751.0238222698</v>
      </c>
    </row>
    <row r="2205" spans="15:26" x14ac:dyDescent="0.25">
      <c r="O2205" s="81" t="s">
        <v>4338</v>
      </c>
      <c r="P2205" s="64">
        <v>2003</v>
      </c>
      <c r="Q2205" s="63" t="s">
        <v>1318</v>
      </c>
      <c r="R2205" s="63" t="s">
        <v>444</v>
      </c>
      <c r="S2205" s="65" t="s">
        <v>4339</v>
      </c>
      <c r="T2205" s="63" t="s">
        <v>3483</v>
      </c>
      <c r="U2205" s="63" t="s">
        <v>584</v>
      </c>
      <c r="V2205" s="66">
        <v>79692</v>
      </c>
      <c r="W2205" s="67">
        <v>79692</v>
      </c>
      <c r="X2205" s="67">
        <v>29517.47</v>
      </c>
      <c r="Y2205" s="68">
        <v>79692</v>
      </c>
      <c r="Z2205" s="82">
        <v>102383.74239828694</v>
      </c>
    </row>
    <row r="2206" spans="15:26" x14ac:dyDescent="0.25">
      <c r="O2206" s="81" t="s">
        <v>4282</v>
      </c>
      <c r="P2206" s="64">
        <v>2003</v>
      </c>
      <c r="Q2206" s="63" t="s">
        <v>1318</v>
      </c>
      <c r="R2206" s="63" t="s">
        <v>444</v>
      </c>
      <c r="S2206" s="65" t="s">
        <v>4283</v>
      </c>
      <c r="T2206" s="63" t="s">
        <v>3784</v>
      </c>
      <c r="U2206" s="63" t="s">
        <v>446</v>
      </c>
      <c r="V2206" s="66">
        <v>72148</v>
      </c>
      <c r="W2206" s="67">
        <v>72148</v>
      </c>
      <c r="X2206" s="67">
        <v>35319.230000000003</v>
      </c>
      <c r="Y2206" s="68">
        <v>72148</v>
      </c>
      <c r="Z2206" s="82">
        <v>92691.64089935759</v>
      </c>
    </row>
    <row r="2207" spans="15:26" x14ac:dyDescent="0.25">
      <c r="O2207" s="81" t="s">
        <v>4201</v>
      </c>
      <c r="P2207" s="64">
        <v>2003</v>
      </c>
      <c r="Q2207" s="63" t="s">
        <v>1318</v>
      </c>
      <c r="R2207" s="63" t="s">
        <v>444</v>
      </c>
      <c r="S2207" s="65" t="s">
        <v>3875</v>
      </c>
      <c r="T2207" s="63" t="s">
        <v>4202</v>
      </c>
      <c r="U2207" s="63" t="s">
        <v>446</v>
      </c>
      <c r="V2207" s="66">
        <v>45633</v>
      </c>
      <c r="W2207" s="67">
        <v>45633</v>
      </c>
      <c r="X2207" s="67">
        <v>15894.01</v>
      </c>
      <c r="Y2207" s="68">
        <v>50196</v>
      </c>
      <c r="Z2207" s="82">
        <v>58626.679175588863</v>
      </c>
    </row>
    <row r="2208" spans="15:26" x14ac:dyDescent="0.25">
      <c r="O2208" s="81" t="s">
        <v>8631</v>
      </c>
      <c r="P2208" s="64">
        <v>2003</v>
      </c>
      <c r="Q2208" s="63" t="s">
        <v>6081</v>
      </c>
      <c r="R2208" s="63" t="s">
        <v>444</v>
      </c>
      <c r="S2208" s="65" t="s">
        <v>4854</v>
      </c>
      <c r="T2208" s="63" t="s">
        <v>3695</v>
      </c>
      <c r="U2208" s="63" t="s">
        <v>3767</v>
      </c>
      <c r="V2208" s="66">
        <v>10000</v>
      </c>
      <c r="W2208" s="67">
        <v>10000</v>
      </c>
      <c r="X2208" s="67">
        <v>0</v>
      </c>
      <c r="Y2208" s="68">
        <v>0</v>
      </c>
      <c r="Z2208" s="82">
        <v>12847.430406852247</v>
      </c>
    </row>
    <row r="2209" spans="15:26" ht="22.5" x14ac:dyDescent="0.25">
      <c r="O2209" s="81" t="s">
        <v>8650</v>
      </c>
      <c r="P2209" s="64">
        <v>2003</v>
      </c>
      <c r="Q2209" s="63" t="s">
        <v>6081</v>
      </c>
      <c r="R2209" s="63" t="s">
        <v>444</v>
      </c>
      <c r="S2209" s="65" t="s">
        <v>8651</v>
      </c>
      <c r="T2209" s="63" t="s">
        <v>3695</v>
      </c>
      <c r="U2209" s="63" t="s">
        <v>7473</v>
      </c>
      <c r="V2209" s="66">
        <v>10000</v>
      </c>
      <c r="W2209" s="67">
        <v>10000</v>
      </c>
      <c r="X2209" s="67">
        <v>1750</v>
      </c>
      <c r="Y2209" s="68">
        <v>0</v>
      </c>
      <c r="Z2209" s="82">
        <v>12847.430406852247</v>
      </c>
    </row>
    <row r="2210" spans="15:26" x14ac:dyDescent="0.25">
      <c r="O2210" s="81" t="s">
        <v>8601</v>
      </c>
      <c r="P2210" s="64">
        <v>2003</v>
      </c>
      <c r="Q2210" s="63" t="s">
        <v>6081</v>
      </c>
      <c r="R2210" s="63" t="s">
        <v>444</v>
      </c>
      <c r="S2210" s="65" t="s">
        <v>8602</v>
      </c>
      <c r="T2210" s="63" t="s">
        <v>4103</v>
      </c>
      <c r="U2210" s="63" t="s">
        <v>4461</v>
      </c>
      <c r="V2210" s="66">
        <v>9998</v>
      </c>
      <c r="W2210" s="67">
        <v>9998</v>
      </c>
      <c r="X2210" s="67">
        <v>0</v>
      </c>
      <c r="Y2210" s="68">
        <v>9998</v>
      </c>
      <c r="Z2210" s="82">
        <v>12844.860920770878</v>
      </c>
    </row>
    <row r="2211" spans="15:26" x14ac:dyDescent="0.25">
      <c r="O2211" s="81" t="s">
        <v>8722</v>
      </c>
      <c r="P2211" s="64">
        <v>2003</v>
      </c>
      <c r="Q2211" s="63" t="s">
        <v>6081</v>
      </c>
      <c r="R2211" s="63" t="s">
        <v>444</v>
      </c>
      <c r="S2211" s="65" t="s">
        <v>6009</v>
      </c>
      <c r="T2211" s="63" t="s">
        <v>3695</v>
      </c>
      <c r="U2211" s="63" t="s">
        <v>446</v>
      </c>
      <c r="V2211" s="66">
        <v>7500</v>
      </c>
      <c r="W2211" s="67">
        <v>7500</v>
      </c>
      <c r="X2211" s="67">
        <v>0</v>
      </c>
      <c r="Y2211" s="68">
        <v>7500</v>
      </c>
      <c r="Z2211" s="82">
        <v>9635.5728051391852</v>
      </c>
    </row>
    <row r="2212" spans="15:26" x14ac:dyDescent="0.25">
      <c r="O2212" s="81" t="s">
        <v>4203</v>
      </c>
      <c r="P2212" s="64">
        <v>2003</v>
      </c>
      <c r="Q2212" s="63" t="s">
        <v>1318</v>
      </c>
      <c r="R2212" s="63" t="s">
        <v>444</v>
      </c>
      <c r="S2212" s="65" t="s">
        <v>3875</v>
      </c>
      <c r="T2212" s="63" t="s">
        <v>4204</v>
      </c>
      <c r="U2212" s="63" t="s">
        <v>446</v>
      </c>
      <c r="V2212" s="66">
        <v>4563</v>
      </c>
      <c r="W2212" s="67">
        <v>4563</v>
      </c>
      <c r="X2212" s="67">
        <v>0</v>
      </c>
      <c r="Y2212" s="68">
        <v>0</v>
      </c>
      <c r="Z2212" s="82">
        <v>5862.2824946466808</v>
      </c>
    </row>
    <row r="2213" spans="15:26" x14ac:dyDescent="0.25">
      <c r="O2213" s="81" t="s">
        <v>8769</v>
      </c>
      <c r="P2213" s="64">
        <v>2003</v>
      </c>
      <c r="Q2213" s="63" t="s">
        <v>6081</v>
      </c>
      <c r="R2213" s="63" t="s">
        <v>444</v>
      </c>
      <c r="S2213" s="65" t="s">
        <v>4484</v>
      </c>
      <c r="T2213" s="63" t="s">
        <v>8770</v>
      </c>
      <c r="U2213" s="63" t="s">
        <v>446</v>
      </c>
      <c r="V2213" s="66">
        <v>2812</v>
      </c>
      <c r="W2213" s="67">
        <v>2812</v>
      </c>
      <c r="X2213" s="67">
        <v>938</v>
      </c>
      <c r="Y2213" s="68">
        <v>2812</v>
      </c>
      <c r="Z2213" s="82">
        <v>3612.6974304068522</v>
      </c>
    </row>
    <row r="2214" spans="15:26" x14ac:dyDescent="0.25">
      <c r="O2214" s="81" t="s">
        <v>4334</v>
      </c>
      <c r="P2214" s="64">
        <v>2003</v>
      </c>
      <c r="Q2214" s="63" t="s">
        <v>1318</v>
      </c>
      <c r="R2214" s="63" t="s">
        <v>1779</v>
      </c>
      <c r="S2214" s="65" t="s">
        <v>4333</v>
      </c>
      <c r="T2214" s="63" t="s">
        <v>4316</v>
      </c>
      <c r="U2214" s="63" t="s">
        <v>1367</v>
      </c>
      <c r="V2214" s="66">
        <v>139980</v>
      </c>
      <c r="W2214" s="67">
        <v>139980</v>
      </c>
      <c r="X2214" s="67">
        <v>0</v>
      </c>
      <c r="Y2214" s="68">
        <v>0</v>
      </c>
      <c r="Z2214" s="82">
        <v>179838.33083511778</v>
      </c>
    </row>
    <row r="2215" spans="15:26" x14ac:dyDescent="0.25">
      <c r="O2215" s="81" t="s">
        <v>4348</v>
      </c>
      <c r="P2215" s="64">
        <v>2003</v>
      </c>
      <c r="Q2215" s="63" t="s">
        <v>1318</v>
      </c>
      <c r="R2215" s="63" t="s">
        <v>1779</v>
      </c>
      <c r="S2215" s="65" t="s">
        <v>4349</v>
      </c>
      <c r="T2215" s="63" t="s">
        <v>4350</v>
      </c>
      <c r="U2215" s="63" t="s">
        <v>4351</v>
      </c>
      <c r="V2215" s="66">
        <v>110440</v>
      </c>
      <c r="W2215" s="67">
        <v>110440</v>
      </c>
      <c r="X2215" s="67">
        <v>15503.47</v>
      </c>
      <c r="Y2215" s="68">
        <v>110440</v>
      </c>
      <c r="Z2215" s="82">
        <v>141887.02141327623</v>
      </c>
    </row>
    <row r="2216" spans="15:26" x14ac:dyDescent="0.25">
      <c r="O2216" s="81" t="s">
        <v>4332</v>
      </c>
      <c r="P2216" s="64">
        <v>2003</v>
      </c>
      <c r="Q2216" s="63" t="s">
        <v>1318</v>
      </c>
      <c r="R2216" s="63" t="s">
        <v>1779</v>
      </c>
      <c r="S2216" s="65" t="s">
        <v>4333</v>
      </c>
      <c r="T2216" s="63" t="s">
        <v>3687</v>
      </c>
      <c r="U2216" s="63" t="s">
        <v>1367</v>
      </c>
      <c r="V2216" s="66">
        <v>174980</v>
      </c>
      <c r="W2216" s="67">
        <v>35000</v>
      </c>
      <c r="X2216" s="67">
        <v>1700.24</v>
      </c>
      <c r="Y2216" s="68">
        <v>0</v>
      </c>
      <c r="Z2216" s="82">
        <v>44966.006423982864</v>
      </c>
    </row>
    <row r="2217" spans="15:26" x14ac:dyDescent="0.25">
      <c r="O2217" s="81" t="s">
        <v>4257</v>
      </c>
      <c r="P2217" s="64">
        <v>2003</v>
      </c>
      <c r="Q2217" s="63" t="s">
        <v>1318</v>
      </c>
      <c r="R2217" s="63" t="s">
        <v>44</v>
      </c>
      <c r="S2217" s="65" t="s">
        <v>2257</v>
      </c>
      <c r="T2217" s="63" t="s">
        <v>3748</v>
      </c>
      <c r="U2217" s="63" t="s">
        <v>49</v>
      </c>
      <c r="V2217" s="66">
        <v>155176</v>
      </c>
      <c r="W2217" s="67">
        <v>155176</v>
      </c>
      <c r="X2217" s="67">
        <v>49368.34</v>
      </c>
      <c r="Y2217" s="68">
        <v>155176</v>
      </c>
      <c r="Z2217" s="82">
        <v>199361.28608137046</v>
      </c>
    </row>
    <row r="2218" spans="15:26" x14ac:dyDescent="0.25">
      <c r="O2218" s="81" t="s">
        <v>4335</v>
      </c>
      <c r="P2218" s="64">
        <v>2003</v>
      </c>
      <c r="Q2218" s="63" t="s">
        <v>1318</v>
      </c>
      <c r="R2218" s="63" t="s">
        <v>44</v>
      </c>
      <c r="S2218" s="65" t="s">
        <v>4336</v>
      </c>
      <c r="T2218" s="63" t="s">
        <v>3687</v>
      </c>
      <c r="U2218" s="63" t="s">
        <v>49</v>
      </c>
      <c r="V2218" s="66">
        <v>105870</v>
      </c>
      <c r="W2218" s="67">
        <v>105870</v>
      </c>
      <c r="X2218" s="67">
        <v>34771.01</v>
      </c>
      <c r="Y2218" s="68">
        <v>105870</v>
      </c>
      <c r="Z2218" s="82">
        <v>136015.74571734475</v>
      </c>
    </row>
    <row r="2219" spans="15:26" x14ac:dyDescent="0.25">
      <c r="O2219" s="81" t="s">
        <v>4337</v>
      </c>
      <c r="P2219" s="64">
        <v>2003</v>
      </c>
      <c r="Q2219" s="63" t="s">
        <v>1318</v>
      </c>
      <c r="R2219" s="63" t="s">
        <v>44</v>
      </c>
      <c r="S2219" s="65" t="s">
        <v>4336</v>
      </c>
      <c r="T2219" s="63" t="s">
        <v>3433</v>
      </c>
      <c r="U2219" s="63" t="s">
        <v>49</v>
      </c>
      <c r="V2219" s="66">
        <v>6500</v>
      </c>
      <c r="W2219" s="67">
        <v>6500</v>
      </c>
      <c r="X2219" s="67">
        <v>0</v>
      </c>
      <c r="Y2219" s="68">
        <v>6500</v>
      </c>
      <c r="Z2219" s="82">
        <v>8350.8297644539616</v>
      </c>
    </row>
    <row r="2220" spans="15:26" x14ac:dyDescent="0.25">
      <c r="O2220" s="81" t="s">
        <v>8718</v>
      </c>
      <c r="P2220" s="64">
        <v>2003</v>
      </c>
      <c r="Q2220" s="63" t="s">
        <v>6081</v>
      </c>
      <c r="R2220" s="63" t="s">
        <v>44</v>
      </c>
      <c r="S2220" s="65" t="s">
        <v>8719</v>
      </c>
      <c r="T2220" s="63" t="s">
        <v>3695</v>
      </c>
      <c r="U2220" s="63" t="s">
        <v>49</v>
      </c>
      <c r="V2220" s="66">
        <v>5100</v>
      </c>
      <c r="W2220" s="67">
        <v>5100</v>
      </c>
      <c r="X2220" s="67">
        <v>0</v>
      </c>
      <c r="Y2220" s="68">
        <v>5100</v>
      </c>
      <c r="Z2220" s="82">
        <v>6552.189507494646</v>
      </c>
    </row>
    <row r="2221" spans="15:26" x14ac:dyDescent="0.25">
      <c r="O2221" s="81" t="s">
        <v>4294</v>
      </c>
      <c r="P2221" s="64">
        <v>2003</v>
      </c>
      <c r="Q2221" s="63" t="s">
        <v>1318</v>
      </c>
      <c r="R2221" s="63" t="s">
        <v>1558</v>
      </c>
      <c r="S2221" s="65" t="s">
        <v>3878</v>
      </c>
      <c r="T2221" s="63" t="s">
        <v>3483</v>
      </c>
      <c r="U2221" s="63" t="s">
        <v>3879</v>
      </c>
      <c r="V2221" s="66">
        <v>78115</v>
      </c>
      <c r="W2221" s="67">
        <v>78115</v>
      </c>
      <c r="X2221" s="67">
        <v>5060.58</v>
      </c>
      <c r="Y2221" s="68">
        <v>78115</v>
      </c>
      <c r="Z2221" s="82">
        <v>100357.70262312634</v>
      </c>
    </row>
    <row r="2222" spans="15:26" x14ac:dyDescent="0.25">
      <c r="O2222" s="81" t="s">
        <v>4352</v>
      </c>
      <c r="P2222" s="64">
        <v>2003</v>
      </c>
      <c r="Q2222" s="63" t="s">
        <v>1318</v>
      </c>
      <c r="R2222" s="63" t="s">
        <v>1558</v>
      </c>
      <c r="S2222" s="65" t="s">
        <v>4353</v>
      </c>
      <c r="T2222" s="63" t="s">
        <v>3687</v>
      </c>
      <c r="U2222" s="63" t="s">
        <v>1561</v>
      </c>
      <c r="V2222" s="66">
        <v>49500</v>
      </c>
      <c r="W2222" s="67">
        <v>49500</v>
      </c>
      <c r="X2222" s="67">
        <v>12219.8</v>
      </c>
      <c r="Y2222" s="68">
        <v>0</v>
      </c>
      <c r="Z2222" s="82">
        <v>63594.780513918624</v>
      </c>
    </row>
    <row r="2223" spans="15:26" x14ac:dyDescent="0.25">
      <c r="O2223" s="81" t="s">
        <v>4295</v>
      </c>
      <c r="P2223" s="64">
        <v>2003</v>
      </c>
      <c r="Q2223" s="63" t="s">
        <v>1318</v>
      </c>
      <c r="R2223" s="63" t="s">
        <v>1558</v>
      </c>
      <c r="S2223" s="65" t="s">
        <v>3878</v>
      </c>
      <c r="T2223" s="63" t="s">
        <v>3781</v>
      </c>
      <c r="U2223" s="63" t="s">
        <v>3879</v>
      </c>
      <c r="V2223" s="66">
        <v>6500</v>
      </c>
      <c r="W2223" s="67">
        <v>6500</v>
      </c>
      <c r="X2223" s="67">
        <v>0</v>
      </c>
      <c r="Y2223" s="68">
        <v>0</v>
      </c>
      <c r="Z2223" s="82">
        <v>8350.8297644539616</v>
      </c>
    </row>
    <row r="2224" spans="15:26" x14ac:dyDescent="0.25">
      <c r="O2224" s="81" t="s">
        <v>4365</v>
      </c>
      <c r="P2224" s="64">
        <v>2003</v>
      </c>
      <c r="Q2224" s="63" t="s">
        <v>1318</v>
      </c>
      <c r="R2224" s="63" t="s">
        <v>2128</v>
      </c>
      <c r="S2224" s="65" t="s">
        <v>2129</v>
      </c>
      <c r="T2224" s="63" t="s">
        <v>4366</v>
      </c>
      <c r="U2224" s="63" t="s">
        <v>2129</v>
      </c>
      <c r="V2224" s="66">
        <v>9000</v>
      </c>
      <c r="W2224" s="67">
        <v>9000</v>
      </c>
      <c r="X2224" s="67">
        <v>0</v>
      </c>
      <c r="Y2224" s="68">
        <v>0</v>
      </c>
      <c r="Z2224" s="82">
        <v>11562.687366167023</v>
      </c>
    </row>
    <row r="2225" spans="15:26" x14ac:dyDescent="0.25">
      <c r="O2225" s="81" t="s">
        <v>8678</v>
      </c>
      <c r="P2225" s="64">
        <v>2003</v>
      </c>
      <c r="Q2225" s="63" t="s">
        <v>6081</v>
      </c>
      <c r="R2225" s="63" t="s">
        <v>1757</v>
      </c>
      <c r="S2225" s="65" t="s">
        <v>4612</v>
      </c>
      <c r="T2225" s="63" t="s">
        <v>3695</v>
      </c>
      <c r="U2225" s="63" t="s">
        <v>1757</v>
      </c>
      <c r="V2225" s="66">
        <v>3855</v>
      </c>
      <c r="W2225" s="67">
        <v>3855</v>
      </c>
      <c r="X2225" s="67">
        <v>1228.26</v>
      </c>
      <c r="Y2225" s="68">
        <v>0</v>
      </c>
      <c r="Z2225" s="82">
        <v>4952.6844218415417</v>
      </c>
    </row>
    <row r="2226" spans="15:26" x14ac:dyDescent="0.25">
      <c r="O2226" s="81" t="s">
        <v>4310</v>
      </c>
      <c r="P2226" s="64">
        <v>2003</v>
      </c>
      <c r="Q2226" s="63" t="s">
        <v>1318</v>
      </c>
      <c r="R2226" s="63" t="s">
        <v>27</v>
      </c>
      <c r="S2226" s="65" t="s">
        <v>4311</v>
      </c>
      <c r="T2226" s="63" t="s">
        <v>4312</v>
      </c>
      <c r="U2226" s="63" t="s">
        <v>27</v>
      </c>
      <c r="V2226" s="66">
        <v>2296106</v>
      </c>
      <c r="W2226" s="67">
        <v>2296106</v>
      </c>
      <c r="X2226" s="67">
        <v>0</v>
      </c>
      <c r="Y2226" s="68">
        <v>0</v>
      </c>
      <c r="Z2226" s="82">
        <v>2949906.2041755891</v>
      </c>
    </row>
    <row r="2227" spans="15:26" ht="22.5" x14ac:dyDescent="0.25">
      <c r="O2227" s="81" t="s">
        <v>4318</v>
      </c>
      <c r="P2227" s="64">
        <v>2003</v>
      </c>
      <c r="Q2227" s="63" t="s">
        <v>1318</v>
      </c>
      <c r="R2227" s="63" t="s">
        <v>27</v>
      </c>
      <c r="S2227" s="65" t="s">
        <v>4319</v>
      </c>
      <c r="T2227" s="63" t="s">
        <v>3687</v>
      </c>
      <c r="U2227" s="63" t="s">
        <v>27</v>
      </c>
      <c r="V2227" s="66">
        <v>467212</v>
      </c>
      <c r="W2227" s="67">
        <v>467212</v>
      </c>
      <c r="X2227" s="67">
        <v>187387</v>
      </c>
      <c r="Y2227" s="68">
        <v>0</v>
      </c>
      <c r="Z2227" s="82">
        <v>600247.36552462529</v>
      </c>
    </row>
    <row r="2228" spans="15:26" x14ac:dyDescent="0.25">
      <c r="O2228" s="81" t="s">
        <v>4210</v>
      </c>
      <c r="P2228" s="64">
        <v>2003</v>
      </c>
      <c r="Q2228" s="63" t="s">
        <v>1318</v>
      </c>
      <c r="R2228" s="63" t="s">
        <v>27</v>
      </c>
      <c r="S2228" s="65" t="s">
        <v>4211</v>
      </c>
      <c r="T2228" s="63" t="s">
        <v>3687</v>
      </c>
      <c r="U2228" s="63" t="s">
        <v>27</v>
      </c>
      <c r="V2228" s="66">
        <v>200000</v>
      </c>
      <c r="W2228" s="67">
        <v>200000</v>
      </c>
      <c r="X2228" s="67">
        <v>146100</v>
      </c>
      <c r="Y2228" s="68">
        <v>200000</v>
      </c>
      <c r="Z2228" s="82">
        <v>256948.60813704494</v>
      </c>
    </row>
    <row r="2229" spans="15:26" x14ac:dyDescent="0.25">
      <c r="O2229" s="81" t="s">
        <v>4260</v>
      </c>
      <c r="P2229" s="64">
        <v>2003</v>
      </c>
      <c r="Q2229" s="63" t="s">
        <v>1318</v>
      </c>
      <c r="R2229" s="63" t="s">
        <v>27</v>
      </c>
      <c r="S2229" s="65" t="s">
        <v>4261</v>
      </c>
      <c r="T2229" s="63" t="s">
        <v>3483</v>
      </c>
      <c r="U2229" s="63" t="s">
        <v>27</v>
      </c>
      <c r="V2229" s="66">
        <v>200000</v>
      </c>
      <c r="W2229" s="67">
        <v>200000</v>
      </c>
      <c r="X2229" s="67">
        <v>105800.71</v>
      </c>
      <c r="Y2229" s="68">
        <v>0</v>
      </c>
      <c r="Z2229" s="82">
        <v>256948.60813704494</v>
      </c>
    </row>
    <row r="2230" spans="15:26" x14ac:dyDescent="0.25">
      <c r="O2230" s="81" t="s">
        <v>4291</v>
      </c>
      <c r="P2230" s="64">
        <v>2003</v>
      </c>
      <c r="Q2230" s="63" t="s">
        <v>1318</v>
      </c>
      <c r="R2230" s="63" t="s">
        <v>27</v>
      </c>
      <c r="S2230" s="65" t="s">
        <v>4292</v>
      </c>
      <c r="T2230" s="63" t="s">
        <v>3414</v>
      </c>
      <c r="U2230" s="63" t="s">
        <v>27</v>
      </c>
      <c r="V2230" s="66">
        <v>189564</v>
      </c>
      <c r="W2230" s="67">
        <v>189564</v>
      </c>
      <c r="X2230" s="67">
        <v>235878.74</v>
      </c>
      <c r="Y2230" s="68">
        <v>0</v>
      </c>
      <c r="Z2230" s="82">
        <v>243541.02976445394</v>
      </c>
    </row>
    <row r="2231" spans="15:26" ht="22.5" x14ac:dyDescent="0.25">
      <c r="O2231" s="81" t="s">
        <v>4216</v>
      </c>
      <c r="P2231" s="64">
        <v>2003</v>
      </c>
      <c r="Q2231" s="63" t="s">
        <v>1318</v>
      </c>
      <c r="R2231" s="63" t="s">
        <v>27</v>
      </c>
      <c r="S2231" s="65" t="s">
        <v>4217</v>
      </c>
      <c r="T2231" s="63" t="s">
        <v>3687</v>
      </c>
      <c r="U2231" s="63" t="s">
        <v>27</v>
      </c>
      <c r="V2231" s="66">
        <v>184330</v>
      </c>
      <c r="W2231" s="67">
        <v>184330</v>
      </c>
      <c r="X2231" s="67">
        <v>43400.84</v>
      </c>
      <c r="Y2231" s="68">
        <v>184330</v>
      </c>
      <c r="Z2231" s="82">
        <v>236816.6846895075</v>
      </c>
    </row>
    <row r="2232" spans="15:26" x14ac:dyDescent="0.25">
      <c r="O2232" s="81" t="s">
        <v>4241</v>
      </c>
      <c r="P2232" s="64">
        <v>2003</v>
      </c>
      <c r="Q2232" s="63" t="s">
        <v>1318</v>
      </c>
      <c r="R2232" s="63" t="s">
        <v>27</v>
      </c>
      <c r="S2232" s="65" t="s">
        <v>4242</v>
      </c>
      <c r="T2232" s="63" t="s">
        <v>3687</v>
      </c>
      <c r="U2232" s="63" t="s">
        <v>27</v>
      </c>
      <c r="V2232" s="66">
        <v>180000</v>
      </c>
      <c r="W2232" s="67">
        <v>180000</v>
      </c>
      <c r="X2232" s="67">
        <v>200194.41</v>
      </c>
      <c r="Y2232" s="68">
        <v>180000</v>
      </c>
      <c r="Z2232" s="82">
        <v>231253.74732334045</v>
      </c>
    </row>
    <row r="2233" spans="15:26" x14ac:dyDescent="0.25">
      <c r="O2233" s="81" t="s">
        <v>4199</v>
      </c>
      <c r="P2233" s="64">
        <v>2003</v>
      </c>
      <c r="Q2233" s="63" t="s">
        <v>1318</v>
      </c>
      <c r="R2233" s="63" t="s">
        <v>27</v>
      </c>
      <c r="S2233" s="65" t="s">
        <v>4200</v>
      </c>
      <c r="T2233" s="63" t="s">
        <v>3687</v>
      </c>
      <c r="U2233" s="63" t="s">
        <v>27</v>
      </c>
      <c r="V2233" s="66">
        <v>179622</v>
      </c>
      <c r="W2233" s="67">
        <v>179622</v>
      </c>
      <c r="X2233" s="67">
        <v>119748.01</v>
      </c>
      <c r="Y2233" s="68">
        <v>179622</v>
      </c>
      <c r="Z2233" s="82">
        <v>230768.11445396146</v>
      </c>
    </row>
    <row r="2234" spans="15:26" x14ac:dyDescent="0.25">
      <c r="O2234" s="81" t="s">
        <v>4315</v>
      </c>
      <c r="P2234" s="64">
        <v>2003</v>
      </c>
      <c r="Q2234" s="63" t="s">
        <v>1318</v>
      </c>
      <c r="R2234" s="63" t="s">
        <v>27</v>
      </c>
      <c r="S2234" s="65" t="s">
        <v>4314</v>
      </c>
      <c r="T2234" s="63" t="s">
        <v>4316</v>
      </c>
      <c r="U2234" s="63" t="s">
        <v>27</v>
      </c>
      <c r="V2234" s="66">
        <v>147820</v>
      </c>
      <c r="W2234" s="67">
        <v>147820</v>
      </c>
      <c r="X2234" s="67">
        <v>122599.69</v>
      </c>
      <c r="Y2234" s="68">
        <v>0</v>
      </c>
      <c r="Z2234" s="82">
        <v>189910.71627408994</v>
      </c>
    </row>
    <row r="2235" spans="15:26" x14ac:dyDescent="0.25">
      <c r="O2235" s="81" t="s">
        <v>4255</v>
      </c>
      <c r="P2235" s="64">
        <v>2003</v>
      </c>
      <c r="Q2235" s="63" t="s">
        <v>1318</v>
      </c>
      <c r="R2235" s="63" t="s">
        <v>27</v>
      </c>
      <c r="S2235" s="65" t="s">
        <v>4256</v>
      </c>
      <c r="T2235" s="63" t="s">
        <v>3123</v>
      </c>
      <c r="U2235" s="63" t="s">
        <v>27</v>
      </c>
      <c r="V2235" s="66">
        <v>145500</v>
      </c>
      <c r="W2235" s="67">
        <v>147500</v>
      </c>
      <c r="X2235" s="67">
        <v>105951.63</v>
      </c>
      <c r="Y2235" s="68">
        <v>147500</v>
      </c>
      <c r="Z2235" s="82">
        <v>189499.59850107066</v>
      </c>
    </row>
    <row r="2236" spans="15:26" x14ac:dyDescent="0.25">
      <c r="O2236" s="81" t="s">
        <v>8577</v>
      </c>
      <c r="P2236" s="64">
        <v>2003</v>
      </c>
      <c r="Q2236" s="63" t="s">
        <v>6084</v>
      </c>
      <c r="R2236" s="63" t="s">
        <v>27</v>
      </c>
      <c r="S2236" s="65" t="s">
        <v>1859</v>
      </c>
      <c r="T2236" s="63" t="s">
        <v>8578</v>
      </c>
      <c r="U2236" s="63" t="s">
        <v>27</v>
      </c>
      <c r="V2236" s="66">
        <v>137000</v>
      </c>
      <c r="W2236" s="67">
        <v>137000</v>
      </c>
      <c r="X2236" s="67">
        <v>50600</v>
      </c>
      <c r="Y2236" s="68">
        <v>0</v>
      </c>
      <c r="Z2236" s="82">
        <v>176009.79657387579</v>
      </c>
    </row>
    <row r="2237" spans="15:26" x14ac:dyDescent="0.25">
      <c r="O2237" s="81" t="s">
        <v>4228</v>
      </c>
      <c r="P2237" s="64">
        <v>2003</v>
      </c>
      <c r="Q2237" s="63" t="s">
        <v>1318</v>
      </c>
      <c r="R2237" s="63" t="s">
        <v>27</v>
      </c>
      <c r="S2237" s="65" t="s">
        <v>4229</v>
      </c>
      <c r="T2237" s="63" t="s">
        <v>3483</v>
      </c>
      <c r="U2237" s="63" t="s">
        <v>27</v>
      </c>
      <c r="V2237" s="66">
        <v>132950</v>
      </c>
      <c r="W2237" s="67">
        <v>132950</v>
      </c>
      <c r="X2237" s="67">
        <v>287969.59999999998</v>
      </c>
      <c r="Y2237" s="68">
        <v>0</v>
      </c>
      <c r="Z2237" s="82">
        <v>170806.58725910063</v>
      </c>
    </row>
    <row r="2238" spans="15:26" x14ac:dyDescent="0.25">
      <c r="O2238" s="81" t="s">
        <v>4356</v>
      </c>
      <c r="P2238" s="64">
        <v>2003</v>
      </c>
      <c r="Q2238" s="63" t="s">
        <v>1318</v>
      </c>
      <c r="R2238" s="63" t="s">
        <v>27</v>
      </c>
      <c r="S2238" s="65" t="s">
        <v>4355</v>
      </c>
      <c r="T2238" s="63" t="s">
        <v>4357</v>
      </c>
      <c r="U2238" s="63" t="s">
        <v>27</v>
      </c>
      <c r="V2238" s="66">
        <v>123470</v>
      </c>
      <c r="W2238" s="67">
        <v>123470</v>
      </c>
      <c r="X2238" s="67">
        <v>148008.76</v>
      </c>
      <c r="Y2238" s="68">
        <v>0</v>
      </c>
      <c r="Z2238" s="82">
        <v>158627.22323340471</v>
      </c>
    </row>
    <row r="2239" spans="15:26" x14ac:dyDescent="0.25">
      <c r="O2239" s="81" t="s">
        <v>4354</v>
      </c>
      <c r="P2239" s="64">
        <v>2003</v>
      </c>
      <c r="Q2239" s="63" t="s">
        <v>1318</v>
      </c>
      <c r="R2239" s="63" t="s">
        <v>27</v>
      </c>
      <c r="S2239" s="65" t="s">
        <v>4355</v>
      </c>
      <c r="T2239" s="63" t="s">
        <v>3483</v>
      </c>
      <c r="U2239" s="63" t="s">
        <v>27</v>
      </c>
      <c r="V2239" s="66">
        <v>223470</v>
      </c>
      <c r="W2239" s="67">
        <v>100000</v>
      </c>
      <c r="X2239" s="67">
        <v>0</v>
      </c>
      <c r="Y2239" s="68">
        <v>0</v>
      </c>
      <c r="Z2239" s="82">
        <v>128474.30406852247</v>
      </c>
    </row>
    <row r="2240" spans="15:26" x14ac:dyDescent="0.25">
      <c r="O2240" s="81" t="s">
        <v>4373</v>
      </c>
      <c r="P2240" s="64">
        <v>2003</v>
      </c>
      <c r="Q2240" s="63" t="s">
        <v>1318</v>
      </c>
      <c r="R2240" s="63" t="s">
        <v>27</v>
      </c>
      <c r="S2240" s="65" t="s">
        <v>4126</v>
      </c>
      <c r="T2240" s="63" t="s">
        <v>4127</v>
      </c>
      <c r="U2240" s="63" t="s">
        <v>27</v>
      </c>
      <c r="V2240" s="66">
        <v>90200</v>
      </c>
      <c r="W2240" s="67">
        <v>90200</v>
      </c>
      <c r="X2240" s="67">
        <v>0</v>
      </c>
      <c r="Y2240" s="68">
        <v>0</v>
      </c>
      <c r="Z2240" s="82">
        <v>115883.82226980728</v>
      </c>
    </row>
    <row r="2241" spans="15:26" x14ac:dyDescent="0.25">
      <c r="O2241" s="81" t="s">
        <v>4300</v>
      </c>
      <c r="P2241" s="64">
        <v>2003</v>
      </c>
      <c r="Q2241" s="63" t="s">
        <v>1318</v>
      </c>
      <c r="R2241" s="63" t="s">
        <v>27</v>
      </c>
      <c r="S2241" s="65" t="s">
        <v>4301</v>
      </c>
      <c r="T2241" s="63" t="s">
        <v>4302</v>
      </c>
      <c r="U2241" s="63" t="s">
        <v>27</v>
      </c>
      <c r="V2241" s="66">
        <v>84412</v>
      </c>
      <c r="W2241" s="67">
        <v>84412</v>
      </c>
      <c r="X2241" s="67">
        <v>28888.1</v>
      </c>
      <c r="Y2241" s="68">
        <v>84412</v>
      </c>
      <c r="Z2241" s="82">
        <v>108447.72955032119</v>
      </c>
    </row>
    <row r="2242" spans="15:26" x14ac:dyDescent="0.25">
      <c r="O2242" s="81" t="s">
        <v>4313</v>
      </c>
      <c r="P2242" s="64">
        <v>2003</v>
      </c>
      <c r="Q2242" s="63" t="s">
        <v>1318</v>
      </c>
      <c r="R2242" s="63" t="s">
        <v>27</v>
      </c>
      <c r="S2242" s="65" t="s">
        <v>4314</v>
      </c>
      <c r="T2242" s="63" t="s">
        <v>3687</v>
      </c>
      <c r="U2242" s="63" t="s">
        <v>27</v>
      </c>
      <c r="V2242" s="66">
        <v>197820</v>
      </c>
      <c r="W2242" s="67">
        <v>50000</v>
      </c>
      <c r="X2242" s="67">
        <v>0</v>
      </c>
      <c r="Y2242" s="68">
        <v>197820</v>
      </c>
      <c r="Z2242" s="82">
        <v>64237.152034261235</v>
      </c>
    </row>
    <row r="2243" spans="15:26" x14ac:dyDescent="0.25">
      <c r="O2243" s="81" t="s">
        <v>8779</v>
      </c>
      <c r="P2243" s="64">
        <v>2003</v>
      </c>
      <c r="Q2243" s="63" t="s">
        <v>6081</v>
      </c>
      <c r="R2243" s="63" t="s">
        <v>27</v>
      </c>
      <c r="S2243" s="65" t="s">
        <v>8780</v>
      </c>
      <c r="T2243" s="63" t="s">
        <v>8781</v>
      </c>
      <c r="U2243" s="63" t="s">
        <v>27</v>
      </c>
      <c r="V2243" s="66">
        <v>22500</v>
      </c>
      <c r="W2243" s="67">
        <v>22500</v>
      </c>
      <c r="X2243" s="67">
        <v>9249.5</v>
      </c>
      <c r="Y2243" s="68">
        <v>22500</v>
      </c>
      <c r="Z2243" s="82">
        <v>28906.718415417556</v>
      </c>
    </row>
    <row r="2244" spans="15:26" x14ac:dyDescent="0.25">
      <c r="O2244" s="81" t="s">
        <v>4376</v>
      </c>
      <c r="P2244" s="64">
        <v>2003</v>
      </c>
      <c r="Q2244" s="63" t="s">
        <v>1318</v>
      </c>
      <c r="R2244" s="63" t="s">
        <v>27</v>
      </c>
      <c r="S2244" s="65" t="s">
        <v>4377</v>
      </c>
      <c r="T2244" s="63" t="s">
        <v>3687</v>
      </c>
      <c r="U2244" s="63" t="s">
        <v>27</v>
      </c>
      <c r="V2244" s="66">
        <v>20950</v>
      </c>
      <c r="W2244" s="67">
        <v>20950</v>
      </c>
      <c r="X2244" s="67">
        <v>20979.599999999999</v>
      </c>
      <c r="Y2244" s="68">
        <v>0</v>
      </c>
      <c r="Z2244" s="82">
        <v>26915.366702355459</v>
      </c>
    </row>
    <row r="2245" spans="15:26" x14ac:dyDescent="0.25">
      <c r="O2245" s="81" t="s">
        <v>4243</v>
      </c>
      <c r="P2245" s="64">
        <v>2003</v>
      </c>
      <c r="Q2245" s="63" t="s">
        <v>1318</v>
      </c>
      <c r="R2245" s="63" t="s">
        <v>27</v>
      </c>
      <c r="S2245" s="65" t="s">
        <v>4242</v>
      </c>
      <c r="T2245" s="63" t="s">
        <v>3692</v>
      </c>
      <c r="U2245" s="63" t="s">
        <v>27</v>
      </c>
      <c r="V2245" s="66">
        <v>20000</v>
      </c>
      <c r="W2245" s="67">
        <v>20000</v>
      </c>
      <c r="X2245" s="67">
        <v>0</v>
      </c>
      <c r="Y2245" s="68">
        <v>0</v>
      </c>
      <c r="Z2245" s="82">
        <v>25694.860813704494</v>
      </c>
    </row>
    <row r="2246" spans="15:26" x14ac:dyDescent="0.25">
      <c r="O2246" s="81" t="s">
        <v>8751</v>
      </c>
      <c r="P2246" s="64">
        <v>2003</v>
      </c>
      <c r="Q2246" s="63" t="s">
        <v>6081</v>
      </c>
      <c r="R2246" s="63" t="s">
        <v>27</v>
      </c>
      <c r="S2246" s="65" t="s">
        <v>8686</v>
      </c>
      <c r="T2246" s="63" t="s">
        <v>8752</v>
      </c>
      <c r="U2246" s="63" t="s">
        <v>27</v>
      </c>
      <c r="V2246" s="66">
        <v>18750</v>
      </c>
      <c r="W2246" s="67">
        <v>18750</v>
      </c>
      <c r="X2246" s="67">
        <v>1671</v>
      </c>
      <c r="Y2246" s="68">
        <v>18750</v>
      </c>
      <c r="Z2246" s="82">
        <v>24088.932012847963</v>
      </c>
    </row>
    <row r="2247" spans="15:26" x14ac:dyDescent="0.25">
      <c r="O2247" s="81" t="s">
        <v>8772</v>
      </c>
      <c r="P2247" s="64">
        <v>2003</v>
      </c>
      <c r="Q2247" s="63" t="s">
        <v>6084</v>
      </c>
      <c r="R2247" s="63" t="s">
        <v>27</v>
      </c>
      <c r="S2247" s="65" t="s">
        <v>1859</v>
      </c>
      <c r="T2247" s="63" t="s">
        <v>8773</v>
      </c>
      <c r="U2247" s="63" t="s">
        <v>27</v>
      </c>
      <c r="V2247" s="66">
        <v>25000</v>
      </c>
      <c r="W2247" s="67">
        <v>18500</v>
      </c>
      <c r="X2247" s="67">
        <v>38406.49</v>
      </c>
      <c r="Y2247" s="68">
        <v>18500</v>
      </c>
      <c r="Z2247" s="82">
        <v>23767.746252676658</v>
      </c>
    </row>
    <row r="2248" spans="15:26" x14ac:dyDescent="0.25">
      <c r="O2248" s="81" t="s">
        <v>4293</v>
      </c>
      <c r="P2248" s="64">
        <v>2003</v>
      </c>
      <c r="Q2248" s="63" t="s">
        <v>1318</v>
      </c>
      <c r="R2248" s="63" t="s">
        <v>27</v>
      </c>
      <c r="S2248" s="65" t="s">
        <v>4292</v>
      </c>
      <c r="T2248" s="63" t="s">
        <v>4045</v>
      </c>
      <c r="U2248" s="63" t="s">
        <v>27</v>
      </c>
      <c r="V2248" s="66">
        <v>17400</v>
      </c>
      <c r="W2248" s="67">
        <v>17400</v>
      </c>
      <c r="X2248" s="67">
        <v>0</v>
      </c>
      <c r="Y2248" s="68">
        <v>0</v>
      </c>
      <c r="Z2248" s="82">
        <v>22354.528907922911</v>
      </c>
    </row>
    <row r="2249" spans="15:26" x14ac:dyDescent="0.25">
      <c r="O2249" s="81" t="s">
        <v>4378</v>
      </c>
      <c r="P2249" s="64">
        <v>2003</v>
      </c>
      <c r="Q2249" s="63" t="s">
        <v>1318</v>
      </c>
      <c r="R2249" s="63" t="s">
        <v>27</v>
      </c>
      <c r="S2249" s="65" t="s">
        <v>4379</v>
      </c>
      <c r="T2249" s="63" t="s">
        <v>4380</v>
      </c>
      <c r="U2249" s="63" t="s">
        <v>27</v>
      </c>
      <c r="V2249" s="66">
        <v>16725</v>
      </c>
      <c r="W2249" s="67">
        <v>16725</v>
      </c>
      <c r="X2249" s="67">
        <v>5136.25</v>
      </c>
      <c r="Y2249" s="68">
        <v>16725</v>
      </c>
      <c r="Z2249" s="82">
        <v>21487.327355460384</v>
      </c>
    </row>
    <row r="2250" spans="15:26" x14ac:dyDescent="0.25">
      <c r="O2250" s="81" t="s">
        <v>4303</v>
      </c>
      <c r="P2250" s="64">
        <v>2003</v>
      </c>
      <c r="Q2250" s="63" t="s">
        <v>1318</v>
      </c>
      <c r="R2250" s="63" t="s">
        <v>27</v>
      </c>
      <c r="S2250" s="65" t="s">
        <v>4301</v>
      </c>
      <c r="T2250" s="63" t="s">
        <v>4304</v>
      </c>
      <c r="U2250" s="63" t="s">
        <v>27</v>
      </c>
      <c r="V2250" s="66">
        <v>15000</v>
      </c>
      <c r="W2250" s="67">
        <v>15000</v>
      </c>
      <c r="X2250" s="67">
        <v>0</v>
      </c>
      <c r="Y2250" s="68">
        <v>0</v>
      </c>
      <c r="Z2250" s="82">
        <v>19271.14561027837</v>
      </c>
    </row>
    <row r="2251" spans="15:26" x14ac:dyDescent="0.25">
      <c r="O2251" s="81" t="s">
        <v>4212</v>
      </c>
      <c r="P2251" s="64">
        <v>2003</v>
      </c>
      <c r="Q2251" s="63" t="s">
        <v>1318</v>
      </c>
      <c r="R2251" s="63" t="s">
        <v>27</v>
      </c>
      <c r="S2251" s="65" t="s">
        <v>4211</v>
      </c>
      <c r="T2251" s="63" t="s">
        <v>3433</v>
      </c>
      <c r="U2251" s="63" t="s">
        <v>27</v>
      </c>
      <c r="V2251" s="66">
        <v>13921</v>
      </c>
      <c r="W2251" s="67">
        <v>13921</v>
      </c>
      <c r="X2251" s="67">
        <v>0</v>
      </c>
      <c r="Y2251" s="68">
        <v>0</v>
      </c>
      <c r="Z2251" s="82">
        <v>17884.907869379014</v>
      </c>
    </row>
    <row r="2252" spans="15:26" x14ac:dyDescent="0.25">
      <c r="O2252" s="81" t="s">
        <v>4317</v>
      </c>
      <c r="P2252" s="64">
        <v>2003</v>
      </c>
      <c r="Q2252" s="63" t="s">
        <v>1318</v>
      </c>
      <c r="R2252" s="63" t="s">
        <v>27</v>
      </c>
      <c r="S2252" s="65" t="s">
        <v>4314</v>
      </c>
      <c r="T2252" s="63" t="s">
        <v>3433</v>
      </c>
      <c r="U2252" s="63" t="s">
        <v>27</v>
      </c>
      <c r="V2252" s="66">
        <v>13852</v>
      </c>
      <c r="W2252" s="67">
        <v>13852</v>
      </c>
      <c r="X2252" s="67">
        <v>0</v>
      </c>
      <c r="Y2252" s="68">
        <v>0</v>
      </c>
      <c r="Z2252" s="82">
        <v>17796.260599571735</v>
      </c>
    </row>
    <row r="2253" spans="15:26" x14ac:dyDescent="0.25">
      <c r="O2253" s="81" t="s">
        <v>4244</v>
      </c>
      <c r="P2253" s="64">
        <v>2003</v>
      </c>
      <c r="Q2253" s="63" t="s">
        <v>1318</v>
      </c>
      <c r="R2253" s="63" t="s">
        <v>27</v>
      </c>
      <c r="S2253" s="65" t="s">
        <v>4242</v>
      </c>
      <c r="T2253" s="63" t="s">
        <v>3433</v>
      </c>
      <c r="U2253" s="63" t="s">
        <v>27</v>
      </c>
      <c r="V2253" s="66">
        <v>12000</v>
      </c>
      <c r="W2253" s="67">
        <v>12000</v>
      </c>
      <c r="X2253" s="67">
        <v>0</v>
      </c>
      <c r="Y2253" s="68">
        <v>0</v>
      </c>
      <c r="Z2253" s="82">
        <v>15416.916488222698</v>
      </c>
    </row>
    <row r="2254" spans="15:26" x14ac:dyDescent="0.25">
      <c r="O2254" s="81" t="s">
        <v>8594</v>
      </c>
      <c r="P2254" s="64">
        <v>2003</v>
      </c>
      <c r="Q2254" s="63" t="s">
        <v>6081</v>
      </c>
      <c r="R2254" s="63" t="s">
        <v>27</v>
      </c>
      <c r="S2254" s="65" t="s">
        <v>8595</v>
      </c>
      <c r="T2254" s="63" t="s">
        <v>8596</v>
      </c>
      <c r="U2254" s="63" t="s">
        <v>27</v>
      </c>
      <c r="V2254" s="66">
        <v>10000</v>
      </c>
      <c r="W2254" s="67">
        <v>10000</v>
      </c>
      <c r="X2254" s="67">
        <v>94.88</v>
      </c>
      <c r="Y2254" s="68">
        <v>0</v>
      </c>
      <c r="Z2254" s="82">
        <v>12847.430406852247</v>
      </c>
    </row>
    <row r="2255" spans="15:26" x14ac:dyDescent="0.25">
      <c r="O2255" s="81" t="s">
        <v>8668</v>
      </c>
      <c r="P2255" s="64">
        <v>2003</v>
      </c>
      <c r="Q2255" s="63" t="s">
        <v>6081</v>
      </c>
      <c r="R2255" s="63" t="s">
        <v>27</v>
      </c>
      <c r="S2255" s="65" t="s">
        <v>8669</v>
      </c>
      <c r="T2255" s="63" t="s">
        <v>3695</v>
      </c>
      <c r="U2255" s="63" t="s">
        <v>27</v>
      </c>
      <c r="V2255" s="66">
        <v>10000</v>
      </c>
      <c r="W2255" s="67">
        <v>10000</v>
      </c>
      <c r="X2255" s="67">
        <v>0</v>
      </c>
      <c r="Y2255" s="68">
        <v>0</v>
      </c>
      <c r="Z2255" s="82">
        <v>12847.430406852247</v>
      </c>
    </row>
    <row r="2256" spans="15:26" x14ac:dyDescent="0.25">
      <c r="O2256" s="81" t="s">
        <v>8676</v>
      </c>
      <c r="P2256" s="64">
        <v>2003</v>
      </c>
      <c r="Q2256" s="63" t="s">
        <v>6081</v>
      </c>
      <c r="R2256" s="63" t="s">
        <v>27</v>
      </c>
      <c r="S2256" s="65" t="s">
        <v>8677</v>
      </c>
      <c r="T2256" s="63" t="s">
        <v>3695</v>
      </c>
      <c r="U2256" s="63" t="s">
        <v>27</v>
      </c>
      <c r="V2256" s="66">
        <v>10000</v>
      </c>
      <c r="W2256" s="67">
        <v>10000</v>
      </c>
      <c r="X2256" s="67">
        <v>1322</v>
      </c>
      <c r="Y2256" s="68">
        <v>0</v>
      </c>
      <c r="Z2256" s="82">
        <v>12847.430406852247</v>
      </c>
    </row>
    <row r="2257" spans="15:26" x14ac:dyDescent="0.25">
      <c r="O2257" s="81" t="s">
        <v>8683</v>
      </c>
      <c r="P2257" s="64">
        <v>2003</v>
      </c>
      <c r="Q2257" s="63" t="s">
        <v>6081</v>
      </c>
      <c r="R2257" s="63" t="s">
        <v>27</v>
      </c>
      <c r="S2257" s="65" t="s">
        <v>8684</v>
      </c>
      <c r="T2257" s="63" t="s">
        <v>3695</v>
      </c>
      <c r="U2257" s="63" t="s">
        <v>27</v>
      </c>
      <c r="V2257" s="66">
        <v>5000</v>
      </c>
      <c r="W2257" s="67">
        <v>10000</v>
      </c>
      <c r="X2257" s="67">
        <v>4995.5</v>
      </c>
      <c r="Y2257" s="68">
        <v>5000</v>
      </c>
      <c r="Z2257" s="82">
        <v>12847.430406852247</v>
      </c>
    </row>
    <row r="2258" spans="15:26" x14ac:dyDescent="0.25">
      <c r="O2258" s="81" t="s">
        <v>8687</v>
      </c>
      <c r="P2258" s="64">
        <v>2003</v>
      </c>
      <c r="Q2258" s="63" t="s">
        <v>6081</v>
      </c>
      <c r="R2258" s="63" t="s">
        <v>27</v>
      </c>
      <c r="S2258" s="65" t="s">
        <v>4697</v>
      </c>
      <c r="T2258" s="63" t="s">
        <v>3695</v>
      </c>
      <c r="U2258" s="63" t="s">
        <v>27</v>
      </c>
      <c r="V2258" s="66">
        <v>10000</v>
      </c>
      <c r="W2258" s="67">
        <v>10000</v>
      </c>
      <c r="X2258" s="67">
        <v>0</v>
      </c>
      <c r="Y2258" s="68">
        <v>0</v>
      </c>
      <c r="Z2258" s="82">
        <v>12847.430406852247</v>
      </c>
    </row>
    <row r="2259" spans="15:26" x14ac:dyDescent="0.25">
      <c r="O2259" s="81" t="s">
        <v>8696</v>
      </c>
      <c r="P2259" s="64">
        <v>2003</v>
      </c>
      <c r="Q2259" s="63" t="s">
        <v>6081</v>
      </c>
      <c r="R2259" s="63" t="s">
        <v>27</v>
      </c>
      <c r="S2259" s="65" t="s">
        <v>4524</v>
      </c>
      <c r="T2259" s="63" t="s">
        <v>3695</v>
      </c>
      <c r="U2259" s="63" t="s">
        <v>27</v>
      </c>
      <c r="V2259" s="66">
        <v>10000</v>
      </c>
      <c r="W2259" s="67">
        <v>10000</v>
      </c>
      <c r="X2259" s="67">
        <v>0</v>
      </c>
      <c r="Y2259" s="68">
        <v>10000</v>
      </c>
      <c r="Z2259" s="82">
        <v>12847.430406852247</v>
      </c>
    </row>
    <row r="2260" spans="15:26" x14ac:dyDescent="0.25">
      <c r="O2260" s="81" t="s">
        <v>8706</v>
      </c>
      <c r="P2260" s="64">
        <v>2003</v>
      </c>
      <c r="Q2260" s="63" t="s">
        <v>6081</v>
      </c>
      <c r="R2260" s="63" t="s">
        <v>27</v>
      </c>
      <c r="S2260" s="65" t="s">
        <v>8707</v>
      </c>
      <c r="T2260" s="63" t="s">
        <v>3695</v>
      </c>
      <c r="U2260" s="63" t="s">
        <v>27</v>
      </c>
      <c r="V2260" s="66">
        <v>10000</v>
      </c>
      <c r="W2260" s="67">
        <v>10000</v>
      </c>
      <c r="X2260" s="67">
        <v>0</v>
      </c>
      <c r="Y2260" s="68">
        <v>0</v>
      </c>
      <c r="Z2260" s="82">
        <v>12847.430406852247</v>
      </c>
    </row>
    <row r="2261" spans="15:26" x14ac:dyDescent="0.25">
      <c r="O2261" s="81" t="s">
        <v>8715</v>
      </c>
      <c r="P2261" s="64">
        <v>2003</v>
      </c>
      <c r="Q2261" s="63" t="s">
        <v>6081</v>
      </c>
      <c r="R2261" s="63" t="s">
        <v>27</v>
      </c>
      <c r="S2261" s="65" t="s">
        <v>4803</v>
      </c>
      <c r="T2261" s="63" t="s">
        <v>3695</v>
      </c>
      <c r="U2261" s="63" t="s">
        <v>27</v>
      </c>
      <c r="V2261" s="66">
        <v>10000</v>
      </c>
      <c r="W2261" s="67">
        <v>10000</v>
      </c>
      <c r="X2261" s="67">
        <v>0</v>
      </c>
      <c r="Y2261" s="68">
        <v>10000</v>
      </c>
      <c r="Z2261" s="82">
        <v>12847.430406852247</v>
      </c>
    </row>
    <row r="2262" spans="15:26" x14ac:dyDescent="0.25">
      <c r="O2262" s="81" t="s">
        <v>8732</v>
      </c>
      <c r="P2262" s="64">
        <v>2003</v>
      </c>
      <c r="Q2262" s="63" t="s">
        <v>6081</v>
      </c>
      <c r="R2262" s="63" t="s">
        <v>27</v>
      </c>
      <c r="S2262" s="65" t="s">
        <v>8733</v>
      </c>
      <c r="T2262" s="63" t="s">
        <v>3695</v>
      </c>
      <c r="U2262" s="63" t="s">
        <v>27</v>
      </c>
      <c r="V2262" s="66">
        <v>10000</v>
      </c>
      <c r="W2262" s="67">
        <v>10000</v>
      </c>
      <c r="X2262" s="67">
        <v>3979.61</v>
      </c>
      <c r="Y2262" s="68">
        <v>10000</v>
      </c>
      <c r="Z2262" s="82">
        <v>12847.430406852247</v>
      </c>
    </row>
    <row r="2263" spans="15:26" x14ac:dyDescent="0.25">
      <c r="O2263" s="81" t="s">
        <v>8737</v>
      </c>
      <c r="P2263" s="64">
        <v>2003</v>
      </c>
      <c r="Q2263" s="63" t="s">
        <v>6081</v>
      </c>
      <c r="R2263" s="63" t="s">
        <v>27</v>
      </c>
      <c r="S2263" s="65" t="s">
        <v>4695</v>
      </c>
      <c r="T2263" s="63" t="s">
        <v>3695</v>
      </c>
      <c r="U2263" s="63" t="s">
        <v>27</v>
      </c>
      <c r="V2263" s="66">
        <v>10000</v>
      </c>
      <c r="W2263" s="67">
        <v>10000</v>
      </c>
      <c r="X2263" s="67">
        <v>0</v>
      </c>
      <c r="Y2263" s="68">
        <v>10000</v>
      </c>
      <c r="Z2263" s="82">
        <v>12847.430406852247</v>
      </c>
    </row>
    <row r="2264" spans="15:26" x14ac:dyDescent="0.25">
      <c r="O2264" s="81" t="s">
        <v>8708</v>
      </c>
      <c r="P2264" s="64">
        <v>2003</v>
      </c>
      <c r="Q2264" s="63" t="s">
        <v>6081</v>
      </c>
      <c r="R2264" s="63" t="s">
        <v>27</v>
      </c>
      <c r="S2264" s="65" t="s">
        <v>8709</v>
      </c>
      <c r="T2264" s="63" t="s">
        <v>3695</v>
      </c>
      <c r="U2264" s="63" t="s">
        <v>27</v>
      </c>
      <c r="V2264" s="66">
        <v>9850</v>
      </c>
      <c r="W2264" s="67">
        <v>9850</v>
      </c>
      <c r="X2264" s="67">
        <v>0</v>
      </c>
      <c r="Y2264" s="68">
        <v>9850</v>
      </c>
      <c r="Z2264" s="82">
        <v>12654.718950749464</v>
      </c>
    </row>
    <row r="2265" spans="15:26" x14ac:dyDescent="0.25">
      <c r="O2265" s="81" t="s">
        <v>4230</v>
      </c>
      <c r="P2265" s="64">
        <v>2003</v>
      </c>
      <c r="Q2265" s="63" t="s">
        <v>1318</v>
      </c>
      <c r="R2265" s="63" t="s">
        <v>27</v>
      </c>
      <c r="S2265" s="65" t="s">
        <v>4229</v>
      </c>
      <c r="T2265" s="63" t="s">
        <v>3781</v>
      </c>
      <c r="U2265" s="63" t="s">
        <v>27</v>
      </c>
      <c r="V2265" s="66">
        <v>9500</v>
      </c>
      <c r="W2265" s="67">
        <v>9500</v>
      </c>
      <c r="X2265" s="67">
        <v>0</v>
      </c>
      <c r="Y2265" s="68">
        <v>0</v>
      </c>
      <c r="Z2265" s="82">
        <v>12205.058886509636</v>
      </c>
    </row>
    <row r="2266" spans="15:26" x14ac:dyDescent="0.25">
      <c r="O2266" s="81" t="s">
        <v>8685</v>
      </c>
      <c r="P2266" s="64">
        <v>2003</v>
      </c>
      <c r="Q2266" s="63" t="s">
        <v>6081</v>
      </c>
      <c r="R2266" s="63" t="s">
        <v>27</v>
      </c>
      <c r="S2266" s="65" t="s">
        <v>8686</v>
      </c>
      <c r="T2266" s="63" t="s">
        <v>3695</v>
      </c>
      <c r="U2266" s="63" t="s">
        <v>27</v>
      </c>
      <c r="V2266" s="66">
        <v>9500</v>
      </c>
      <c r="W2266" s="67">
        <v>9500</v>
      </c>
      <c r="X2266" s="67">
        <v>0</v>
      </c>
      <c r="Y2266" s="68">
        <v>0</v>
      </c>
      <c r="Z2266" s="82">
        <v>12205.058886509636</v>
      </c>
    </row>
    <row r="2267" spans="15:26" x14ac:dyDescent="0.25">
      <c r="O2267" s="81" t="s">
        <v>8662</v>
      </c>
      <c r="P2267" s="64">
        <v>2003</v>
      </c>
      <c r="Q2267" s="63" t="s">
        <v>6081</v>
      </c>
      <c r="R2267" s="63" t="s">
        <v>27</v>
      </c>
      <c r="S2267" s="65" t="s">
        <v>8663</v>
      </c>
      <c r="T2267" s="63" t="s">
        <v>3695</v>
      </c>
      <c r="U2267" s="63" t="s">
        <v>27</v>
      </c>
      <c r="V2267" s="66">
        <v>9100</v>
      </c>
      <c r="W2267" s="67">
        <v>9100</v>
      </c>
      <c r="X2267" s="67">
        <v>0</v>
      </c>
      <c r="Y2267" s="68">
        <v>9100</v>
      </c>
      <c r="Z2267" s="82">
        <v>11691.161670235546</v>
      </c>
    </row>
    <row r="2268" spans="15:26" x14ac:dyDescent="0.25">
      <c r="O2268" s="81" t="s">
        <v>8753</v>
      </c>
      <c r="P2268" s="64">
        <v>2003</v>
      </c>
      <c r="Q2268" s="63" t="s">
        <v>6081</v>
      </c>
      <c r="R2268" s="63" t="s">
        <v>27</v>
      </c>
      <c r="S2268" s="65" t="s">
        <v>1859</v>
      </c>
      <c r="T2268" s="63" t="s">
        <v>8754</v>
      </c>
      <c r="U2268" s="63" t="s">
        <v>27</v>
      </c>
      <c r="V2268" s="66">
        <v>8747</v>
      </c>
      <c r="W2268" s="67">
        <v>8747</v>
      </c>
      <c r="X2268" s="67">
        <v>3182.4</v>
      </c>
      <c r="Y2268" s="68">
        <v>8747</v>
      </c>
      <c r="Z2268" s="82">
        <v>11237.647376873663</v>
      </c>
    </row>
    <row r="2269" spans="15:26" ht="22.5" x14ac:dyDescent="0.25">
      <c r="O2269" s="81" t="s">
        <v>4329</v>
      </c>
      <c r="P2269" s="64">
        <v>2003</v>
      </c>
      <c r="Q2269" s="63" t="s">
        <v>1318</v>
      </c>
      <c r="R2269" s="63" t="s">
        <v>978</v>
      </c>
      <c r="S2269" s="65" t="s">
        <v>4330</v>
      </c>
      <c r="T2269" s="63" t="s">
        <v>4331</v>
      </c>
      <c r="U2269" s="63" t="s">
        <v>1413</v>
      </c>
      <c r="V2269" s="66">
        <v>38398</v>
      </c>
      <c r="W2269" s="67">
        <v>38398</v>
      </c>
      <c r="X2269" s="67">
        <v>9271.6</v>
      </c>
      <c r="Y2269" s="68">
        <v>0</v>
      </c>
      <c r="Z2269" s="82">
        <v>49331.56327623126</v>
      </c>
    </row>
    <row r="2270" spans="15:26" x14ac:dyDescent="0.25">
      <c r="O2270" s="81" t="s">
        <v>8660</v>
      </c>
      <c r="P2270" s="64">
        <v>2003</v>
      </c>
      <c r="Q2270" s="63" t="s">
        <v>6081</v>
      </c>
      <c r="R2270" s="63" t="s">
        <v>978</v>
      </c>
      <c r="S2270" s="65" t="s">
        <v>8661</v>
      </c>
      <c r="T2270" s="63" t="s">
        <v>3695</v>
      </c>
      <c r="U2270" s="63" t="s">
        <v>3443</v>
      </c>
      <c r="V2270" s="66">
        <v>8500</v>
      </c>
      <c r="W2270" s="67">
        <v>8500</v>
      </c>
      <c r="X2270" s="67">
        <v>979</v>
      </c>
      <c r="Y2270" s="68">
        <v>8500</v>
      </c>
      <c r="Z2270" s="82">
        <v>10920.315845824411</v>
      </c>
    </row>
    <row r="2271" spans="15:26" x14ac:dyDescent="0.25">
      <c r="O2271" s="81" t="s">
        <v>4265</v>
      </c>
      <c r="P2271" s="64">
        <v>2003</v>
      </c>
      <c r="Q2271" s="63" t="s">
        <v>1318</v>
      </c>
      <c r="R2271" s="63" t="s">
        <v>472</v>
      </c>
      <c r="S2271" s="65" t="s">
        <v>3823</v>
      </c>
      <c r="T2271" s="63" t="s">
        <v>3123</v>
      </c>
      <c r="U2271" s="63" t="s">
        <v>3824</v>
      </c>
      <c r="V2271" s="66">
        <v>154890</v>
      </c>
      <c r="W2271" s="67">
        <v>154890</v>
      </c>
      <c r="X2271" s="67">
        <v>102982.39999999999</v>
      </c>
      <c r="Y2271" s="68">
        <v>154890</v>
      </c>
      <c r="Z2271" s="82">
        <v>198993.84957173446</v>
      </c>
    </row>
    <row r="2272" spans="15:26" x14ac:dyDescent="0.25">
      <c r="O2272" s="81" t="s">
        <v>4288</v>
      </c>
      <c r="P2272" s="64">
        <v>2003</v>
      </c>
      <c r="Q2272" s="63" t="s">
        <v>1318</v>
      </c>
      <c r="R2272" s="63" t="s">
        <v>472</v>
      </c>
      <c r="S2272" s="65" t="s">
        <v>4289</v>
      </c>
      <c r="T2272" s="63" t="s">
        <v>3687</v>
      </c>
      <c r="U2272" s="63" t="s">
        <v>4290</v>
      </c>
      <c r="V2272" s="66">
        <v>97750</v>
      </c>
      <c r="W2272" s="67">
        <v>97750</v>
      </c>
      <c r="X2272" s="67">
        <v>33158.300000000003</v>
      </c>
      <c r="Y2272" s="68">
        <v>97750</v>
      </c>
      <c r="Z2272" s="82">
        <v>125583.63222698071</v>
      </c>
    </row>
    <row r="2273" spans="15:26" x14ac:dyDescent="0.25">
      <c r="O2273" s="81" t="s">
        <v>8690</v>
      </c>
      <c r="P2273" s="64">
        <v>2003</v>
      </c>
      <c r="Q2273" s="63" t="s">
        <v>6081</v>
      </c>
      <c r="R2273" s="63" t="s">
        <v>472</v>
      </c>
      <c r="S2273" s="65" t="s">
        <v>8691</v>
      </c>
      <c r="T2273" s="63" t="s">
        <v>3695</v>
      </c>
      <c r="U2273" s="63" t="s">
        <v>474</v>
      </c>
      <c r="V2273" s="66">
        <v>10000</v>
      </c>
      <c r="W2273" s="67">
        <v>10000</v>
      </c>
      <c r="X2273" s="67">
        <v>475</v>
      </c>
      <c r="Y2273" s="68">
        <v>0</v>
      </c>
      <c r="Z2273" s="82">
        <v>12847.430406852247</v>
      </c>
    </row>
    <row r="2274" spans="15:26" x14ac:dyDescent="0.25">
      <c r="O2274" s="81" t="s">
        <v>8730</v>
      </c>
      <c r="P2274" s="64">
        <v>2003</v>
      </c>
      <c r="Q2274" s="63" t="s">
        <v>6081</v>
      </c>
      <c r="R2274" s="63" t="s">
        <v>472</v>
      </c>
      <c r="S2274" s="65" t="s">
        <v>8731</v>
      </c>
      <c r="T2274" s="63" t="s">
        <v>3695</v>
      </c>
      <c r="U2274" s="63" t="s">
        <v>5093</v>
      </c>
      <c r="V2274" s="66">
        <v>10000</v>
      </c>
      <c r="W2274" s="67">
        <v>10000</v>
      </c>
      <c r="X2274" s="67">
        <v>0</v>
      </c>
      <c r="Y2274" s="68">
        <v>10000</v>
      </c>
      <c r="Z2274" s="82">
        <v>12847.430406852247</v>
      </c>
    </row>
    <row r="2275" spans="15:26" ht="22.5" x14ac:dyDescent="0.25">
      <c r="O2275" s="81" t="s">
        <v>4218</v>
      </c>
      <c r="P2275" s="64">
        <v>2003</v>
      </c>
      <c r="Q2275" s="63" t="s">
        <v>1318</v>
      </c>
      <c r="R2275" s="63" t="s">
        <v>138</v>
      </c>
      <c r="S2275" s="65" t="s">
        <v>4219</v>
      </c>
      <c r="T2275" s="63" t="s">
        <v>4220</v>
      </c>
      <c r="U2275" s="63" t="s">
        <v>166</v>
      </c>
      <c r="V2275" s="66">
        <v>80886</v>
      </c>
      <c r="W2275" s="67">
        <v>80886</v>
      </c>
      <c r="X2275" s="67">
        <v>17894.27</v>
      </c>
      <c r="Y2275" s="68">
        <v>80886</v>
      </c>
      <c r="Z2275" s="82">
        <v>103917.7255888651</v>
      </c>
    </row>
    <row r="2276" spans="15:26" x14ac:dyDescent="0.25">
      <c r="O2276" s="81" t="s">
        <v>4226</v>
      </c>
      <c r="P2276" s="64">
        <v>2003</v>
      </c>
      <c r="Q2276" s="63" t="s">
        <v>1318</v>
      </c>
      <c r="R2276" s="63" t="s">
        <v>138</v>
      </c>
      <c r="S2276" s="65" t="s">
        <v>2386</v>
      </c>
      <c r="T2276" s="63" t="s">
        <v>4227</v>
      </c>
      <c r="U2276" s="63" t="s">
        <v>166</v>
      </c>
      <c r="V2276" s="66">
        <v>75000</v>
      </c>
      <c r="W2276" s="67">
        <v>75000</v>
      </c>
      <c r="X2276" s="67">
        <v>26071.72</v>
      </c>
      <c r="Y2276" s="68">
        <v>75000</v>
      </c>
      <c r="Z2276" s="82">
        <v>96355.728051391852</v>
      </c>
    </row>
    <row r="2277" spans="15:26" x14ac:dyDescent="0.25">
      <c r="O2277" s="81" t="s">
        <v>4205</v>
      </c>
      <c r="P2277" s="64">
        <v>2003</v>
      </c>
      <c r="Q2277" s="63" t="s">
        <v>1318</v>
      </c>
      <c r="R2277" s="63" t="s">
        <v>138</v>
      </c>
      <c r="S2277" s="65" t="s">
        <v>4206</v>
      </c>
      <c r="T2277" s="63" t="s">
        <v>4159</v>
      </c>
      <c r="U2277" s="63" t="s">
        <v>166</v>
      </c>
      <c r="V2277" s="66">
        <v>68450</v>
      </c>
      <c r="W2277" s="67">
        <v>68450</v>
      </c>
      <c r="X2277" s="67">
        <v>22840</v>
      </c>
      <c r="Y2277" s="68">
        <v>68450</v>
      </c>
      <c r="Z2277" s="82">
        <v>87940.661134903639</v>
      </c>
    </row>
    <row r="2278" spans="15:26" x14ac:dyDescent="0.25">
      <c r="O2278" s="81" t="s">
        <v>4296</v>
      </c>
      <c r="P2278" s="64">
        <v>2003</v>
      </c>
      <c r="Q2278" s="63" t="s">
        <v>1318</v>
      </c>
      <c r="R2278" s="63" t="s">
        <v>138</v>
      </c>
      <c r="S2278" s="65" t="s">
        <v>4297</v>
      </c>
      <c r="T2278" s="63" t="s">
        <v>3990</v>
      </c>
      <c r="U2278" s="63" t="s">
        <v>166</v>
      </c>
      <c r="V2278" s="66">
        <v>44000</v>
      </c>
      <c r="W2278" s="67">
        <v>35000</v>
      </c>
      <c r="X2278" s="67">
        <v>10376.25</v>
      </c>
      <c r="Y2278" s="68">
        <v>35000</v>
      </c>
      <c r="Z2278" s="82">
        <v>44966.006423982864</v>
      </c>
    </row>
    <row r="2279" spans="15:26" x14ac:dyDescent="0.25">
      <c r="O2279" s="81" t="s">
        <v>8574</v>
      </c>
      <c r="P2279" s="64">
        <v>2003</v>
      </c>
      <c r="Q2279" s="63" t="s">
        <v>6081</v>
      </c>
      <c r="R2279" s="63" t="s">
        <v>138</v>
      </c>
      <c r="S2279" s="65" t="s">
        <v>5353</v>
      </c>
      <c r="T2279" s="63" t="s">
        <v>3695</v>
      </c>
      <c r="U2279" s="63" t="s">
        <v>166</v>
      </c>
      <c r="V2279" s="66">
        <v>28440</v>
      </c>
      <c r="W2279" s="67">
        <v>28440</v>
      </c>
      <c r="X2279" s="67">
        <v>9480</v>
      </c>
      <c r="Y2279" s="68">
        <v>28440</v>
      </c>
      <c r="Z2279" s="82">
        <v>36538.092077087793</v>
      </c>
    </row>
    <row r="2280" spans="15:26" x14ac:dyDescent="0.25">
      <c r="O2280" s="81" t="s">
        <v>8649</v>
      </c>
      <c r="P2280" s="64">
        <v>2003</v>
      </c>
      <c r="Q2280" s="63" t="s">
        <v>6081</v>
      </c>
      <c r="R2280" s="63" t="s">
        <v>138</v>
      </c>
      <c r="S2280" s="65" t="s">
        <v>2356</v>
      </c>
      <c r="T2280" s="63" t="s">
        <v>3695</v>
      </c>
      <c r="U2280" s="63" t="s">
        <v>166</v>
      </c>
      <c r="V2280" s="66">
        <v>10000</v>
      </c>
      <c r="W2280" s="67">
        <v>10000</v>
      </c>
      <c r="X2280" s="67">
        <v>0</v>
      </c>
      <c r="Y2280" s="68">
        <v>10000</v>
      </c>
      <c r="Z2280" s="82">
        <v>12847.430406852247</v>
      </c>
    </row>
    <row r="2281" spans="15:26" x14ac:dyDescent="0.25">
      <c r="O2281" s="81" t="s">
        <v>8679</v>
      </c>
      <c r="P2281" s="64">
        <v>2003</v>
      </c>
      <c r="Q2281" s="63" t="s">
        <v>6081</v>
      </c>
      <c r="R2281" s="63" t="s">
        <v>138</v>
      </c>
      <c r="S2281" s="65" t="s">
        <v>8680</v>
      </c>
      <c r="T2281" s="63" t="s">
        <v>3695</v>
      </c>
      <c r="U2281" s="63" t="s">
        <v>166</v>
      </c>
      <c r="V2281" s="66">
        <v>10000</v>
      </c>
      <c r="W2281" s="67">
        <v>10000</v>
      </c>
      <c r="X2281" s="67">
        <v>0</v>
      </c>
      <c r="Y2281" s="68">
        <v>10000</v>
      </c>
      <c r="Z2281" s="82">
        <v>12847.430406852247</v>
      </c>
    </row>
    <row r="2282" spans="15:26" x14ac:dyDescent="0.25">
      <c r="O2282" s="81" t="s">
        <v>8692</v>
      </c>
      <c r="P2282" s="64">
        <v>2003</v>
      </c>
      <c r="Q2282" s="63" t="s">
        <v>6081</v>
      </c>
      <c r="R2282" s="63" t="s">
        <v>138</v>
      </c>
      <c r="S2282" s="65" t="s">
        <v>5205</v>
      </c>
      <c r="T2282" s="63" t="s">
        <v>3695</v>
      </c>
      <c r="U2282" s="63" t="s">
        <v>782</v>
      </c>
      <c r="V2282" s="66">
        <v>10000</v>
      </c>
      <c r="W2282" s="67">
        <v>10000</v>
      </c>
      <c r="X2282" s="67">
        <v>0</v>
      </c>
      <c r="Y2282" s="68">
        <v>10000</v>
      </c>
      <c r="Z2282" s="82">
        <v>12847.430406852247</v>
      </c>
    </row>
    <row r="2283" spans="15:26" x14ac:dyDescent="0.25">
      <c r="O2283" s="81" t="s">
        <v>8703</v>
      </c>
      <c r="P2283" s="64">
        <v>2003</v>
      </c>
      <c r="Q2283" s="63" t="s">
        <v>6081</v>
      </c>
      <c r="R2283" s="63" t="s">
        <v>2243</v>
      </c>
      <c r="S2283" s="65" t="s">
        <v>4630</v>
      </c>
      <c r="T2283" s="63" t="s">
        <v>3695</v>
      </c>
      <c r="U2283" s="63" t="s">
        <v>2246</v>
      </c>
      <c r="V2283" s="66">
        <v>8500</v>
      </c>
      <c r="W2283" s="67">
        <v>8500</v>
      </c>
      <c r="X2283" s="67">
        <v>0</v>
      </c>
      <c r="Y2283" s="68">
        <v>8500</v>
      </c>
      <c r="Z2283" s="82">
        <v>10920.315845824411</v>
      </c>
    </row>
    <row r="2284" spans="15:26" x14ac:dyDescent="0.25">
      <c r="O2284" s="81" t="s">
        <v>4223</v>
      </c>
      <c r="P2284" s="64">
        <v>2003</v>
      </c>
      <c r="Q2284" s="63" t="s">
        <v>1318</v>
      </c>
      <c r="R2284" s="63" t="s">
        <v>677</v>
      </c>
      <c r="S2284" s="65" t="s">
        <v>4224</v>
      </c>
      <c r="T2284" s="63" t="s">
        <v>4225</v>
      </c>
      <c r="U2284" s="63" t="s">
        <v>679</v>
      </c>
      <c r="V2284" s="66">
        <v>40603</v>
      </c>
      <c r="W2284" s="67">
        <v>40603</v>
      </c>
      <c r="X2284" s="67">
        <v>27975</v>
      </c>
      <c r="Y2284" s="68">
        <v>40603</v>
      </c>
      <c r="Z2284" s="82">
        <v>52164.421680942185</v>
      </c>
    </row>
    <row r="2285" spans="15:26" x14ac:dyDescent="0.25">
      <c r="O2285" s="81" t="s">
        <v>4231</v>
      </c>
      <c r="P2285" s="64">
        <v>2003</v>
      </c>
      <c r="Q2285" s="63" t="s">
        <v>1318</v>
      </c>
      <c r="R2285" s="63" t="s">
        <v>677</v>
      </c>
      <c r="S2285" s="65" t="s">
        <v>3888</v>
      </c>
      <c r="T2285" s="63" t="s">
        <v>4232</v>
      </c>
      <c r="U2285" s="63" t="s">
        <v>4233</v>
      </c>
      <c r="V2285" s="66">
        <v>27125</v>
      </c>
      <c r="W2285" s="67">
        <v>27125</v>
      </c>
      <c r="X2285" s="67">
        <v>0</v>
      </c>
      <c r="Y2285" s="68">
        <v>27125</v>
      </c>
      <c r="Z2285" s="82">
        <v>34848.654978586725</v>
      </c>
    </row>
    <row r="2286" spans="15:26" x14ac:dyDescent="0.25">
      <c r="O2286" s="81" t="s">
        <v>8760</v>
      </c>
      <c r="P2286" s="64">
        <v>2003</v>
      </c>
      <c r="Q2286" s="63" t="s">
        <v>6081</v>
      </c>
      <c r="R2286" s="63" t="s">
        <v>677</v>
      </c>
      <c r="S2286" s="65" t="s">
        <v>8761</v>
      </c>
      <c r="T2286" s="63" t="s">
        <v>8762</v>
      </c>
      <c r="U2286" s="63" t="s">
        <v>679</v>
      </c>
      <c r="V2286" s="66">
        <v>25000</v>
      </c>
      <c r="W2286" s="67">
        <v>25000</v>
      </c>
      <c r="X2286" s="67">
        <v>8000</v>
      </c>
      <c r="Y2286" s="68">
        <v>0</v>
      </c>
      <c r="Z2286" s="82">
        <v>32118.576017130617</v>
      </c>
    </row>
    <row r="2287" spans="15:26" x14ac:dyDescent="0.25">
      <c r="O2287" s="81" t="s">
        <v>8643</v>
      </c>
      <c r="P2287" s="64">
        <v>2003</v>
      </c>
      <c r="Q2287" s="63" t="s">
        <v>6081</v>
      </c>
      <c r="R2287" s="63" t="s">
        <v>677</v>
      </c>
      <c r="S2287" s="65" t="s">
        <v>8644</v>
      </c>
      <c r="T2287" s="63" t="s">
        <v>3695</v>
      </c>
      <c r="U2287" s="63" t="s">
        <v>679</v>
      </c>
      <c r="V2287" s="66">
        <v>10000</v>
      </c>
      <c r="W2287" s="67">
        <v>10000</v>
      </c>
      <c r="X2287" s="67">
        <v>571.25</v>
      </c>
      <c r="Y2287" s="68">
        <v>10000</v>
      </c>
      <c r="Z2287" s="82">
        <v>12847.430406852247</v>
      </c>
    </row>
    <row r="2288" spans="15:26" x14ac:dyDescent="0.25">
      <c r="O2288" s="81" t="s">
        <v>8681</v>
      </c>
      <c r="P2288" s="64">
        <v>2003</v>
      </c>
      <c r="Q2288" s="63" t="s">
        <v>6081</v>
      </c>
      <c r="R2288" s="63" t="s">
        <v>177</v>
      </c>
      <c r="S2288" s="65" t="s">
        <v>5286</v>
      </c>
      <c r="T2288" s="63" t="s">
        <v>3695</v>
      </c>
      <c r="U2288" s="63" t="s">
        <v>3767</v>
      </c>
      <c r="V2288" s="66">
        <v>9400</v>
      </c>
      <c r="W2288" s="67">
        <v>9400</v>
      </c>
      <c r="X2288" s="67">
        <v>1100</v>
      </c>
      <c r="Y2288" s="68">
        <v>0</v>
      </c>
      <c r="Z2288" s="82">
        <v>12076.584582441114</v>
      </c>
    </row>
    <row r="2289" spans="15:26" x14ac:dyDescent="0.25">
      <c r="O2289" s="81" t="s">
        <v>8763</v>
      </c>
      <c r="P2289" s="64">
        <v>2003</v>
      </c>
      <c r="Q2289" s="63" t="s">
        <v>6081</v>
      </c>
      <c r="R2289" s="63" t="s">
        <v>40</v>
      </c>
      <c r="S2289" s="65" t="s">
        <v>8764</v>
      </c>
      <c r="T2289" s="63" t="s">
        <v>8765</v>
      </c>
      <c r="U2289" s="63" t="s">
        <v>42</v>
      </c>
      <c r="V2289" s="66">
        <v>13800</v>
      </c>
      <c r="W2289" s="67">
        <v>13800</v>
      </c>
      <c r="X2289" s="67">
        <v>1791.06</v>
      </c>
      <c r="Y2289" s="68">
        <v>0</v>
      </c>
      <c r="Z2289" s="82">
        <v>17729.4539614561</v>
      </c>
    </row>
    <row r="2290" spans="15:26" x14ac:dyDescent="0.25">
      <c r="O2290" s="81" t="s">
        <v>8768</v>
      </c>
      <c r="P2290" s="64">
        <v>2003</v>
      </c>
      <c r="Q2290" s="63" t="s">
        <v>6084</v>
      </c>
      <c r="R2290" s="63" t="s">
        <v>1605</v>
      </c>
      <c r="S2290" s="65" t="s">
        <v>1859</v>
      </c>
      <c r="T2290" s="63" t="s">
        <v>8509</v>
      </c>
      <c r="U2290" s="63" t="s">
        <v>3669</v>
      </c>
      <c r="V2290" s="66">
        <v>25000</v>
      </c>
      <c r="W2290" s="67">
        <v>25000</v>
      </c>
      <c r="X2290" s="67">
        <v>15496</v>
      </c>
      <c r="Y2290" s="68">
        <v>0</v>
      </c>
      <c r="Z2290" s="82">
        <v>32118.576017130617</v>
      </c>
    </row>
    <row r="2291" spans="15:26" x14ac:dyDescent="0.25">
      <c r="O2291" s="81" t="s">
        <v>4251</v>
      </c>
      <c r="P2291" s="64">
        <v>2003</v>
      </c>
      <c r="Q2291" s="63" t="s">
        <v>1318</v>
      </c>
      <c r="R2291" s="63" t="s">
        <v>81</v>
      </c>
      <c r="S2291" s="65" t="s">
        <v>4252</v>
      </c>
      <c r="T2291" s="63" t="s">
        <v>3414</v>
      </c>
      <c r="U2291" s="63" t="s">
        <v>2271</v>
      </c>
      <c r="V2291" s="66">
        <v>197998</v>
      </c>
      <c r="W2291" s="67">
        <v>197998</v>
      </c>
      <c r="X2291" s="67">
        <v>76658.17</v>
      </c>
      <c r="Y2291" s="68">
        <v>197998</v>
      </c>
      <c r="Z2291" s="82">
        <v>254376.55256959316</v>
      </c>
    </row>
    <row r="2292" spans="15:26" x14ac:dyDescent="0.25">
      <c r="O2292" s="81" t="s">
        <v>4347</v>
      </c>
      <c r="P2292" s="64">
        <v>2003</v>
      </c>
      <c r="Q2292" s="63" t="s">
        <v>1318</v>
      </c>
      <c r="R2292" s="63" t="s">
        <v>81</v>
      </c>
      <c r="S2292" s="65" t="s">
        <v>3890</v>
      </c>
      <c r="T2292" s="63" t="s">
        <v>3862</v>
      </c>
      <c r="U2292" s="63" t="s">
        <v>3767</v>
      </c>
      <c r="V2292" s="66">
        <v>85000</v>
      </c>
      <c r="W2292" s="67">
        <v>85000</v>
      </c>
      <c r="X2292" s="67">
        <v>35301.919999999998</v>
      </c>
      <c r="Y2292" s="68">
        <v>85000</v>
      </c>
      <c r="Z2292" s="82">
        <v>109203.1584582441</v>
      </c>
    </row>
    <row r="2293" spans="15:26" x14ac:dyDescent="0.25">
      <c r="O2293" s="81" t="s">
        <v>8570</v>
      </c>
      <c r="P2293" s="64">
        <v>2003</v>
      </c>
      <c r="Q2293" s="63" t="s">
        <v>6084</v>
      </c>
      <c r="R2293" s="63" t="s">
        <v>81</v>
      </c>
      <c r="S2293" s="65" t="s">
        <v>3861</v>
      </c>
      <c r="T2293" s="63" t="s">
        <v>8571</v>
      </c>
      <c r="U2293" s="63" t="s">
        <v>3767</v>
      </c>
      <c r="V2293" s="66">
        <v>83400</v>
      </c>
      <c r="W2293" s="67">
        <v>83400</v>
      </c>
      <c r="X2293" s="67">
        <v>94737.75</v>
      </c>
      <c r="Y2293" s="68">
        <v>83400</v>
      </c>
      <c r="Z2293" s="82">
        <v>107147.56959314774</v>
      </c>
    </row>
    <row r="2294" spans="15:26" x14ac:dyDescent="0.25">
      <c r="O2294" s="81" t="s">
        <v>4194</v>
      </c>
      <c r="P2294" s="64">
        <v>2003</v>
      </c>
      <c r="Q2294" s="63" t="s">
        <v>1318</v>
      </c>
      <c r="R2294" s="63" t="s">
        <v>81</v>
      </c>
      <c r="S2294" s="65" t="s">
        <v>4195</v>
      </c>
      <c r="T2294" s="63" t="s">
        <v>3483</v>
      </c>
      <c r="U2294" s="63" t="s">
        <v>4196</v>
      </c>
      <c r="V2294" s="66">
        <v>68080</v>
      </c>
      <c r="W2294" s="67">
        <v>68080</v>
      </c>
      <c r="X2294" s="67">
        <v>40411.4</v>
      </c>
      <c r="Y2294" s="68">
        <v>68080</v>
      </c>
      <c r="Z2294" s="82">
        <v>87465.30620985011</v>
      </c>
    </row>
    <row r="2295" spans="15:26" x14ac:dyDescent="0.25">
      <c r="O2295" s="81" t="s">
        <v>8599</v>
      </c>
      <c r="P2295" s="64">
        <v>2003</v>
      </c>
      <c r="Q2295" s="63" t="s">
        <v>6081</v>
      </c>
      <c r="R2295" s="63" t="s">
        <v>81</v>
      </c>
      <c r="S2295" s="65" t="s">
        <v>8600</v>
      </c>
      <c r="T2295" s="63" t="s">
        <v>4103</v>
      </c>
      <c r="U2295" s="63" t="s">
        <v>2271</v>
      </c>
      <c r="V2295" s="66">
        <v>9891</v>
      </c>
      <c r="W2295" s="67">
        <v>9891</v>
      </c>
      <c r="X2295" s="67">
        <v>88</v>
      </c>
      <c r="Y2295" s="68">
        <v>9891</v>
      </c>
      <c r="Z2295" s="82">
        <v>12707.39341541756</v>
      </c>
    </row>
    <row r="2296" spans="15:26" x14ac:dyDescent="0.25">
      <c r="O2296" s="81" t="s">
        <v>8682</v>
      </c>
      <c r="P2296" s="64">
        <v>2003</v>
      </c>
      <c r="Q2296" s="63" t="s">
        <v>6081</v>
      </c>
      <c r="R2296" s="63" t="s">
        <v>81</v>
      </c>
      <c r="S2296" s="65" t="s">
        <v>4491</v>
      </c>
      <c r="T2296" s="63" t="s">
        <v>3695</v>
      </c>
      <c r="U2296" s="63" t="s">
        <v>2271</v>
      </c>
      <c r="V2296" s="66">
        <v>9405</v>
      </c>
      <c r="W2296" s="67">
        <v>9405</v>
      </c>
      <c r="X2296" s="67">
        <v>0</v>
      </c>
      <c r="Y2296" s="68">
        <v>9405</v>
      </c>
      <c r="Z2296" s="82">
        <v>12083.008297644539</v>
      </c>
    </row>
    <row r="2297" spans="15:26" x14ac:dyDescent="0.25">
      <c r="O2297" s="81" t="s">
        <v>4197</v>
      </c>
      <c r="P2297" s="64">
        <v>2003</v>
      </c>
      <c r="Q2297" s="63" t="s">
        <v>1318</v>
      </c>
      <c r="R2297" s="63" t="s">
        <v>81</v>
      </c>
      <c r="S2297" s="65" t="s">
        <v>4195</v>
      </c>
      <c r="T2297" s="63" t="s">
        <v>4198</v>
      </c>
      <c r="U2297" s="63" t="s">
        <v>4196</v>
      </c>
      <c r="V2297" s="66">
        <v>17658</v>
      </c>
      <c r="W2297" s="67">
        <v>6808</v>
      </c>
      <c r="X2297" s="67">
        <v>0</v>
      </c>
      <c r="Y2297" s="68">
        <v>0</v>
      </c>
      <c r="Z2297" s="82">
        <v>8746.5306209850114</v>
      </c>
    </row>
    <row r="2298" spans="15:26" ht="22.5" x14ac:dyDescent="0.25">
      <c r="O2298" s="81" t="s">
        <v>8714</v>
      </c>
      <c r="P2298" s="64">
        <v>2003</v>
      </c>
      <c r="Q2298" s="63" t="s">
        <v>6081</v>
      </c>
      <c r="R2298" s="63" t="s">
        <v>1163</v>
      </c>
      <c r="S2298" s="65" t="s">
        <v>4794</v>
      </c>
      <c r="T2298" s="63" t="s">
        <v>3695</v>
      </c>
      <c r="U2298" s="63" t="s">
        <v>1165</v>
      </c>
      <c r="V2298" s="66">
        <v>10000</v>
      </c>
      <c r="W2298" s="67">
        <v>10000</v>
      </c>
      <c r="X2298" s="67">
        <v>4281.43</v>
      </c>
      <c r="Y2298" s="68">
        <v>10000</v>
      </c>
      <c r="Z2298" s="82">
        <v>12847.430406852247</v>
      </c>
    </row>
    <row r="2299" spans="15:26" x14ac:dyDescent="0.25">
      <c r="O2299" s="81" t="s">
        <v>4236</v>
      </c>
      <c r="P2299" s="64">
        <v>2003</v>
      </c>
      <c r="Q2299" s="63" t="s">
        <v>1318</v>
      </c>
      <c r="R2299" s="63" t="s">
        <v>85</v>
      </c>
      <c r="S2299" s="65" t="s">
        <v>4237</v>
      </c>
      <c r="T2299" s="63" t="s">
        <v>3998</v>
      </c>
      <c r="U2299" s="63" t="s">
        <v>1167</v>
      </c>
      <c r="V2299" s="66">
        <v>199983</v>
      </c>
      <c r="W2299" s="67">
        <v>199983</v>
      </c>
      <c r="X2299" s="67">
        <v>141506.01</v>
      </c>
      <c r="Y2299" s="68">
        <v>199983</v>
      </c>
      <c r="Z2299" s="82">
        <v>256926.76750535332</v>
      </c>
    </row>
    <row r="2300" spans="15:26" x14ac:dyDescent="0.25">
      <c r="O2300" s="81" t="s">
        <v>4298</v>
      </c>
      <c r="P2300" s="64">
        <v>2003</v>
      </c>
      <c r="Q2300" s="63" t="s">
        <v>1318</v>
      </c>
      <c r="R2300" s="63" t="s">
        <v>85</v>
      </c>
      <c r="S2300" s="65" t="s">
        <v>4299</v>
      </c>
      <c r="T2300" s="63" t="s">
        <v>3483</v>
      </c>
      <c r="U2300" s="63" t="s">
        <v>511</v>
      </c>
      <c r="V2300" s="66">
        <v>152500</v>
      </c>
      <c r="W2300" s="67">
        <v>152500</v>
      </c>
      <c r="X2300" s="67">
        <v>346972</v>
      </c>
      <c r="Y2300" s="68">
        <v>152500</v>
      </c>
      <c r="Z2300" s="82">
        <v>195923.31370449677</v>
      </c>
    </row>
    <row r="2301" spans="15:26" x14ac:dyDescent="0.25">
      <c r="O2301" s="81" t="s">
        <v>4277</v>
      </c>
      <c r="P2301" s="64">
        <v>2003</v>
      </c>
      <c r="Q2301" s="63" t="s">
        <v>1318</v>
      </c>
      <c r="R2301" s="63" t="s">
        <v>85</v>
      </c>
      <c r="S2301" s="65" t="s">
        <v>4278</v>
      </c>
      <c r="T2301" s="63" t="s">
        <v>3687</v>
      </c>
      <c r="U2301" s="63" t="s">
        <v>1469</v>
      </c>
      <c r="V2301" s="66">
        <v>118500</v>
      </c>
      <c r="W2301" s="67">
        <v>119500</v>
      </c>
      <c r="X2301" s="67">
        <v>42613.82</v>
      </c>
      <c r="Y2301" s="68">
        <v>119500</v>
      </c>
      <c r="Z2301" s="82">
        <v>153526.79336188437</v>
      </c>
    </row>
    <row r="2302" spans="15:26" x14ac:dyDescent="0.25">
      <c r="O2302" s="81" t="s">
        <v>4238</v>
      </c>
      <c r="P2302" s="64">
        <v>2003</v>
      </c>
      <c r="Q2302" s="63" t="s">
        <v>1318</v>
      </c>
      <c r="R2302" s="63" t="s">
        <v>85</v>
      </c>
      <c r="S2302" s="65" t="s">
        <v>4239</v>
      </c>
      <c r="T2302" s="63" t="s">
        <v>4240</v>
      </c>
      <c r="U2302" s="63" t="s">
        <v>542</v>
      </c>
      <c r="V2302" s="66">
        <v>110561</v>
      </c>
      <c r="W2302" s="67">
        <v>110561</v>
      </c>
      <c r="X2302" s="67">
        <v>46780</v>
      </c>
      <c r="Y2302" s="68">
        <v>110561</v>
      </c>
      <c r="Z2302" s="82">
        <v>142042.47532119913</v>
      </c>
    </row>
    <row r="2303" spans="15:26" ht="22.5" x14ac:dyDescent="0.25">
      <c r="O2303" s="81" t="s">
        <v>4183</v>
      </c>
      <c r="P2303" s="64">
        <v>2003</v>
      </c>
      <c r="Q2303" s="63" t="s">
        <v>1318</v>
      </c>
      <c r="R2303" s="63" t="s">
        <v>85</v>
      </c>
      <c r="S2303" s="65" t="s">
        <v>4184</v>
      </c>
      <c r="T2303" s="63" t="s">
        <v>4185</v>
      </c>
      <c r="U2303" s="63" t="s">
        <v>3767</v>
      </c>
      <c r="V2303" s="66">
        <v>100000</v>
      </c>
      <c r="W2303" s="67">
        <v>100000</v>
      </c>
      <c r="X2303" s="67">
        <v>97572.73</v>
      </c>
      <c r="Y2303" s="68">
        <v>100000</v>
      </c>
      <c r="Z2303" s="82">
        <v>128474.30406852247</v>
      </c>
    </row>
    <row r="2304" spans="15:26" x14ac:dyDescent="0.25">
      <c r="O2304" s="81" t="s">
        <v>4279</v>
      </c>
      <c r="P2304" s="64">
        <v>2003</v>
      </c>
      <c r="Q2304" s="63" t="s">
        <v>1318</v>
      </c>
      <c r="R2304" s="63" t="s">
        <v>85</v>
      </c>
      <c r="S2304" s="65" t="s">
        <v>4280</v>
      </c>
      <c r="T2304" s="63" t="s">
        <v>4281</v>
      </c>
      <c r="U2304" s="63" t="s">
        <v>511</v>
      </c>
      <c r="V2304" s="66">
        <v>99857</v>
      </c>
      <c r="W2304" s="67">
        <v>99857</v>
      </c>
      <c r="X2304" s="67">
        <v>190114.24</v>
      </c>
      <c r="Y2304" s="68">
        <v>99857</v>
      </c>
      <c r="Z2304" s="82">
        <v>128290.58581370449</v>
      </c>
    </row>
    <row r="2305" spans="15:26" x14ac:dyDescent="0.25">
      <c r="O2305" s="81" t="s">
        <v>4186</v>
      </c>
      <c r="P2305" s="64">
        <v>2003</v>
      </c>
      <c r="Q2305" s="63" t="s">
        <v>1318</v>
      </c>
      <c r="R2305" s="63" t="s">
        <v>85</v>
      </c>
      <c r="S2305" s="65" t="s">
        <v>4187</v>
      </c>
      <c r="T2305" s="63" t="s">
        <v>4188</v>
      </c>
      <c r="U2305" s="63" t="s">
        <v>542</v>
      </c>
      <c r="V2305" s="66">
        <v>78115</v>
      </c>
      <c r="W2305" s="67">
        <v>78115</v>
      </c>
      <c r="X2305" s="67">
        <v>24712</v>
      </c>
      <c r="Y2305" s="68">
        <v>0</v>
      </c>
      <c r="Z2305" s="82">
        <v>100357.70262312634</v>
      </c>
    </row>
    <row r="2306" spans="15:26" x14ac:dyDescent="0.25">
      <c r="O2306" s="81" t="s">
        <v>4245</v>
      </c>
      <c r="P2306" s="64">
        <v>2003</v>
      </c>
      <c r="Q2306" s="63" t="s">
        <v>1318</v>
      </c>
      <c r="R2306" s="63" t="s">
        <v>85</v>
      </c>
      <c r="S2306" s="65" t="s">
        <v>4246</v>
      </c>
      <c r="T2306" s="63" t="s">
        <v>3123</v>
      </c>
      <c r="U2306" s="63" t="s">
        <v>1469</v>
      </c>
      <c r="V2306" s="66">
        <v>66297</v>
      </c>
      <c r="W2306" s="67">
        <v>67797</v>
      </c>
      <c r="X2306" s="67">
        <v>52205.22</v>
      </c>
      <c r="Y2306" s="68">
        <v>67797</v>
      </c>
      <c r="Z2306" s="82">
        <v>87101.723929336193</v>
      </c>
    </row>
    <row r="2307" spans="15:26" x14ac:dyDescent="0.25">
      <c r="O2307" s="81" t="s">
        <v>8568</v>
      </c>
      <c r="P2307" s="64">
        <v>2003</v>
      </c>
      <c r="Q2307" s="63" t="s">
        <v>6081</v>
      </c>
      <c r="R2307" s="63" t="s">
        <v>85</v>
      </c>
      <c r="S2307" s="65" t="s">
        <v>4551</v>
      </c>
      <c r="T2307" s="63" t="s">
        <v>8569</v>
      </c>
      <c r="U2307" s="63" t="s">
        <v>3767</v>
      </c>
      <c r="V2307" s="66">
        <v>51000</v>
      </c>
      <c r="W2307" s="67">
        <v>51000</v>
      </c>
      <c r="X2307" s="67">
        <v>2115.5300000000002</v>
      </c>
      <c r="Y2307" s="68">
        <v>51000</v>
      </c>
      <c r="Z2307" s="82">
        <v>65521.895074946464</v>
      </c>
    </row>
    <row r="2308" spans="15:26" x14ac:dyDescent="0.25">
      <c r="O2308" s="81" t="s">
        <v>8766</v>
      </c>
      <c r="P2308" s="64">
        <v>2003</v>
      </c>
      <c r="Q2308" s="63" t="s">
        <v>6081</v>
      </c>
      <c r="R2308" s="63" t="s">
        <v>85</v>
      </c>
      <c r="S2308" s="65" t="s">
        <v>1859</v>
      </c>
      <c r="T2308" s="63" t="s">
        <v>8767</v>
      </c>
      <c r="U2308" s="63" t="s">
        <v>4475</v>
      </c>
      <c r="V2308" s="66">
        <v>21650</v>
      </c>
      <c r="W2308" s="67">
        <v>21650</v>
      </c>
      <c r="X2308" s="67">
        <v>7249.88</v>
      </c>
      <c r="Y2308" s="68">
        <v>0</v>
      </c>
      <c r="Z2308" s="82">
        <v>27814.686830835115</v>
      </c>
    </row>
    <row r="2309" spans="15:26" x14ac:dyDescent="0.25">
      <c r="O2309" s="81" t="s">
        <v>8636</v>
      </c>
      <c r="P2309" s="64">
        <v>2003</v>
      </c>
      <c r="Q2309" s="63" t="s">
        <v>6081</v>
      </c>
      <c r="R2309" s="63" t="s">
        <v>85</v>
      </c>
      <c r="S2309" s="65" t="s">
        <v>8637</v>
      </c>
      <c r="T2309" s="63" t="s">
        <v>3695</v>
      </c>
      <c r="U2309" s="63" t="s">
        <v>542</v>
      </c>
      <c r="V2309" s="66">
        <v>10000</v>
      </c>
      <c r="W2309" s="67">
        <v>10000</v>
      </c>
      <c r="X2309" s="67">
        <v>3700</v>
      </c>
      <c r="Y2309" s="68">
        <v>10000</v>
      </c>
      <c r="Z2309" s="82">
        <v>12847.430406852247</v>
      </c>
    </row>
    <row r="2310" spans="15:26" x14ac:dyDescent="0.25">
      <c r="O2310" s="81" t="s">
        <v>8657</v>
      </c>
      <c r="P2310" s="64">
        <v>2003</v>
      </c>
      <c r="Q2310" s="63" t="s">
        <v>6081</v>
      </c>
      <c r="R2310" s="63" t="s">
        <v>85</v>
      </c>
      <c r="S2310" s="65" t="s">
        <v>4474</v>
      </c>
      <c r="T2310" s="63" t="s">
        <v>3695</v>
      </c>
      <c r="U2310" s="63" t="s">
        <v>4475</v>
      </c>
      <c r="V2310" s="66">
        <v>10000</v>
      </c>
      <c r="W2310" s="67">
        <v>10000</v>
      </c>
      <c r="X2310" s="67">
        <v>2499</v>
      </c>
      <c r="Y2310" s="68">
        <v>10000</v>
      </c>
      <c r="Z2310" s="82">
        <v>12847.430406852247</v>
      </c>
    </row>
    <row r="2311" spans="15:26" x14ac:dyDescent="0.25">
      <c r="O2311" s="81" t="s">
        <v>8739</v>
      </c>
      <c r="P2311" s="64">
        <v>2003</v>
      </c>
      <c r="Q2311" s="63" t="s">
        <v>6081</v>
      </c>
      <c r="R2311" s="63" t="s">
        <v>85</v>
      </c>
      <c r="S2311" s="65" t="s">
        <v>8740</v>
      </c>
      <c r="T2311" s="63" t="s">
        <v>3695</v>
      </c>
      <c r="U2311" s="63" t="s">
        <v>8741</v>
      </c>
      <c r="V2311" s="66">
        <v>10000</v>
      </c>
      <c r="W2311" s="67">
        <v>10000</v>
      </c>
      <c r="X2311" s="67">
        <v>1750</v>
      </c>
      <c r="Y2311" s="68">
        <v>10000</v>
      </c>
      <c r="Z2311" s="82">
        <v>12847.430406852247</v>
      </c>
    </row>
    <row r="2312" spans="15:26" x14ac:dyDescent="0.25">
      <c r="O2312" s="81" t="s">
        <v>8603</v>
      </c>
      <c r="P2312" s="64">
        <v>2003</v>
      </c>
      <c r="Q2312" s="63" t="s">
        <v>6081</v>
      </c>
      <c r="R2312" s="63" t="s">
        <v>85</v>
      </c>
      <c r="S2312" s="65" t="s">
        <v>4551</v>
      </c>
      <c r="T2312" s="63" t="s">
        <v>4103</v>
      </c>
      <c r="U2312" s="63" t="s">
        <v>3767</v>
      </c>
      <c r="V2312" s="66">
        <v>7864</v>
      </c>
      <c r="W2312" s="67">
        <v>7864</v>
      </c>
      <c r="X2312" s="67">
        <v>0</v>
      </c>
      <c r="Y2312" s="68">
        <v>7864</v>
      </c>
      <c r="Z2312" s="82">
        <v>10103.219271948608</v>
      </c>
    </row>
    <row r="2313" spans="15:26" x14ac:dyDescent="0.25">
      <c r="O2313" s="81" t="s">
        <v>4343</v>
      </c>
      <c r="P2313" s="64">
        <v>2003</v>
      </c>
      <c r="Q2313" s="63" t="s">
        <v>1318</v>
      </c>
      <c r="R2313" s="63" t="s">
        <v>55</v>
      </c>
      <c r="S2313" s="65" t="s">
        <v>4341</v>
      </c>
      <c r="T2313" s="63" t="s">
        <v>4344</v>
      </c>
      <c r="U2313" s="63" t="s">
        <v>57</v>
      </c>
      <c r="V2313" s="66">
        <v>361809</v>
      </c>
      <c r="W2313" s="67">
        <v>361809</v>
      </c>
      <c r="X2313" s="67">
        <v>297771.06</v>
      </c>
      <c r="Y2313" s="68">
        <v>0</v>
      </c>
      <c r="Z2313" s="82">
        <v>464831.59480728046</v>
      </c>
    </row>
    <row r="2314" spans="15:26" x14ac:dyDescent="0.25">
      <c r="O2314" s="81" t="s">
        <v>4360</v>
      </c>
      <c r="P2314" s="64">
        <v>2003</v>
      </c>
      <c r="Q2314" s="63" t="s">
        <v>1318</v>
      </c>
      <c r="R2314" s="63" t="s">
        <v>55</v>
      </c>
      <c r="S2314" s="65" t="s">
        <v>4359</v>
      </c>
      <c r="T2314" s="63" t="s">
        <v>4316</v>
      </c>
      <c r="U2314" s="63" t="s">
        <v>57</v>
      </c>
      <c r="V2314" s="66">
        <v>285918</v>
      </c>
      <c r="W2314" s="67">
        <v>285918</v>
      </c>
      <c r="X2314" s="67">
        <v>204122.31</v>
      </c>
      <c r="Y2314" s="68">
        <v>0</v>
      </c>
      <c r="Z2314" s="82">
        <v>367331.16070663813</v>
      </c>
    </row>
    <row r="2315" spans="15:26" x14ac:dyDescent="0.25">
      <c r="O2315" s="81" t="s">
        <v>4358</v>
      </c>
      <c r="P2315" s="64">
        <v>2003</v>
      </c>
      <c r="Q2315" s="63" t="s">
        <v>1318</v>
      </c>
      <c r="R2315" s="63" t="s">
        <v>55</v>
      </c>
      <c r="S2315" s="65" t="s">
        <v>4359</v>
      </c>
      <c r="T2315" s="63" t="s">
        <v>3687</v>
      </c>
      <c r="U2315" s="63" t="s">
        <v>57</v>
      </c>
      <c r="V2315" s="66">
        <v>385918</v>
      </c>
      <c r="W2315" s="67">
        <v>100000</v>
      </c>
      <c r="X2315" s="67">
        <v>0</v>
      </c>
      <c r="Y2315" s="68">
        <v>0</v>
      </c>
      <c r="Z2315" s="82">
        <v>128474.30406852247</v>
      </c>
    </row>
    <row r="2316" spans="15:26" x14ac:dyDescent="0.25">
      <c r="O2316" s="81" t="s">
        <v>4340</v>
      </c>
      <c r="P2316" s="64">
        <v>2003</v>
      </c>
      <c r="Q2316" s="63" t="s">
        <v>1318</v>
      </c>
      <c r="R2316" s="63" t="s">
        <v>55</v>
      </c>
      <c r="S2316" s="65" t="s">
        <v>4341</v>
      </c>
      <c r="T2316" s="63" t="s">
        <v>4342</v>
      </c>
      <c r="U2316" s="63" t="s">
        <v>57</v>
      </c>
      <c r="V2316" s="66">
        <v>377559</v>
      </c>
      <c r="W2316" s="67">
        <v>15750</v>
      </c>
      <c r="X2316" s="67">
        <v>7040.43</v>
      </c>
      <c r="Y2316" s="68">
        <v>0</v>
      </c>
      <c r="Z2316" s="82">
        <v>20234.70289079229</v>
      </c>
    </row>
    <row r="2317" spans="15:26" x14ac:dyDescent="0.25">
      <c r="O2317" s="81" t="s">
        <v>4345</v>
      </c>
      <c r="P2317" s="64">
        <v>2003</v>
      </c>
      <c r="Q2317" s="63" t="s">
        <v>1318</v>
      </c>
      <c r="R2317" s="63" t="s">
        <v>55</v>
      </c>
      <c r="S2317" s="65" t="s">
        <v>4341</v>
      </c>
      <c r="T2317" s="63" t="s">
        <v>4346</v>
      </c>
      <c r="U2317" s="63" t="s">
        <v>57</v>
      </c>
      <c r="V2317" s="66">
        <v>10500</v>
      </c>
      <c r="W2317" s="67">
        <v>10500</v>
      </c>
      <c r="X2317" s="67">
        <v>0</v>
      </c>
      <c r="Y2317" s="68">
        <v>0</v>
      </c>
      <c r="Z2317" s="82">
        <v>13489.80192719486</v>
      </c>
    </row>
    <row r="2318" spans="15:26" x14ac:dyDescent="0.25">
      <c r="O2318" s="81" t="s">
        <v>4363</v>
      </c>
      <c r="P2318" s="64">
        <v>2003</v>
      </c>
      <c r="Q2318" s="63" t="s">
        <v>1318</v>
      </c>
      <c r="R2318" s="63" t="s">
        <v>55</v>
      </c>
      <c r="S2318" s="65" t="s">
        <v>4364</v>
      </c>
      <c r="T2318" s="63" t="s">
        <v>3449</v>
      </c>
      <c r="U2318" s="63" t="s">
        <v>3767</v>
      </c>
      <c r="V2318" s="66">
        <v>5509</v>
      </c>
      <c r="W2318" s="67">
        <v>6100</v>
      </c>
      <c r="X2318" s="67">
        <v>0</v>
      </c>
      <c r="Y2318" s="68">
        <v>6100</v>
      </c>
      <c r="Z2318" s="82">
        <v>7836.9325481798714</v>
      </c>
    </row>
    <row r="2319" spans="15:26" x14ac:dyDescent="0.25">
      <c r="O2319" s="81" t="s">
        <v>8575</v>
      </c>
      <c r="P2319" s="64">
        <v>2003</v>
      </c>
      <c r="Q2319" s="63" t="s">
        <v>6084</v>
      </c>
      <c r="R2319" s="63" t="s">
        <v>59</v>
      </c>
      <c r="S2319" s="65" t="s">
        <v>8576</v>
      </c>
      <c r="T2319" s="63" t="s">
        <v>8104</v>
      </c>
      <c r="U2319" s="63" t="s">
        <v>3767</v>
      </c>
      <c r="V2319" s="66">
        <v>73000</v>
      </c>
      <c r="W2319" s="67">
        <v>73000</v>
      </c>
      <c r="X2319" s="67">
        <v>31145.55</v>
      </c>
      <c r="Y2319" s="68">
        <v>73000</v>
      </c>
      <c r="Z2319" s="82">
        <v>93786.241970021409</v>
      </c>
    </row>
    <row r="2320" spans="15:26" x14ac:dyDescent="0.25">
      <c r="O2320" s="81" t="s">
        <v>8632</v>
      </c>
      <c r="P2320" s="64">
        <v>2003</v>
      </c>
      <c r="Q2320" s="63" t="s">
        <v>6081</v>
      </c>
      <c r="R2320" s="63" t="s">
        <v>59</v>
      </c>
      <c r="S2320" s="65" t="s">
        <v>8633</v>
      </c>
      <c r="T2320" s="63" t="s">
        <v>3695</v>
      </c>
      <c r="U2320" s="63" t="s">
        <v>61</v>
      </c>
      <c r="V2320" s="66">
        <v>10000</v>
      </c>
      <c r="W2320" s="67">
        <v>10000</v>
      </c>
      <c r="X2320" s="67">
        <v>362.5</v>
      </c>
      <c r="Y2320" s="68">
        <v>10000</v>
      </c>
      <c r="Z2320" s="82">
        <v>12847.430406852247</v>
      </c>
    </row>
    <row r="2321" spans="15:26" x14ac:dyDescent="0.25">
      <c r="O2321" s="81" t="s">
        <v>8654</v>
      </c>
      <c r="P2321" s="64">
        <v>2003</v>
      </c>
      <c r="Q2321" s="63" t="s">
        <v>6081</v>
      </c>
      <c r="R2321" s="63" t="s">
        <v>59</v>
      </c>
      <c r="S2321" s="65" t="s">
        <v>8655</v>
      </c>
      <c r="T2321" s="63" t="s">
        <v>3695</v>
      </c>
      <c r="U2321" s="63" t="s">
        <v>8656</v>
      </c>
      <c r="V2321" s="66">
        <v>9500</v>
      </c>
      <c r="W2321" s="67">
        <v>9500</v>
      </c>
      <c r="X2321" s="67">
        <v>3675</v>
      </c>
      <c r="Y2321" s="68">
        <v>9500</v>
      </c>
      <c r="Z2321" s="82">
        <v>12205.058886509636</v>
      </c>
    </row>
    <row r="2322" spans="15:26" x14ac:dyDescent="0.25">
      <c r="O2322" s="81" t="s">
        <v>4253</v>
      </c>
      <c r="P2322" s="64">
        <v>2003</v>
      </c>
      <c r="Q2322" s="63" t="s">
        <v>1318</v>
      </c>
      <c r="R2322" s="63" t="s">
        <v>63</v>
      </c>
      <c r="S2322" s="65" t="s">
        <v>4254</v>
      </c>
      <c r="T2322" s="63" t="s">
        <v>3850</v>
      </c>
      <c r="U2322" s="63" t="s">
        <v>65</v>
      </c>
      <c r="V2322" s="66">
        <v>82907</v>
      </c>
      <c r="W2322" s="67">
        <v>82907</v>
      </c>
      <c r="X2322" s="67">
        <v>61669.96</v>
      </c>
      <c r="Y2322" s="68">
        <v>0</v>
      </c>
      <c r="Z2322" s="82">
        <v>106514.19127408993</v>
      </c>
    </row>
    <row r="2323" spans="15:26" x14ac:dyDescent="0.25">
      <c r="O2323" s="81" t="s">
        <v>8647</v>
      </c>
      <c r="P2323" s="64">
        <v>2003</v>
      </c>
      <c r="Q2323" s="63" t="s">
        <v>6081</v>
      </c>
      <c r="R2323" s="63" t="s">
        <v>63</v>
      </c>
      <c r="S2323" s="65" t="s">
        <v>8648</v>
      </c>
      <c r="T2323" s="63" t="s">
        <v>3695</v>
      </c>
      <c r="U2323" s="63" t="s">
        <v>65</v>
      </c>
      <c r="V2323" s="66">
        <v>10000</v>
      </c>
      <c r="W2323" s="67">
        <v>10000</v>
      </c>
      <c r="X2323" s="67">
        <v>1000</v>
      </c>
      <c r="Y2323" s="68">
        <v>10000</v>
      </c>
      <c r="Z2323" s="82">
        <v>12847.430406852247</v>
      </c>
    </row>
    <row r="2324" spans="15:26" x14ac:dyDescent="0.25">
      <c r="O2324" s="81" t="s">
        <v>8604</v>
      </c>
      <c r="P2324" s="64">
        <v>2003</v>
      </c>
      <c r="Q2324" s="63" t="s">
        <v>6081</v>
      </c>
      <c r="R2324" s="63" t="s">
        <v>63</v>
      </c>
      <c r="S2324" s="65" t="s">
        <v>4443</v>
      </c>
      <c r="T2324" s="63" t="s">
        <v>4103</v>
      </c>
      <c r="U2324" s="63" t="s">
        <v>65</v>
      </c>
      <c r="V2324" s="66">
        <v>9892</v>
      </c>
      <c r="W2324" s="67">
        <v>9892</v>
      </c>
      <c r="X2324" s="67">
        <v>0</v>
      </c>
      <c r="Y2324" s="68">
        <v>9892</v>
      </c>
      <c r="Z2324" s="82">
        <v>12708.678158458244</v>
      </c>
    </row>
    <row r="2325" spans="15:26" x14ac:dyDescent="0.25">
      <c r="O2325" s="81" t="s">
        <v>4386</v>
      </c>
      <c r="P2325" s="64">
        <v>2003</v>
      </c>
      <c r="Q2325" s="63" t="s">
        <v>1318</v>
      </c>
      <c r="R2325" s="63" t="s">
        <v>63</v>
      </c>
      <c r="S2325" s="65" t="s">
        <v>4387</v>
      </c>
      <c r="T2325" s="63" t="s">
        <v>3460</v>
      </c>
      <c r="U2325" s="63" t="s">
        <v>65</v>
      </c>
      <c r="V2325" s="66">
        <v>9450</v>
      </c>
      <c r="W2325" s="67">
        <v>9450</v>
      </c>
      <c r="X2325" s="67">
        <v>4741.91</v>
      </c>
      <c r="Y2325" s="68">
        <v>0</v>
      </c>
      <c r="Z2325" s="82">
        <v>12140.821734475374</v>
      </c>
    </row>
    <row r="2326" spans="15:26" x14ac:dyDescent="0.25">
      <c r="O2326" s="81" t="s">
        <v>8670</v>
      </c>
      <c r="P2326" s="64">
        <v>2003</v>
      </c>
      <c r="Q2326" s="63" t="s">
        <v>6081</v>
      </c>
      <c r="R2326" s="63" t="s">
        <v>63</v>
      </c>
      <c r="S2326" s="65" t="s">
        <v>4516</v>
      </c>
      <c r="T2326" s="63" t="s">
        <v>3695</v>
      </c>
      <c r="U2326" s="63" t="s">
        <v>1478</v>
      </c>
      <c r="V2326" s="66">
        <v>8828</v>
      </c>
      <c r="W2326" s="67">
        <v>8828</v>
      </c>
      <c r="X2326" s="67">
        <v>0</v>
      </c>
      <c r="Y2326" s="68">
        <v>8828</v>
      </c>
      <c r="Z2326" s="82">
        <v>11341.711563169165</v>
      </c>
    </row>
    <row r="2327" spans="15:26" ht="22.5" x14ac:dyDescent="0.25">
      <c r="O2327" s="81" t="s">
        <v>8744</v>
      </c>
      <c r="P2327" s="64">
        <v>2003</v>
      </c>
      <c r="Q2327" s="63" t="s">
        <v>6081</v>
      </c>
      <c r="R2327" s="63" t="s">
        <v>63</v>
      </c>
      <c r="S2327" s="65" t="s">
        <v>8745</v>
      </c>
      <c r="T2327" s="63" t="s">
        <v>3695</v>
      </c>
      <c r="U2327" s="63" t="s">
        <v>684</v>
      </c>
      <c r="V2327" s="66">
        <v>7650</v>
      </c>
      <c r="W2327" s="67">
        <v>7650</v>
      </c>
      <c r="X2327" s="67">
        <v>0</v>
      </c>
      <c r="Y2327" s="68">
        <v>7650</v>
      </c>
      <c r="Z2327" s="82">
        <v>9828.2842612419699</v>
      </c>
    </row>
    <row r="2328" spans="15:26" x14ac:dyDescent="0.25">
      <c r="O2328" s="81" t="s">
        <v>8666</v>
      </c>
      <c r="P2328" s="64">
        <v>2003</v>
      </c>
      <c r="Q2328" s="63" t="s">
        <v>6081</v>
      </c>
      <c r="R2328" s="63" t="s">
        <v>63</v>
      </c>
      <c r="S2328" s="65" t="s">
        <v>8667</v>
      </c>
      <c r="T2328" s="63" t="s">
        <v>3695</v>
      </c>
      <c r="U2328" s="63" t="s">
        <v>1478</v>
      </c>
      <c r="V2328" s="66">
        <v>6878</v>
      </c>
      <c r="W2328" s="67">
        <v>6878</v>
      </c>
      <c r="X2328" s="67">
        <v>0</v>
      </c>
      <c r="Y2328" s="68">
        <v>0</v>
      </c>
      <c r="Z2328" s="82">
        <v>8836.4626338329763</v>
      </c>
    </row>
    <row r="2329" spans="15:26" x14ac:dyDescent="0.25">
      <c r="O2329" s="81" t="s">
        <v>8597</v>
      </c>
      <c r="P2329" s="64">
        <v>2003</v>
      </c>
      <c r="Q2329" s="63" t="s">
        <v>6081</v>
      </c>
      <c r="R2329" s="63" t="s">
        <v>63</v>
      </c>
      <c r="S2329" s="65" t="s">
        <v>8598</v>
      </c>
      <c r="T2329" s="63" t="s">
        <v>4103</v>
      </c>
      <c r="U2329" s="63" t="s">
        <v>3767</v>
      </c>
      <c r="V2329" s="66">
        <v>6146</v>
      </c>
      <c r="W2329" s="67">
        <v>6146</v>
      </c>
      <c r="X2329" s="67">
        <v>1111.72</v>
      </c>
      <c r="Y2329" s="68">
        <v>6146</v>
      </c>
      <c r="Z2329" s="82">
        <v>7896.0307280513916</v>
      </c>
    </row>
    <row r="2330" spans="15:26" x14ac:dyDescent="0.25">
      <c r="O2330" s="81" t="s">
        <v>8749</v>
      </c>
      <c r="P2330" s="64">
        <v>2003</v>
      </c>
      <c r="Q2330" s="63" t="s">
        <v>6081</v>
      </c>
      <c r="R2330" s="63" t="s">
        <v>63</v>
      </c>
      <c r="S2330" s="65" t="s">
        <v>1859</v>
      </c>
      <c r="T2330" s="63" t="s">
        <v>8750</v>
      </c>
      <c r="U2330" s="63" t="s">
        <v>3767</v>
      </c>
      <c r="V2330" s="66">
        <v>5512</v>
      </c>
      <c r="W2330" s="67">
        <v>5512</v>
      </c>
      <c r="X2330" s="67">
        <v>1838</v>
      </c>
      <c r="Y2330" s="68">
        <v>5512</v>
      </c>
      <c r="Z2330" s="82">
        <v>7081.5036402569594</v>
      </c>
    </row>
    <row r="2331" spans="15:26" x14ac:dyDescent="0.25">
      <c r="O2331" s="81" t="s">
        <v>8726</v>
      </c>
      <c r="P2331" s="64">
        <v>2003</v>
      </c>
      <c r="Q2331" s="63" t="s">
        <v>6081</v>
      </c>
      <c r="R2331" s="63" t="s">
        <v>63</v>
      </c>
      <c r="S2331" s="65" t="s">
        <v>4634</v>
      </c>
      <c r="T2331" s="63" t="s">
        <v>3695</v>
      </c>
      <c r="U2331" s="63" t="s">
        <v>684</v>
      </c>
      <c r="V2331" s="66">
        <v>4775</v>
      </c>
      <c r="W2331" s="67">
        <v>4775</v>
      </c>
      <c r="X2331" s="67">
        <v>4775</v>
      </c>
      <c r="Y2331" s="68">
        <v>4775</v>
      </c>
      <c r="Z2331" s="82">
        <v>6134.6480192719482</v>
      </c>
    </row>
    <row r="2332" spans="15:26" x14ac:dyDescent="0.25">
      <c r="O2332" s="81" t="s">
        <v>4320</v>
      </c>
      <c r="P2332" s="64">
        <v>2003</v>
      </c>
      <c r="Q2332" s="63" t="s">
        <v>1318</v>
      </c>
      <c r="R2332" s="63" t="s">
        <v>1078</v>
      </c>
      <c r="S2332" s="65" t="s">
        <v>4321</v>
      </c>
      <c r="T2332" s="63" t="s">
        <v>3483</v>
      </c>
      <c r="U2332" s="63" t="s">
        <v>1080</v>
      </c>
      <c r="V2332" s="66">
        <v>199341</v>
      </c>
      <c r="W2332" s="67">
        <v>199341</v>
      </c>
      <c r="X2332" s="67">
        <v>0</v>
      </c>
      <c r="Y2332" s="68">
        <v>0</v>
      </c>
      <c r="Z2332" s="82">
        <v>256101.96247323341</v>
      </c>
    </row>
    <row r="2333" spans="15:26" ht="22.5" x14ac:dyDescent="0.25">
      <c r="O2333" s="81" t="s">
        <v>8587</v>
      </c>
      <c r="P2333" s="64">
        <v>2003</v>
      </c>
      <c r="Q2333" s="63" t="s">
        <v>6084</v>
      </c>
      <c r="R2333" s="63" t="s">
        <v>1078</v>
      </c>
      <c r="S2333" s="65" t="s">
        <v>4102</v>
      </c>
      <c r="T2333" s="63" t="s">
        <v>8588</v>
      </c>
      <c r="U2333" s="63" t="s">
        <v>3767</v>
      </c>
      <c r="V2333" s="66">
        <v>100331</v>
      </c>
      <c r="W2333" s="67">
        <v>96101</v>
      </c>
      <c r="X2333" s="67">
        <v>41858.800000000003</v>
      </c>
      <c r="Y2333" s="68">
        <v>96101</v>
      </c>
      <c r="Z2333" s="82">
        <v>123465.09095289079</v>
      </c>
    </row>
    <row r="2334" spans="15:26" x14ac:dyDescent="0.25">
      <c r="O2334" s="81" t="s">
        <v>8591</v>
      </c>
      <c r="P2334" s="64">
        <v>2003</v>
      </c>
      <c r="Q2334" s="63" t="s">
        <v>6081</v>
      </c>
      <c r="R2334" s="63" t="s">
        <v>1078</v>
      </c>
      <c r="S2334" s="65" t="s">
        <v>8592</v>
      </c>
      <c r="T2334" s="63" t="s">
        <v>8593</v>
      </c>
      <c r="U2334" s="63" t="s">
        <v>3767</v>
      </c>
      <c r="V2334" s="66">
        <v>26250</v>
      </c>
      <c r="W2334" s="67">
        <v>26250</v>
      </c>
      <c r="X2334" s="67">
        <v>7218.81</v>
      </c>
      <c r="Y2334" s="68">
        <v>26250</v>
      </c>
      <c r="Z2334" s="82">
        <v>33724.504817987152</v>
      </c>
    </row>
    <row r="2335" spans="15:26" x14ac:dyDescent="0.25">
      <c r="O2335" s="81" t="s">
        <v>4322</v>
      </c>
      <c r="P2335" s="64">
        <v>2003</v>
      </c>
      <c r="Q2335" s="63" t="s">
        <v>1318</v>
      </c>
      <c r="R2335" s="63" t="s">
        <v>1078</v>
      </c>
      <c r="S2335" s="65" t="s">
        <v>4321</v>
      </c>
      <c r="T2335" s="63" t="s">
        <v>3781</v>
      </c>
      <c r="U2335" s="63" t="s">
        <v>1080</v>
      </c>
      <c r="V2335" s="66">
        <v>10000</v>
      </c>
      <c r="W2335" s="67">
        <v>10000</v>
      </c>
      <c r="X2335" s="67">
        <v>0</v>
      </c>
      <c r="Y2335" s="68">
        <v>10000</v>
      </c>
      <c r="Z2335" s="82">
        <v>12847.430406852247</v>
      </c>
    </row>
    <row r="2336" spans="15:26" x14ac:dyDescent="0.25">
      <c r="O2336" s="81" t="s">
        <v>8652</v>
      </c>
      <c r="P2336" s="64">
        <v>2003</v>
      </c>
      <c r="Q2336" s="63" t="s">
        <v>6081</v>
      </c>
      <c r="R2336" s="63" t="s">
        <v>1078</v>
      </c>
      <c r="S2336" s="65" t="s">
        <v>8653</v>
      </c>
      <c r="T2336" s="63" t="s">
        <v>3695</v>
      </c>
      <c r="U2336" s="63" t="s">
        <v>3767</v>
      </c>
      <c r="V2336" s="66">
        <v>9200</v>
      </c>
      <c r="W2336" s="67">
        <v>9200</v>
      </c>
      <c r="X2336" s="67">
        <v>3600</v>
      </c>
      <c r="Y2336" s="68">
        <v>9200</v>
      </c>
      <c r="Z2336" s="82">
        <v>11819.635974304068</v>
      </c>
    </row>
    <row r="2337" spans="15:26" x14ac:dyDescent="0.25">
      <c r="O2337" s="81" t="s">
        <v>8724</v>
      </c>
      <c r="P2337" s="64">
        <v>2003</v>
      </c>
      <c r="Q2337" s="63" t="s">
        <v>6081</v>
      </c>
      <c r="R2337" s="63" t="s">
        <v>3182</v>
      </c>
      <c r="S2337" s="65" t="s">
        <v>8725</v>
      </c>
      <c r="T2337" s="63" t="s">
        <v>3695</v>
      </c>
      <c r="U2337" s="63" t="s">
        <v>4027</v>
      </c>
      <c r="V2337" s="66">
        <v>9500</v>
      </c>
      <c r="W2337" s="67">
        <v>9500</v>
      </c>
      <c r="X2337" s="67">
        <v>500</v>
      </c>
      <c r="Y2337" s="68">
        <v>0</v>
      </c>
      <c r="Z2337" s="82">
        <v>12205.058886509636</v>
      </c>
    </row>
    <row r="2338" spans="15:26" x14ac:dyDescent="0.25">
      <c r="O2338" s="81" t="s">
        <v>8697</v>
      </c>
      <c r="P2338" s="64">
        <v>2003</v>
      </c>
      <c r="Q2338" s="63" t="s">
        <v>6081</v>
      </c>
      <c r="R2338" s="63" t="s">
        <v>3182</v>
      </c>
      <c r="S2338" s="65" t="s">
        <v>8698</v>
      </c>
      <c r="T2338" s="63" t="s">
        <v>3695</v>
      </c>
      <c r="U2338" s="63" t="s">
        <v>4027</v>
      </c>
      <c r="V2338" s="66">
        <v>9000</v>
      </c>
      <c r="W2338" s="67">
        <v>8925</v>
      </c>
      <c r="X2338" s="67">
        <v>0</v>
      </c>
      <c r="Y2338" s="68">
        <v>8925</v>
      </c>
      <c r="Z2338" s="82">
        <v>11466.331638115631</v>
      </c>
    </row>
    <row r="2339" spans="15:26" x14ac:dyDescent="0.25">
      <c r="O2339" s="81" t="s">
        <v>8645</v>
      </c>
      <c r="P2339" s="64">
        <v>2003</v>
      </c>
      <c r="Q2339" s="63" t="s">
        <v>6081</v>
      </c>
      <c r="R2339" s="63" t="s">
        <v>1684</v>
      </c>
      <c r="S2339" s="65" t="s">
        <v>8646</v>
      </c>
      <c r="T2339" s="63" t="s">
        <v>3695</v>
      </c>
      <c r="U2339" s="63" t="s">
        <v>3767</v>
      </c>
      <c r="V2339" s="66">
        <v>10000</v>
      </c>
      <c r="W2339" s="67">
        <v>10000</v>
      </c>
      <c r="X2339" s="67">
        <v>500</v>
      </c>
      <c r="Y2339" s="68">
        <v>10000</v>
      </c>
      <c r="Z2339" s="82">
        <v>12847.430406852247</v>
      </c>
    </row>
    <row r="2340" spans="15:26" x14ac:dyDescent="0.25">
      <c r="O2340" s="81" t="s">
        <v>8716</v>
      </c>
      <c r="P2340" s="64">
        <v>2003</v>
      </c>
      <c r="Q2340" s="63" t="s">
        <v>6081</v>
      </c>
      <c r="R2340" s="63" t="s">
        <v>1420</v>
      </c>
      <c r="S2340" s="65" t="s">
        <v>8717</v>
      </c>
      <c r="T2340" s="63" t="s">
        <v>3695</v>
      </c>
      <c r="U2340" s="63" t="s">
        <v>1423</v>
      </c>
      <c r="V2340" s="66">
        <v>9880</v>
      </c>
      <c r="W2340" s="67">
        <v>9880</v>
      </c>
      <c r="X2340" s="67">
        <v>0</v>
      </c>
      <c r="Y2340" s="68">
        <v>9880</v>
      </c>
      <c r="Z2340" s="82">
        <v>12693.261241970022</v>
      </c>
    </row>
    <row r="2341" spans="15:26" x14ac:dyDescent="0.25">
      <c r="O2341" s="81" t="s">
        <v>8688</v>
      </c>
      <c r="P2341" s="64">
        <v>2003</v>
      </c>
      <c r="Q2341" s="63" t="s">
        <v>6081</v>
      </c>
      <c r="R2341" s="63" t="s">
        <v>1420</v>
      </c>
      <c r="S2341" s="65" t="s">
        <v>8689</v>
      </c>
      <c r="T2341" s="63" t="s">
        <v>3695</v>
      </c>
      <c r="U2341" s="63" t="s">
        <v>1530</v>
      </c>
      <c r="V2341" s="66">
        <v>8000</v>
      </c>
      <c r="W2341" s="67">
        <v>8000</v>
      </c>
      <c r="X2341" s="67">
        <v>2959.54</v>
      </c>
      <c r="Y2341" s="68">
        <v>8000</v>
      </c>
      <c r="Z2341" s="82">
        <v>10277.944325481798</v>
      </c>
    </row>
    <row r="2342" spans="15:26" x14ac:dyDescent="0.25">
      <c r="O2342" s="81" t="s">
        <v>4361</v>
      </c>
      <c r="P2342" s="64">
        <v>2003</v>
      </c>
      <c r="Q2342" s="63" t="s">
        <v>1318</v>
      </c>
      <c r="R2342" s="63" t="s">
        <v>977</v>
      </c>
      <c r="S2342" s="65" t="s">
        <v>4362</v>
      </c>
      <c r="T2342" s="63" t="s">
        <v>3449</v>
      </c>
      <c r="U2342" s="63" t="s">
        <v>2601</v>
      </c>
      <c r="V2342" s="66">
        <v>158800</v>
      </c>
      <c r="W2342" s="67">
        <v>158800</v>
      </c>
      <c r="X2342" s="67">
        <v>40000</v>
      </c>
      <c r="Y2342" s="68">
        <v>0</v>
      </c>
      <c r="Z2342" s="82">
        <v>204017.1948608137</v>
      </c>
    </row>
    <row r="2343" spans="15:26" x14ac:dyDescent="0.25">
      <c r="O2343" s="81" t="s">
        <v>4213</v>
      </c>
      <c r="P2343" s="64">
        <v>2003</v>
      </c>
      <c r="Q2343" s="63" t="s">
        <v>1318</v>
      </c>
      <c r="R2343" s="63" t="s">
        <v>977</v>
      </c>
      <c r="S2343" s="65" t="s">
        <v>4214</v>
      </c>
      <c r="T2343" s="63" t="s">
        <v>4215</v>
      </c>
      <c r="U2343" s="63" t="s">
        <v>3767</v>
      </c>
      <c r="V2343" s="66">
        <v>145210</v>
      </c>
      <c r="W2343" s="67">
        <v>145210</v>
      </c>
      <c r="X2343" s="67">
        <v>84266.61</v>
      </c>
      <c r="Y2343" s="68">
        <v>145210</v>
      </c>
      <c r="Z2343" s="82">
        <v>186557.53693790149</v>
      </c>
    </row>
    <row r="2344" spans="15:26" x14ac:dyDescent="0.25">
      <c r="O2344" s="81" t="s">
        <v>8583</v>
      </c>
      <c r="P2344" s="64">
        <v>2003</v>
      </c>
      <c r="Q2344" s="63" t="s">
        <v>6081</v>
      </c>
      <c r="R2344" s="63" t="s">
        <v>977</v>
      </c>
      <c r="S2344" s="65" t="s">
        <v>8014</v>
      </c>
      <c r="T2344" s="63" t="s">
        <v>8584</v>
      </c>
      <c r="U2344" s="63" t="s">
        <v>5177</v>
      </c>
      <c r="V2344" s="66">
        <v>46700</v>
      </c>
      <c r="W2344" s="67">
        <v>46700</v>
      </c>
      <c r="X2344" s="67">
        <v>24012.51</v>
      </c>
      <c r="Y2344" s="68">
        <v>46700</v>
      </c>
      <c r="Z2344" s="82">
        <v>59997.499999999993</v>
      </c>
    </row>
    <row r="2345" spans="15:26" x14ac:dyDescent="0.25">
      <c r="O2345" s="81" t="s">
        <v>8777</v>
      </c>
      <c r="P2345" s="64">
        <v>2003</v>
      </c>
      <c r="Q2345" s="63" t="s">
        <v>6084</v>
      </c>
      <c r="R2345" s="63" t="s">
        <v>977</v>
      </c>
      <c r="S2345" s="65" t="s">
        <v>1859</v>
      </c>
      <c r="T2345" s="63" t="s">
        <v>8778</v>
      </c>
      <c r="U2345" s="63" t="s">
        <v>3767</v>
      </c>
      <c r="V2345" s="66">
        <v>25000</v>
      </c>
      <c r="W2345" s="67">
        <v>25000</v>
      </c>
      <c r="X2345" s="67">
        <v>26424</v>
      </c>
      <c r="Y2345" s="68">
        <v>25000</v>
      </c>
      <c r="Z2345" s="82">
        <v>32118.576017130617</v>
      </c>
    </row>
    <row r="2346" spans="15:26" x14ac:dyDescent="0.25">
      <c r="O2346" s="81" t="s">
        <v>8771</v>
      </c>
      <c r="P2346" s="64">
        <v>2003</v>
      </c>
      <c r="Q2346" s="63" t="s">
        <v>6081</v>
      </c>
      <c r="R2346" s="63" t="s">
        <v>977</v>
      </c>
      <c r="S2346" s="65" t="s">
        <v>6779</v>
      </c>
      <c r="T2346" s="63" t="s">
        <v>8321</v>
      </c>
      <c r="U2346" s="63" t="s">
        <v>3767</v>
      </c>
      <c r="V2346" s="66">
        <v>8393</v>
      </c>
      <c r="W2346" s="67">
        <v>8393</v>
      </c>
      <c r="X2346" s="67">
        <v>5601.93</v>
      </c>
      <c r="Y2346" s="68">
        <v>8393</v>
      </c>
      <c r="Z2346" s="82">
        <v>10782.848340471091</v>
      </c>
    </row>
    <row r="2347" spans="15:26" ht="22.5" x14ac:dyDescent="0.25">
      <c r="O2347" s="81" t="s">
        <v>8634</v>
      </c>
      <c r="P2347" s="64">
        <v>2003</v>
      </c>
      <c r="Q2347" s="63" t="s">
        <v>6081</v>
      </c>
      <c r="R2347" s="63" t="s">
        <v>977</v>
      </c>
      <c r="S2347" s="65" t="s">
        <v>8635</v>
      </c>
      <c r="T2347" s="63" t="s">
        <v>3695</v>
      </c>
      <c r="U2347" s="63" t="s">
        <v>3767</v>
      </c>
      <c r="V2347" s="66">
        <v>3400</v>
      </c>
      <c r="W2347" s="67">
        <v>3400</v>
      </c>
      <c r="X2347" s="67">
        <v>240</v>
      </c>
      <c r="Y2347" s="68">
        <v>0</v>
      </c>
      <c r="Z2347" s="82">
        <v>4368.1263383297646</v>
      </c>
    </row>
    <row r="2348" spans="15:26" x14ac:dyDescent="0.25">
      <c r="O2348" s="81" t="s">
        <v>4273</v>
      </c>
      <c r="P2348" s="64">
        <v>2003</v>
      </c>
      <c r="Q2348" s="63" t="s">
        <v>1318</v>
      </c>
      <c r="R2348" s="63" t="s">
        <v>1540</v>
      </c>
      <c r="S2348" s="65" t="s">
        <v>4274</v>
      </c>
      <c r="T2348" s="63" t="s">
        <v>3687</v>
      </c>
      <c r="U2348" s="63" t="s">
        <v>1540</v>
      </c>
      <c r="V2348" s="66">
        <v>47409</v>
      </c>
      <c r="W2348" s="67">
        <v>47409</v>
      </c>
      <c r="X2348" s="67">
        <v>15883</v>
      </c>
      <c r="Y2348" s="68">
        <v>47409</v>
      </c>
      <c r="Z2348" s="82">
        <v>60908.38281584582</v>
      </c>
    </row>
    <row r="2349" spans="15:26" x14ac:dyDescent="0.25">
      <c r="O2349" s="81" t="s">
        <v>8615</v>
      </c>
      <c r="P2349" s="64">
        <v>2003</v>
      </c>
      <c r="Q2349" s="63" t="s">
        <v>6081</v>
      </c>
      <c r="R2349" s="63" t="s">
        <v>1540</v>
      </c>
      <c r="S2349" s="65" t="s">
        <v>8616</v>
      </c>
      <c r="T2349" s="63" t="s">
        <v>4103</v>
      </c>
      <c r="U2349" s="63" t="s">
        <v>3767</v>
      </c>
      <c r="V2349" s="66">
        <v>10000</v>
      </c>
      <c r="W2349" s="67">
        <v>10000</v>
      </c>
      <c r="X2349" s="67">
        <v>1500</v>
      </c>
      <c r="Y2349" s="68">
        <v>10000</v>
      </c>
      <c r="Z2349" s="82">
        <v>12847.430406852247</v>
      </c>
    </row>
    <row r="2350" spans="15:26" x14ac:dyDescent="0.25">
      <c r="O2350" s="81" t="s">
        <v>8727</v>
      </c>
      <c r="P2350" s="64">
        <v>2003</v>
      </c>
      <c r="Q2350" s="63" t="s">
        <v>6081</v>
      </c>
      <c r="R2350" s="63" t="s">
        <v>1540</v>
      </c>
      <c r="S2350" s="65" t="s">
        <v>5192</v>
      </c>
      <c r="T2350" s="63" t="s">
        <v>3695</v>
      </c>
      <c r="U2350" s="63" t="s">
        <v>1540</v>
      </c>
      <c r="V2350" s="66">
        <v>10000</v>
      </c>
      <c r="W2350" s="67">
        <v>10000</v>
      </c>
      <c r="X2350" s="67">
        <v>4524.6400000000003</v>
      </c>
      <c r="Y2350" s="68">
        <v>10000</v>
      </c>
      <c r="Z2350" s="82">
        <v>12847.430406852247</v>
      </c>
    </row>
    <row r="2351" spans="15:26" x14ac:dyDescent="0.25">
      <c r="O2351" s="81" t="s">
        <v>8728</v>
      </c>
      <c r="P2351" s="64">
        <v>2003</v>
      </c>
      <c r="Q2351" s="63" t="s">
        <v>6081</v>
      </c>
      <c r="R2351" s="63" t="s">
        <v>1540</v>
      </c>
      <c r="S2351" s="65" t="s">
        <v>8729</v>
      </c>
      <c r="T2351" s="63" t="s">
        <v>3695</v>
      </c>
      <c r="U2351" s="63" t="s">
        <v>1540</v>
      </c>
      <c r="V2351" s="66">
        <v>10000</v>
      </c>
      <c r="W2351" s="67">
        <v>10000</v>
      </c>
      <c r="X2351" s="67">
        <v>4405.22</v>
      </c>
      <c r="Y2351" s="68">
        <v>10000</v>
      </c>
      <c r="Z2351" s="82">
        <v>12847.430406852247</v>
      </c>
    </row>
    <row r="2352" spans="15:26" x14ac:dyDescent="0.25">
      <c r="O2352" s="81" t="s">
        <v>8605</v>
      </c>
      <c r="P2352" s="64">
        <v>2003</v>
      </c>
      <c r="Q2352" s="63" t="s">
        <v>6081</v>
      </c>
      <c r="R2352" s="63" t="s">
        <v>1540</v>
      </c>
      <c r="S2352" s="65" t="s">
        <v>8606</v>
      </c>
      <c r="T2352" s="63" t="s">
        <v>4103</v>
      </c>
      <c r="U2352" s="63" t="s">
        <v>1540</v>
      </c>
      <c r="V2352" s="66">
        <v>9520</v>
      </c>
      <c r="W2352" s="67">
        <v>9520</v>
      </c>
      <c r="X2352" s="67">
        <v>2500</v>
      </c>
      <c r="Y2352" s="68">
        <v>0</v>
      </c>
      <c r="Z2352" s="82">
        <v>12230.753747323341</v>
      </c>
    </row>
    <row r="2353" spans="15:26" x14ac:dyDescent="0.25">
      <c r="O2353" s="81" t="s">
        <v>4262</v>
      </c>
      <c r="P2353" s="64">
        <v>2003</v>
      </c>
      <c r="Q2353" s="63" t="s">
        <v>1318</v>
      </c>
      <c r="R2353" s="63" t="s">
        <v>1868</v>
      </c>
      <c r="S2353" s="65" t="s">
        <v>4263</v>
      </c>
      <c r="T2353" s="63" t="s">
        <v>4264</v>
      </c>
      <c r="U2353" s="63" t="s">
        <v>1871</v>
      </c>
      <c r="V2353" s="66">
        <v>299185</v>
      </c>
      <c r="W2353" s="67">
        <v>299185</v>
      </c>
      <c r="X2353" s="67">
        <v>92639.87</v>
      </c>
      <c r="Y2353" s="68">
        <v>299185</v>
      </c>
      <c r="Z2353" s="82">
        <v>384375.84662740899</v>
      </c>
    </row>
    <row r="2354" spans="15:26" x14ac:dyDescent="0.25">
      <c r="O2354" s="81" t="s">
        <v>4191</v>
      </c>
      <c r="P2354" s="64">
        <v>2003</v>
      </c>
      <c r="Q2354" s="63" t="s">
        <v>1318</v>
      </c>
      <c r="R2354" s="63" t="s">
        <v>1868</v>
      </c>
      <c r="S2354" s="65" t="s">
        <v>4192</v>
      </c>
      <c r="T2354" s="63" t="s">
        <v>4193</v>
      </c>
      <c r="U2354" s="63" t="s">
        <v>1871</v>
      </c>
      <c r="V2354" s="66">
        <v>250000</v>
      </c>
      <c r="W2354" s="67">
        <v>250000</v>
      </c>
      <c r="X2354" s="67">
        <v>944344</v>
      </c>
      <c r="Y2354" s="68">
        <v>250000</v>
      </c>
      <c r="Z2354" s="82">
        <v>321185.7601713062</v>
      </c>
    </row>
    <row r="2355" spans="15:26" x14ac:dyDescent="0.25">
      <c r="O2355" s="81" t="s">
        <v>8694</v>
      </c>
      <c r="P2355" s="64">
        <v>2003</v>
      </c>
      <c r="Q2355" s="63" t="s">
        <v>6081</v>
      </c>
      <c r="R2355" s="63" t="s">
        <v>1868</v>
      </c>
      <c r="S2355" s="65" t="s">
        <v>4489</v>
      </c>
      <c r="T2355" s="63" t="s">
        <v>3695</v>
      </c>
      <c r="U2355" s="63" t="s">
        <v>1871</v>
      </c>
      <c r="V2355" s="66">
        <v>10000</v>
      </c>
      <c r="W2355" s="67">
        <v>10000</v>
      </c>
      <c r="X2355" s="67">
        <v>924.84</v>
      </c>
      <c r="Y2355" s="68">
        <v>10000</v>
      </c>
      <c r="Z2355" s="82">
        <v>12847.430406852247</v>
      </c>
    </row>
    <row r="2356" spans="15:26" x14ac:dyDescent="0.25">
      <c r="O2356" s="81" t="s">
        <v>8579</v>
      </c>
      <c r="P2356" s="64">
        <v>2003</v>
      </c>
      <c r="Q2356" s="63" t="s">
        <v>6084</v>
      </c>
      <c r="R2356" s="63" t="s">
        <v>228</v>
      </c>
      <c r="S2356" s="65" t="s">
        <v>1859</v>
      </c>
      <c r="T2356" s="63" t="s">
        <v>8580</v>
      </c>
      <c r="U2356" s="63" t="s">
        <v>228</v>
      </c>
      <c r="V2356" s="66">
        <v>33647</v>
      </c>
      <c r="W2356" s="67">
        <v>33647</v>
      </c>
      <c r="X2356" s="67">
        <v>13452.02</v>
      </c>
      <c r="Y2356" s="68">
        <v>33647</v>
      </c>
      <c r="Z2356" s="82">
        <v>43227.749089935758</v>
      </c>
    </row>
    <row r="2357" spans="15:26" x14ac:dyDescent="0.25">
      <c r="O2357" s="81" t="s">
        <v>8710</v>
      </c>
      <c r="P2357" s="64">
        <v>2003</v>
      </c>
      <c r="Q2357" s="63" t="s">
        <v>6081</v>
      </c>
      <c r="R2357" s="63" t="s">
        <v>228</v>
      </c>
      <c r="S2357" s="65" t="s">
        <v>4642</v>
      </c>
      <c r="T2357" s="63" t="s">
        <v>3695</v>
      </c>
      <c r="U2357" s="63" t="s">
        <v>3767</v>
      </c>
      <c r="V2357" s="66">
        <v>10000</v>
      </c>
      <c r="W2357" s="67">
        <v>10000</v>
      </c>
      <c r="X2357" s="67">
        <v>107</v>
      </c>
      <c r="Y2357" s="68">
        <v>10000</v>
      </c>
      <c r="Z2357" s="82">
        <v>12847.430406852247</v>
      </c>
    </row>
    <row r="2358" spans="15:26" x14ac:dyDescent="0.25">
      <c r="O2358" s="81" t="s">
        <v>8641</v>
      </c>
      <c r="P2358" s="64">
        <v>2003</v>
      </c>
      <c r="Q2358" s="63" t="s">
        <v>6081</v>
      </c>
      <c r="R2358" s="63" t="s">
        <v>228</v>
      </c>
      <c r="S2358" s="65" t="s">
        <v>8642</v>
      </c>
      <c r="T2358" s="63" t="s">
        <v>3695</v>
      </c>
      <c r="U2358" s="63" t="s">
        <v>3767</v>
      </c>
      <c r="V2358" s="66">
        <v>9995</v>
      </c>
      <c r="W2358" s="67">
        <v>9995</v>
      </c>
      <c r="X2358" s="67">
        <v>326.5</v>
      </c>
      <c r="Y2358" s="68">
        <v>9995</v>
      </c>
      <c r="Z2358" s="82">
        <v>12841.006691648823</v>
      </c>
    </row>
    <row r="2359" spans="15:26" x14ac:dyDescent="0.25">
      <c r="O2359" s="81" t="s">
        <v>8674</v>
      </c>
      <c r="P2359" s="64">
        <v>2003</v>
      </c>
      <c r="Q2359" s="63" t="s">
        <v>6081</v>
      </c>
      <c r="R2359" s="63" t="s">
        <v>228</v>
      </c>
      <c r="S2359" s="65" t="s">
        <v>8675</v>
      </c>
      <c r="T2359" s="63" t="s">
        <v>3695</v>
      </c>
      <c r="U2359" s="63" t="s">
        <v>3767</v>
      </c>
      <c r="V2359" s="66">
        <v>9995</v>
      </c>
      <c r="W2359" s="67">
        <v>9995</v>
      </c>
      <c r="X2359" s="67">
        <v>199.25</v>
      </c>
      <c r="Y2359" s="68">
        <v>9995</v>
      </c>
      <c r="Z2359" s="82">
        <v>12841.006691648823</v>
      </c>
    </row>
    <row r="2360" spans="15:26" x14ac:dyDescent="0.25">
      <c r="O2360" s="81" t="s">
        <v>8607</v>
      </c>
      <c r="P2360" s="64">
        <v>2003</v>
      </c>
      <c r="Q2360" s="63" t="s">
        <v>6081</v>
      </c>
      <c r="R2360" s="63" t="s">
        <v>228</v>
      </c>
      <c r="S2360" s="65" t="s">
        <v>8608</v>
      </c>
      <c r="T2360" s="63" t="s">
        <v>4103</v>
      </c>
      <c r="U2360" s="63" t="s">
        <v>228</v>
      </c>
      <c r="V2360" s="66">
        <v>9950</v>
      </c>
      <c r="W2360" s="67">
        <v>9950</v>
      </c>
      <c r="X2360" s="67">
        <v>0</v>
      </c>
      <c r="Y2360" s="68">
        <v>0</v>
      </c>
      <c r="Z2360" s="82">
        <v>12783.193254817987</v>
      </c>
    </row>
    <row r="2361" spans="15:26" x14ac:dyDescent="0.25">
      <c r="O2361" s="81" t="s">
        <v>8671</v>
      </c>
      <c r="P2361" s="64">
        <v>2003</v>
      </c>
      <c r="Q2361" s="63" t="s">
        <v>6081</v>
      </c>
      <c r="R2361" s="63" t="s">
        <v>228</v>
      </c>
      <c r="S2361" s="65" t="s">
        <v>8672</v>
      </c>
      <c r="T2361" s="63" t="s">
        <v>3695</v>
      </c>
      <c r="U2361" s="63" t="s">
        <v>3767</v>
      </c>
      <c r="V2361" s="66">
        <v>9995</v>
      </c>
      <c r="W2361" s="67">
        <v>9270</v>
      </c>
      <c r="X2361" s="67">
        <v>150</v>
      </c>
      <c r="Y2361" s="68">
        <v>0</v>
      </c>
      <c r="Z2361" s="82">
        <v>11909.567987152035</v>
      </c>
    </row>
    <row r="2362" spans="15:26" x14ac:dyDescent="0.25">
      <c r="O2362" s="81" t="s">
        <v>4284</v>
      </c>
      <c r="P2362" s="64">
        <v>2003</v>
      </c>
      <c r="Q2362" s="63" t="s">
        <v>1318</v>
      </c>
      <c r="R2362" s="63" t="s">
        <v>514</v>
      </c>
      <c r="S2362" s="65" t="s">
        <v>4285</v>
      </c>
      <c r="T2362" s="63" t="s">
        <v>3483</v>
      </c>
      <c r="U2362" s="63" t="s">
        <v>1433</v>
      </c>
      <c r="V2362" s="66">
        <v>192289</v>
      </c>
      <c r="W2362" s="67">
        <v>192289</v>
      </c>
      <c r="X2362" s="67">
        <v>30508.02</v>
      </c>
      <c r="Y2362" s="68">
        <v>192289</v>
      </c>
      <c r="Z2362" s="82">
        <v>247041.95455032118</v>
      </c>
    </row>
    <row r="2363" spans="15:26" x14ac:dyDescent="0.25">
      <c r="O2363" s="81" t="s">
        <v>4383</v>
      </c>
      <c r="P2363" s="64">
        <v>2003</v>
      </c>
      <c r="Q2363" s="63" t="s">
        <v>1318</v>
      </c>
      <c r="R2363" s="63" t="s">
        <v>514</v>
      </c>
      <c r="S2363" s="65" t="s">
        <v>4384</v>
      </c>
      <c r="T2363" s="63" t="s">
        <v>4385</v>
      </c>
      <c r="U2363" s="63" t="s">
        <v>3942</v>
      </c>
      <c r="V2363" s="66">
        <v>21535</v>
      </c>
      <c r="W2363" s="67">
        <v>21535</v>
      </c>
      <c r="X2363" s="67">
        <v>65852.03</v>
      </c>
      <c r="Y2363" s="68">
        <v>21535</v>
      </c>
      <c r="Z2363" s="82">
        <v>27666.941381156317</v>
      </c>
    </row>
    <row r="2364" spans="15:26" x14ac:dyDescent="0.25">
      <c r="O2364" s="81" t="s">
        <v>4247</v>
      </c>
      <c r="P2364" s="64">
        <v>2003</v>
      </c>
      <c r="Q2364" s="63" t="s">
        <v>1318</v>
      </c>
      <c r="R2364" s="63" t="s">
        <v>31</v>
      </c>
      <c r="S2364" s="65" t="s">
        <v>4248</v>
      </c>
      <c r="T2364" s="63" t="s">
        <v>3815</v>
      </c>
      <c r="U2364" s="63" t="s">
        <v>4249</v>
      </c>
      <c r="V2364" s="66">
        <v>193333</v>
      </c>
      <c r="W2364" s="67">
        <v>193333</v>
      </c>
      <c r="X2364" s="67">
        <v>96667</v>
      </c>
      <c r="Y2364" s="68">
        <v>0</v>
      </c>
      <c r="Z2364" s="82">
        <v>248383.22628479658</v>
      </c>
    </row>
    <row r="2365" spans="15:26" x14ac:dyDescent="0.25">
      <c r="O2365" s="81" t="s">
        <v>8673</v>
      </c>
      <c r="P2365" s="64">
        <v>2003</v>
      </c>
      <c r="Q2365" s="63" t="s">
        <v>6081</v>
      </c>
      <c r="R2365" s="63" t="s">
        <v>31</v>
      </c>
      <c r="S2365" s="65" t="s">
        <v>4693</v>
      </c>
      <c r="T2365" s="63" t="s">
        <v>3695</v>
      </c>
      <c r="U2365" s="63" t="s">
        <v>33</v>
      </c>
      <c r="V2365" s="66">
        <v>10000</v>
      </c>
      <c r="W2365" s="67">
        <v>10000</v>
      </c>
      <c r="X2365" s="67">
        <v>12287.93</v>
      </c>
      <c r="Y2365" s="68">
        <v>0</v>
      </c>
      <c r="Z2365" s="82">
        <v>12847.430406852247</v>
      </c>
    </row>
    <row r="2366" spans="15:26" x14ac:dyDescent="0.25">
      <c r="O2366" s="81" t="s">
        <v>4250</v>
      </c>
      <c r="P2366" s="64">
        <v>2003</v>
      </c>
      <c r="Q2366" s="63" t="s">
        <v>1318</v>
      </c>
      <c r="R2366" s="63" t="s">
        <v>31</v>
      </c>
      <c r="S2366" s="65" t="s">
        <v>4248</v>
      </c>
      <c r="T2366" s="63" t="s">
        <v>3817</v>
      </c>
      <c r="U2366" s="63" t="s">
        <v>4249</v>
      </c>
      <c r="V2366" s="66">
        <v>9000</v>
      </c>
      <c r="W2366" s="67">
        <v>9000</v>
      </c>
      <c r="X2366" s="67">
        <v>0</v>
      </c>
      <c r="Y2366" s="68">
        <v>0</v>
      </c>
      <c r="Z2366" s="82">
        <v>11562.687366167023</v>
      </c>
    </row>
    <row r="2367" spans="15:26" x14ac:dyDescent="0.25">
      <c r="O2367" s="81" t="s">
        <v>8589</v>
      </c>
      <c r="P2367" s="64">
        <v>2003</v>
      </c>
      <c r="Q2367" s="63" t="s">
        <v>6081</v>
      </c>
      <c r="R2367" s="63" t="s">
        <v>2250</v>
      </c>
      <c r="S2367" s="65" t="s">
        <v>5825</v>
      </c>
      <c r="T2367" s="63" t="s">
        <v>4103</v>
      </c>
      <c r="U2367" s="63" t="s">
        <v>3767</v>
      </c>
      <c r="V2367" s="66">
        <v>72851</v>
      </c>
      <c r="W2367" s="67">
        <v>72851</v>
      </c>
      <c r="X2367" s="67">
        <v>30487.42</v>
      </c>
      <c r="Y2367" s="68">
        <v>72851</v>
      </c>
      <c r="Z2367" s="82">
        <v>93594.815256959322</v>
      </c>
    </row>
    <row r="2368" spans="15:26" x14ac:dyDescent="0.25">
      <c r="O2368" s="81" t="s">
        <v>4374</v>
      </c>
      <c r="P2368" s="64">
        <v>2003</v>
      </c>
      <c r="Q2368" s="63" t="s">
        <v>1318</v>
      </c>
      <c r="R2368" s="63" t="s">
        <v>73</v>
      </c>
      <c r="S2368" s="65" t="s">
        <v>4136</v>
      </c>
      <c r="T2368" s="63" t="s">
        <v>3815</v>
      </c>
      <c r="U2368" s="63" t="s">
        <v>73</v>
      </c>
      <c r="V2368" s="66">
        <v>1500000</v>
      </c>
      <c r="W2368" s="67">
        <v>1200000</v>
      </c>
      <c r="X2368" s="67">
        <v>0</v>
      </c>
      <c r="Y2368" s="68">
        <v>0</v>
      </c>
      <c r="Z2368" s="82">
        <v>1541691.6488222696</v>
      </c>
    </row>
    <row r="2369" spans="15:26" x14ac:dyDescent="0.25">
      <c r="O2369" s="81" t="s">
        <v>8627</v>
      </c>
      <c r="P2369" s="64">
        <v>2003</v>
      </c>
      <c r="Q2369" s="63" t="s">
        <v>6084</v>
      </c>
      <c r="R2369" s="63" t="s">
        <v>73</v>
      </c>
      <c r="S2369" s="65" t="s">
        <v>4136</v>
      </c>
      <c r="T2369" s="63" t="s">
        <v>8628</v>
      </c>
      <c r="U2369" s="63" t="s">
        <v>73</v>
      </c>
      <c r="V2369" s="66">
        <v>550000</v>
      </c>
      <c r="W2369" s="67">
        <v>550000</v>
      </c>
      <c r="X2369" s="67">
        <v>0</v>
      </c>
      <c r="Y2369" s="68">
        <v>0</v>
      </c>
      <c r="Z2369" s="82">
        <v>706608.67237687367</v>
      </c>
    </row>
    <row r="2370" spans="15:26" x14ac:dyDescent="0.25">
      <c r="O2370" s="81" t="s">
        <v>4275</v>
      </c>
      <c r="P2370" s="64">
        <v>2003</v>
      </c>
      <c r="Q2370" s="63" t="s">
        <v>1318</v>
      </c>
      <c r="R2370" s="63" t="s">
        <v>73</v>
      </c>
      <c r="S2370" s="65" t="s">
        <v>4032</v>
      </c>
      <c r="T2370" s="63" t="s">
        <v>3687</v>
      </c>
      <c r="U2370" s="63" t="s">
        <v>73</v>
      </c>
      <c r="V2370" s="66">
        <v>146000</v>
      </c>
      <c r="W2370" s="67">
        <v>67000</v>
      </c>
      <c r="X2370" s="67">
        <v>47255.73</v>
      </c>
      <c r="Y2370" s="68">
        <v>0</v>
      </c>
      <c r="Z2370" s="82">
        <v>86077.783725910063</v>
      </c>
    </row>
    <row r="2371" spans="15:26" ht="22.5" x14ac:dyDescent="0.25">
      <c r="O2371" s="81" t="s">
        <v>4268</v>
      </c>
      <c r="P2371" s="64">
        <v>2003</v>
      </c>
      <c r="Q2371" s="63" t="s">
        <v>1318</v>
      </c>
      <c r="R2371" s="63" t="s">
        <v>73</v>
      </c>
      <c r="S2371" s="65" t="s">
        <v>4269</v>
      </c>
      <c r="T2371" s="63" t="s">
        <v>4270</v>
      </c>
      <c r="U2371" s="63" t="s">
        <v>73</v>
      </c>
      <c r="V2371" s="66">
        <v>30000</v>
      </c>
      <c r="W2371" s="67">
        <v>30000</v>
      </c>
      <c r="X2371" s="67">
        <v>31148</v>
      </c>
      <c r="Y2371" s="68">
        <v>30000</v>
      </c>
      <c r="Z2371" s="82">
        <v>38542.291220556741</v>
      </c>
    </row>
    <row r="2372" spans="15:26" x14ac:dyDescent="0.25">
      <c r="O2372" s="81" t="s">
        <v>4276</v>
      </c>
      <c r="P2372" s="64">
        <v>2003</v>
      </c>
      <c r="Q2372" s="63" t="s">
        <v>1318</v>
      </c>
      <c r="R2372" s="63" t="s">
        <v>73</v>
      </c>
      <c r="S2372" s="65" t="s">
        <v>4032</v>
      </c>
      <c r="T2372" s="63" t="s">
        <v>3692</v>
      </c>
      <c r="U2372" s="63" t="s">
        <v>73</v>
      </c>
      <c r="V2372" s="66">
        <v>9900</v>
      </c>
      <c r="W2372" s="67">
        <v>6700</v>
      </c>
      <c r="X2372" s="67">
        <v>0</v>
      </c>
      <c r="Y2372" s="68">
        <v>0</v>
      </c>
      <c r="Z2372" s="82">
        <v>8607.7783725910067</v>
      </c>
    </row>
    <row r="2373" spans="15:26" x14ac:dyDescent="0.25">
      <c r="O2373" s="81" t="s">
        <v>4371</v>
      </c>
      <c r="P2373" s="64">
        <v>2003</v>
      </c>
      <c r="Q2373" s="63" t="s">
        <v>1318</v>
      </c>
      <c r="R2373" s="63" t="s">
        <v>73</v>
      </c>
      <c r="S2373" s="65" t="s">
        <v>4136</v>
      </c>
      <c r="T2373" s="63" t="s">
        <v>4372</v>
      </c>
      <c r="U2373" s="63" t="s">
        <v>73</v>
      </c>
      <c r="V2373" s="66">
        <v>4600</v>
      </c>
      <c r="W2373" s="67">
        <v>4600</v>
      </c>
      <c r="X2373" s="67">
        <v>0</v>
      </c>
      <c r="Y2373" s="68">
        <v>0</v>
      </c>
      <c r="Z2373" s="82">
        <v>5909.8179871520342</v>
      </c>
    </row>
    <row r="2374" spans="15:26" x14ac:dyDescent="0.25">
      <c r="O2374" s="81" t="s">
        <v>8590</v>
      </c>
      <c r="P2374" s="64">
        <v>2003</v>
      </c>
      <c r="Q2374" s="63" t="s">
        <v>6081</v>
      </c>
      <c r="R2374" s="63" t="s">
        <v>3826</v>
      </c>
      <c r="S2374" s="65" t="s">
        <v>1859</v>
      </c>
      <c r="T2374" s="63" t="s">
        <v>8321</v>
      </c>
      <c r="U2374" s="63"/>
      <c r="V2374" s="66">
        <v>93165</v>
      </c>
      <c r="W2374" s="67">
        <v>93165</v>
      </c>
      <c r="X2374" s="67">
        <v>25553.67</v>
      </c>
      <c r="Y2374" s="68">
        <v>0</v>
      </c>
      <c r="Z2374" s="82">
        <v>119693.08538543897</v>
      </c>
    </row>
    <row r="2375" spans="15:26" x14ac:dyDescent="0.25">
      <c r="O2375" s="81" t="s">
        <v>8572</v>
      </c>
      <c r="P2375" s="64">
        <v>2003</v>
      </c>
      <c r="Q2375" s="63" t="s">
        <v>6084</v>
      </c>
      <c r="R2375" s="63" t="s">
        <v>3826</v>
      </c>
      <c r="S2375" s="65" t="s">
        <v>1859</v>
      </c>
      <c r="T2375" s="63" t="s">
        <v>8573</v>
      </c>
      <c r="U2375" s="63"/>
      <c r="V2375" s="66">
        <v>42000</v>
      </c>
      <c r="W2375" s="67">
        <v>42000</v>
      </c>
      <c r="X2375" s="67">
        <v>9745.52</v>
      </c>
      <c r="Y2375" s="68">
        <v>0</v>
      </c>
      <c r="Z2375" s="82">
        <v>53959.207708779439</v>
      </c>
    </row>
    <row r="2376" spans="15:26" x14ac:dyDescent="0.25">
      <c r="O2376" s="81" t="s">
        <v>8774</v>
      </c>
      <c r="P2376" s="64">
        <v>2003</v>
      </c>
      <c r="Q2376" s="63" t="s">
        <v>6084</v>
      </c>
      <c r="R2376" s="63" t="s">
        <v>3826</v>
      </c>
      <c r="S2376" s="65" t="s">
        <v>3827</v>
      </c>
      <c r="T2376" s="63" t="s">
        <v>8142</v>
      </c>
      <c r="U2376" s="63"/>
      <c r="V2376" s="66">
        <v>24700</v>
      </c>
      <c r="W2376" s="67">
        <v>24700</v>
      </c>
      <c r="X2376" s="67">
        <v>0</v>
      </c>
      <c r="Y2376" s="68">
        <v>0</v>
      </c>
      <c r="Z2376" s="82">
        <v>31733.153104925052</v>
      </c>
    </row>
    <row r="2377" spans="15:26" x14ac:dyDescent="0.25">
      <c r="O2377" s="81" t="s">
        <v>8619</v>
      </c>
      <c r="P2377" s="64">
        <v>2003</v>
      </c>
      <c r="Q2377" s="63" t="s">
        <v>6081</v>
      </c>
      <c r="R2377" s="63" t="s">
        <v>3826</v>
      </c>
      <c r="S2377" s="65" t="s">
        <v>8620</v>
      </c>
      <c r="T2377" s="63" t="s">
        <v>4103</v>
      </c>
      <c r="U2377" s="63"/>
      <c r="V2377" s="66">
        <v>9975</v>
      </c>
      <c r="W2377" s="67">
        <v>9975</v>
      </c>
      <c r="X2377" s="67">
        <v>5540.34</v>
      </c>
      <c r="Y2377" s="68">
        <v>0</v>
      </c>
      <c r="Z2377" s="82">
        <v>12815.311830835117</v>
      </c>
    </row>
    <row r="2378" spans="15:26" x14ac:dyDescent="0.25">
      <c r="O2378" s="81" t="s">
        <v>8610</v>
      </c>
      <c r="P2378" s="64">
        <v>2003</v>
      </c>
      <c r="Q2378" s="63" t="s">
        <v>6081</v>
      </c>
      <c r="R2378" s="63" t="s">
        <v>3826</v>
      </c>
      <c r="S2378" s="65" t="s">
        <v>1859</v>
      </c>
      <c r="T2378" s="63" t="s">
        <v>4103</v>
      </c>
      <c r="U2378" s="63"/>
      <c r="V2378" s="66">
        <v>9500</v>
      </c>
      <c r="W2378" s="67">
        <v>9500</v>
      </c>
      <c r="X2378" s="67">
        <v>0</v>
      </c>
      <c r="Y2378" s="68">
        <v>0</v>
      </c>
      <c r="Z2378" s="82">
        <v>12205.058886509636</v>
      </c>
    </row>
    <row r="2379" spans="15:26" x14ac:dyDescent="0.25">
      <c r="O2379" s="81" t="s">
        <v>8613</v>
      </c>
      <c r="P2379" s="64">
        <v>2003</v>
      </c>
      <c r="Q2379" s="63" t="s">
        <v>6081</v>
      </c>
      <c r="R2379" s="63" t="s">
        <v>495</v>
      </c>
      <c r="S2379" s="65" t="s">
        <v>8614</v>
      </c>
      <c r="T2379" s="63" t="s">
        <v>4103</v>
      </c>
      <c r="U2379" s="63" t="s">
        <v>3767</v>
      </c>
      <c r="V2379" s="66">
        <v>9500</v>
      </c>
      <c r="W2379" s="67">
        <v>9500</v>
      </c>
      <c r="X2379" s="67">
        <v>1335</v>
      </c>
      <c r="Y2379" s="68">
        <v>9500</v>
      </c>
      <c r="Z2379" s="82">
        <v>12205.058886509636</v>
      </c>
    </row>
    <row r="2380" spans="15:26" x14ac:dyDescent="0.25">
      <c r="O2380" s="81" t="s">
        <v>8693</v>
      </c>
      <c r="P2380" s="64">
        <v>2003</v>
      </c>
      <c r="Q2380" s="63" t="s">
        <v>6081</v>
      </c>
      <c r="R2380" s="63" t="s">
        <v>1828</v>
      </c>
      <c r="S2380" s="65" t="s">
        <v>4660</v>
      </c>
      <c r="T2380" s="63" t="s">
        <v>3695</v>
      </c>
      <c r="U2380" s="63" t="s">
        <v>1831</v>
      </c>
      <c r="V2380" s="66">
        <v>10000</v>
      </c>
      <c r="W2380" s="67">
        <v>10000</v>
      </c>
      <c r="X2380" s="67">
        <v>6522.49</v>
      </c>
      <c r="Y2380" s="68">
        <v>10000</v>
      </c>
      <c r="Z2380" s="82">
        <v>12847.430406852247</v>
      </c>
    </row>
    <row r="2381" spans="15:26" x14ac:dyDescent="0.25">
      <c r="O2381" s="81" t="s">
        <v>4323</v>
      </c>
      <c r="P2381" s="64">
        <v>2003</v>
      </c>
      <c r="Q2381" s="63" t="s">
        <v>1318</v>
      </c>
      <c r="R2381" s="63" t="s">
        <v>544</v>
      </c>
      <c r="S2381" s="65" t="s">
        <v>3783</v>
      </c>
      <c r="T2381" s="63" t="s">
        <v>4324</v>
      </c>
      <c r="U2381" s="63" t="s">
        <v>3767</v>
      </c>
      <c r="V2381" s="66">
        <v>75000</v>
      </c>
      <c r="W2381" s="67">
        <v>56000</v>
      </c>
      <c r="X2381" s="67">
        <v>7481.04</v>
      </c>
      <c r="Y2381" s="68">
        <v>75000</v>
      </c>
      <c r="Z2381" s="82">
        <v>71945.61027837258</v>
      </c>
    </row>
    <row r="2382" spans="15:26" x14ac:dyDescent="0.25">
      <c r="O2382" s="81" t="s">
        <v>4325</v>
      </c>
      <c r="P2382" s="64">
        <v>2003</v>
      </c>
      <c r="Q2382" s="63" t="s">
        <v>1318</v>
      </c>
      <c r="R2382" s="63" t="s">
        <v>544</v>
      </c>
      <c r="S2382" s="65" t="s">
        <v>3783</v>
      </c>
      <c r="T2382" s="63" t="s">
        <v>4326</v>
      </c>
      <c r="U2382" s="63" t="s">
        <v>3767</v>
      </c>
      <c r="V2382" s="66">
        <v>19000</v>
      </c>
      <c r="W2382" s="67">
        <v>19000</v>
      </c>
      <c r="X2382" s="67">
        <v>0</v>
      </c>
      <c r="Y2382" s="68">
        <v>0</v>
      </c>
      <c r="Z2382" s="82">
        <v>24410.117773019272</v>
      </c>
    </row>
    <row r="2383" spans="15:26" ht="33.75" x14ac:dyDescent="0.25">
      <c r="O2383" s="81" t="s">
        <v>8723</v>
      </c>
      <c r="P2383" s="64">
        <v>2003</v>
      </c>
      <c r="Q2383" s="63" t="s">
        <v>6081</v>
      </c>
      <c r="R2383" s="63" t="s">
        <v>544</v>
      </c>
      <c r="S2383" s="65" t="s">
        <v>4640</v>
      </c>
      <c r="T2383" s="63" t="s">
        <v>3695</v>
      </c>
      <c r="U2383" s="63" t="s">
        <v>886</v>
      </c>
      <c r="V2383" s="66">
        <v>10000</v>
      </c>
      <c r="W2383" s="67">
        <v>10000</v>
      </c>
      <c r="X2383" s="67">
        <v>0</v>
      </c>
      <c r="Y2383" s="68">
        <v>0</v>
      </c>
      <c r="Z2383" s="82">
        <v>12847.430406852247</v>
      </c>
    </row>
    <row r="2384" spans="15:26" x14ac:dyDescent="0.25">
      <c r="O2384" s="81" t="s">
        <v>8742</v>
      </c>
      <c r="P2384" s="64">
        <v>2003</v>
      </c>
      <c r="Q2384" s="63" t="s">
        <v>6081</v>
      </c>
      <c r="R2384" s="63" t="s">
        <v>544</v>
      </c>
      <c r="S2384" s="65" t="s">
        <v>8743</v>
      </c>
      <c r="T2384" s="63" t="s">
        <v>3695</v>
      </c>
      <c r="U2384" s="63" t="s">
        <v>886</v>
      </c>
      <c r="V2384" s="66">
        <v>10000</v>
      </c>
      <c r="W2384" s="67">
        <v>10000</v>
      </c>
      <c r="X2384" s="67">
        <v>20.84</v>
      </c>
      <c r="Y2384" s="68">
        <v>0</v>
      </c>
      <c r="Z2384" s="82">
        <v>12847.430406852247</v>
      </c>
    </row>
    <row r="2385" spans="15:26" x14ac:dyDescent="0.25">
      <c r="O2385" s="81" t="s">
        <v>4381</v>
      </c>
      <c r="P2385" s="64">
        <v>2003</v>
      </c>
      <c r="Q2385" s="63" t="s">
        <v>1318</v>
      </c>
      <c r="R2385" s="63" t="s">
        <v>544</v>
      </c>
      <c r="S2385" s="65" t="s">
        <v>4382</v>
      </c>
      <c r="T2385" s="63" t="s">
        <v>3990</v>
      </c>
      <c r="U2385" s="63" t="s">
        <v>1603</v>
      </c>
      <c r="V2385" s="66">
        <v>7000</v>
      </c>
      <c r="W2385" s="67">
        <v>7000</v>
      </c>
      <c r="X2385" s="67">
        <v>8656.69</v>
      </c>
      <c r="Y2385" s="68">
        <v>7000</v>
      </c>
      <c r="Z2385" s="82">
        <v>8993.2012847965725</v>
      </c>
    </row>
    <row r="2386" spans="15:26" x14ac:dyDescent="0.25">
      <c r="O2386" s="81" t="s">
        <v>8702</v>
      </c>
      <c r="P2386" s="64">
        <v>2003</v>
      </c>
      <c r="Q2386" s="63" t="s">
        <v>6081</v>
      </c>
      <c r="R2386" s="63" t="s">
        <v>1286</v>
      </c>
      <c r="S2386" s="65" t="s">
        <v>5461</v>
      </c>
      <c r="T2386" s="63" t="s">
        <v>3695</v>
      </c>
      <c r="U2386" s="63" t="s">
        <v>1403</v>
      </c>
      <c r="V2386" s="66">
        <v>9750</v>
      </c>
      <c r="W2386" s="67">
        <v>9970</v>
      </c>
      <c r="X2386" s="67">
        <v>0.01</v>
      </c>
      <c r="Y2386" s="68">
        <v>9750</v>
      </c>
      <c r="Z2386" s="82">
        <v>12808.888115631693</v>
      </c>
    </row>
    <row r="2387" spans="15:26" ht="22.5" x14ac:dyDescent="0.25">
      <c r="O2387" s="81" t="s">
        <v>4207</v>
      </c>
      <c r="P2387" s="64">
        <v>2003</v>
      </c>
      <c r="Q2387" s="63" t="s">
        <v>1318</v>
      </c>
      <c r="R2387" s="63" t="s">
        <v>1444</v>
      </c>
      <c r="S2387" s="65" t="s">
        <v>4208</v>
      </c>
      <c r="T2387" s="63" t="s">
        <v>4209</v>
      </c>
      <c r="U2387" s="63" t="s">
        <v>3767</v>
      </c>
      <c r="V2387" s="66">
        <v>30000</v>
      </c>
      <c r="W2387" s="67">
        <v>30000</v>
      </c>
      <c r="X2387" s="67">
        <v>23400</v>
      </c>
      <c r="Y2387" s="68">
        <v>30000</v>
      </c>
      <c r="Z2387" s="82">
        <v>38542.291220556741</v>
      </c>
    </row>
    <row r="2388" spans="15:26" x14ac:dyDescent="0.25">
      <c r="O2388" s="81" t="s">
        <v>8757</v>
      </c>
      <c r="P2388" s="64">
        <v>2003</v>
      </c>
      <c r="Q2388" s="63" t="s">
        <v>6081</v>
      </c>
      <c r="R2388" s="63" t="s">
        <v>1444</v>
      </c>
      <c r="S2388" s="65" t="s">
        <v>8758</v>
      </c>
      <c r="T2388" s="63" t="s">
        <v>8759</v>
      </c>
      <c r="U2388" s="63" t="s">
        <v>1447</v>
      </c>
      <c r="V2388" s="66">
        <v>12000</v>
      </c>
      <c r="W2388" s="67">
        <v>12000</v>
      </c>
      <c r="X2388" s="67">
        <v>4000</v>
      </c>
      <c r="Y2388" s="68">
        <v>12000</v>
      </c>
      <c r="Z2388" s="82">
        <v>15416.916488222698</v>
      </c>
    </row>
    <row r="2389" spans="15:26" x14ac:dyDescent="0.25">
      <c r="O2389" s="81" t="s">
        <v>8629</v>
      </c>
      <c r="P2389" s="64">
        <v>2003</v>
      </c>
      <c r="Q2389" s="63" t="s">
        <v>6081</v>
      </c>
      <c r="R2389" s="63" t="s">
        <v>112</v>
      </c>
      <c r="S2389" s="65" t="s">
        <v>8630</v>
      </c>
      <c r="T2389" s="63" t="s">
        <v>3695</v>
      </c>
      <c r="U2389" s="63" t="s">
        <v>114</v>
      </c>
      <c r="V2389" s="66">
        <v>9950</v>
      </c>
      <c r="W2389" s="67">
        <v>9950</v>
      </c>
      <c r="X2389" s="67">
        <v>4900</v>
      </c>
      <c r="Y2389" s="68">
        <v>9950</v>
      </c>
      <c r="Z2389" s="82">
        <v>12783.193254817987</v>
      </c>
    </row>
    <row r="2390" spans="15:26" x14ac:dyDescent="0.25">
      <c r="O2390" s="81" t="s">
        <v>4305</v>
      </c>
      <c r="P2390" s="64">
        <v>2003</v>
      </c>
      <c r="Q2390" s="63" t="s">
        <v>1318</v>
      </c>
      <c r="R2390" s="63" t="s">
        <v>3841</v>
      </c>
      <c r="S2390" s="65" t="s">
        <v>4306</v>
      </c>
      <c r="T2390" s="63" t="s">
        <v>3687</v>
      </c>
      <c r="U2390" s="63" t="s">
        <v>3843</v>
      </c>
      <c r="V2390" s="66">
        <v>78260</v>
      </c>
      <c r="W2390" s="67">
        <v>78260</v>
      </c>
      <c r="X2390" s="67">
        <v>47418.73</v>
      </c>
      <c r="Y2390" s="68">
        <v>0</v>
      </c>
      <c r="Z2390" s="82">
        <v>100543.9903640257</v>
      </c>
    </row>
    <row r="2391" spans="15:26" x14ac:dyDescent="0.25">
      <c r="O2391" s="81" t="s">
        <v>8585</v>
      </c>
      <c r="P2391" s="64">
        <v>2003</v>
      </c>
      <c r="Q2391" s="63" t="s">
        <v>6081</v>
      </c>
      <c r="R2391" s="63" t="s">
        <v>3166</v>
      </c>
      <c r="S2391" s="65" t="s">
        <v>1859</v>
      </c>
      <c r="T2391" s="63" t="s">
        <v>8586</v>
      </c>
      <c r="U2391" s="63"/>
      <c r="V2391" s="66">
        <v>150000</v>
      </c>
      <c r="W2391" s="67">
        <v>100000</v>
      </c>
      <c r="X2391" s="67">
        <v>116835.49</v>
      </c>
      <c r="Y2391" s="68">
        <v>100000</v>
      </c>
      <c r="Z2391" s="82">
        <v>128474.30406852247</v>
      </c>
    </row>
    <row r="2392" spans="15:26" x14ac:dyDescent="0.25">
      <c r="O2392" s="81" t="s">
        <v>8581</v>
      </c>
      <c r="P2392" s="64">
        <v>2003</v>
      </c>
      <c r="Q2392" s="63" t="s">
        <v>6084</v>
      </c>
      <c r="R2392" s="63" t="s">
        <v>3166</v>
      </c>
      <c r="S2392" s="65" t="s">
        <v>1859</v>
      </c>
      <c r="T2392" s="63" t="s">
        <v>8582</v>
      </c>
      <c r="U2392" s="63"/>
      <c r="V2392" s="66">
        <v>96492</v>
      </c>
      <c r="W2392" s="67">
        <v>96492</v>
      </c>
      <c r="X2392" s="67">
        <v>10000</v>
      </c>
      <c r="Y2392" s="68">
        <v>96492</v>
      </c>
      <c r="Z2392" s="82">
        <v>123967.42548179872</v>
      </c>
    </row>
    <row r="2393" spans="15:26" x14ac:dyDescent="0.25">
      <c r="O2393" s="81" t="s">
        <v>8625</v>
      </c>
      <c r="P2393" s="64">
        <v>2003</v>
      </c>
      <c r="Q2393" s="63" t="s">
        <v>6081</v>
      </c>
      <c r="R2393" s="63" t="s">
        <v>3166</v>
      </c>
      <c r="S2393" s="65" t="s">
        <v>1859</v>
      </c>
      <c r="T2393" s="63" t="s">
        <v>8626</v>
      </c>
      <c r="U2393" s="63"/>
      <c r="V2393" s="66">
        <v>58860</v>
      </c>
      <c r="W2393" s="67">
        <v>58860</v>
      </c>
      <c r="X2393" s="67">
        <v>0</v>
      </c>
      <c r="Y2393" s="68">
        <v>0</v>
      </c>
      <c r="Z2393" s="82">
        <v>75619.975374732327</v>
      </c>
    </row>
    <row r="2394" spans="15:26" x14ac:dyDescent="0.25">
      <c r="O2394" s="81" t="s">
        <v>8789</v>
      </c>
      <c r="P2394" s="64">
        <v>2003</v>
      </c>
      <c r="Q2394" s="63" t="s">
        <v>6081</v>
      </c>
      <c r="R2394" s="63" t="s">
        <v>3166</v>
      </c>
      <c r="S2394" s="65" t="s">
        <v>1859</v>
      </c>
      <c r="T2394" s="63" t="s">
        <v>8790</v>
      </c>
      <c r="U2394" s="63"/>
      <c r="V2394" s="66">
        <v>57500</v>
      </c>
      <c r="W2394" s="67">
        <v>57500</v>
      </c>
      <c r="X2394" s="67">
        <v>0</v>
      </c>
      <c r="Y2394" s="68">
        <v>0</v>
      </c>
      <c r="Z2394" s="82">
        <v>73872.724839400427</v>
      </c>
    </row>
    <row r="2395" spans="15:26" x14ac:dyDescent="0.25">
      <c r="O2395" s="81" t="s">
        <v>8621</v>
      </c>
      <c r="P2395" s="64">
        <v>2003</v>
      </c>
      <c r="Q2395" s="63" t="s">
        <v>6084</v>
      </c>
      <c r="R2395" s="63" t="s">
        <v>3166</v>
      </c>
      <c r="S2395" s="65" t="s">
        <v>1859</v>
      </c>
      <c r="T2395" s="63" t="s">
        <v>8622</v>
      </c>
      <c r="U2395" s="63"/>
      <c r="V2395" s="66">
        <v>47380</v>
      </c>
      <c r="W2395" s="67">
        <v>47380</v>
      </c>
      <c r="X2395" s="67">
        <v>0</v>
      </c>
      <c r="Y2395" s="68">
        <v>0</v>
      </c>
      <c r="Z2395" s="82">
        <v>60871.125267665957</v>
      </c>
    </row>
    <row r="2396" spans="15:26" x14ac:dyDescent="0.25">
      <c r="O2396" s="81" t="s">
        <v>8755</v>
      </c>
      <c r="P2396" s="64">
        <v>2003</v>
      </c>
      <c r="Q2396" s="63" t="s">
        <v>6084</v>
      </c>
      <c r="R2396" s="63" t="s">
        <v>3166</v>
      </c>
      <c r="S2396" s="65" t="s">
        <v>1859</v>
      </c>
      <c r="T2396" s="63" t="s">
        <v>8756</v>
      </c>
      <c r="U2396" s="63"/>
      <c r="V2396" s="66">
        <v>23210</v>
      </c>
      <c r="W2396" s="67">
        <v>23210</v>
      </c>
      <c r="X2396" s="67">
        <v>7827.9</v>
      </c>
      <c r="Y2396" s="68">
        <v>0</v>
      </c>
      <c r="Z2396" s="82">
        <v>29818.88597430407</v>
      </c>
    </row>
    <row r="2397" spans="15:26" x14ac:dyDescent="0.25">
      <c r="O2397" s="81" t="s">
        <v>8623</v>
      </c>
      <c r="P2397" s="64">
        <v>2003</v>
      </c>
      <c r="Q2397" s="63" t="s">
        <v>6081</v>
      </c>
      <c r="R2397" s="63" t="s">
        <v>3166</v>
      </c>
      <c r="S2397" s="65" t="s">
        <v>1859</v>
      </c>
      <c r="T2397" s="63" t="s">
        <v>8624</v>
      </c>
      <c r="U2397" s="63"/>
      <c r="V2397" s="66">
        <v>22000</v>
      </c>
      <c r="W2397" s="67">
        <v>22000</v>
      </c>
      <c r="X2397" s="67">
        <v>27286</v>
      </c>
      <c r="Y2397" s="68">
        <v>0</v>
      </c>
      <c r="Z2397" s="82">
        <v>28264.346895074945</v>
      </c>
    </row>
    <row r="2398" spans="15:26" x14ac:dyDescent="0.25">
      <c r="O2398" s="81" t="s">
        <v>8784</v>
      </c>
      <c r="P2398" s="64">
        <v>2003</v>
      </c>
      <c r="Q2398" s="63" t="s">
        <v>6084</v>
      </c>
      <c r="R2398" s="63" t="s">
        <v>3166</v>
      </c>
      <c r="S2398" s="65" t="s">
        <v>1859</v>
      </c>
      <c r="T2398" s="63" t="s">
        <v>8785</v>
      </c>
      <c r="U2398" s="63"/>
      <c r="V2398" s="66">
        <v>4000</v>
      </c>
      <c r="W2398" s="67">
        <v>4000</v>
      </c>
      <c r="X2398" s="67">
        <v>0</v>
      </c>
      <c r="Y2398" s="68">
        <v>0</v>
      </c>
      <c r="Z2398" s="82">
        <v>5138.972162740899</v>
      </c>
    </row>
    <row r="2399" spans="15:26" x14ac:dyDescent="0.25">
      <c r="O2399" s="81" t="s">
        <v>4266</v>
      </c>
      <c r="P2399" s="64">
        <v>2003</v>
      </c>
      <c r="Q2399" s="63" t="s">
        <v>1318</v>
      </c>
      <c r="R2399" s="63" t="s">
        <v>182</v>
      </c>
      <c r="S2399" s="65" t="s">
        <v>1525</v>
      </c>
      <c r="T2399" s="63" t="s">
        <v>4267</v>
      </c>
      <c r="U2399" s="63" t="s">
        <v>184</v>
      </c>
      <c r="V2399" s="66">
        <v>471970</v>
      </c>
      <c r="W2399" s="67">
        <v>471970</v>
      </c>
      <c r="X2399" s="67">
        <v>157261.23000000001</v>
      </c>
      <c r="Y2399" s="68">
        <v>471970</v>
      </c>
      <c r="Z2399" s="82">
        <v>606360.17291220557</v>
      </c>
    </row>
    <row r="2400" spans="15:26" x14ac:dyDescent="0.25">
      <c r="O2400" s="81" t="s">
        <v>4367</v>
      </c>
      <c r="P2400" s="64">
        <v>2003</v>
      </c>
      <c r="Q2400" s="63" t="s">
        <v>1318</v>
      </c>
      <c r="R2400" s="63" t="s">
        <v>182</v>
      </c>
      <c r="S2400" s="65" t="s">
        <v>4368</v>
      </c>
      <c r="T2400" s="63" t="s">
        <v>3537</v>
      </c>
      <c r="U2400" s="63" t="s">
        <v>184</v>
      </c>
      <c r="V2400" s="66">
        <v>24355</v>
      </c>
      <c r="W2400" s="67">
        <v>24355</v>
      </c>
      <c r="X2400" s="67">
        <v>0</v>
      </c>
      <c r="Y2400" s="68">
        <v>24355</v>
      </c>
      <c r="Z2400" s="82">
        <v>31289.916755888651</v>
      </c>
    </row>
    <row r="2401" spans="15:26" x14ac:dyDescent="0.25">
      <c r="O2401" s="81" t="s">
        <v>8735</v>
      </c>
      <c r="P2401" s="64">
        <v>2003</v>
      </c>
      <c r="Q2401" s="63" t="s">
        <v>6081</v>
      </c>
      <c r="R2401" s="63" t="s">
        <v>182</v>
      </c>
      <c r="S2401" s="65" t="s">
        <v>8736</v>
      </c>
      <c r="T2401" s="63" t="s">
        <v>3695</v>
      </c>
      <c r="U2401" s="63" t="s">
        <v>435</v>
      </c>
      <c r="V2401" s="66">
        <v>9200</v>
      </c>
      <c r="W2401" s="67">
        <v>9200</v>
      </c>
      <c r="X2401" s="67">
        <v>0</v>
      </c>
      <c r="Y2401" s="68">
        <v>9200</v>
      </c>
      <c r="Z2401" s="82">
        <v>11819.635974304068</v>
      </c>
    </row>
    <row r="2402" spans="15:26" x14ac:dyDescent="0.25">
      <c r="O2402" s="81" t="s">
        <v>8658</v>
      </c>
      <c r="P2402" s="64">
        <v>2003</v>
      </c>
      <c r="Q2402" s="63" t="s">
        <v>6081</v>
      </c>
      <c r="R2402" s="63" t="s">
        <v>182</v>
      </c>
      <c r="S2402" s="65" t="s">
        <v>8659</v>
      </c>
      <c r="T2402" s="63" t="s">
        <v>3695</v>
      </c>
      <c r="U2402" s="63" t="s">
        <v>435</v>
      </c>
      <c r="V2402" s="66">
        <v>6000</v>
      </c>
      <c r="W2402" s="67">
        <v>6000</v>
      </c>
      <c r="X2402" s="67">
        <v>600</v>
      </c>
      <c r="Y2402" s="68">
        <v>6000</v>
      </c>
      <c r="Z2402" s="82">
        <v>7708.4582441113489</v>
      </c>
    </row>
    <row r="2403" spans="15:26" x14ac:dyDescent="0.25">
      <c r="O2403" s="81" t="s">
        <v>4180</v>
      </c>
      <c r="P2403" s="64">
        <v>2003</v>
      </c>
      <c r="Q2403" s="63" t="s">
        <v>1318</v>
      </c>
      <c r="R2403" s="63" t="s">
        <v>580</v>
      </c>
      <c r="S2403" s="65" t="s">
        <v>4181</v>
      </c>
      <c r="T2403" s="63" t="s">
        <v>4182</v>
      </c>
      <c r="U2403" s="63" t="s">
        <v>582</v>
      </c>
      <c r="V2403" s="66">
        <v>250306</v>
      </c>
      <c r="W2403" s="67">
        <v>250306</v>
      </c>
      <c r="X2403" s="67">
        <v>203062.87</v>
      </c>
      <c r="Y2403" s="68">
        <v>250306</v>
      </c>
      <c r="Z2403" s="82">
        <v>321578.89154175587</v>
      </c>
    </row>
    <row r="2404" spans="15:26" x14ac:dyDescent="0.25">
      <c r="O2404" s="81" t="s">
        <v>4271</v>
      </c>
      <c r="P2404" s="64">
        <v>2003</v>
      </c>
      <c r="Q2404" s="63" t="s">
        <v>1318</v>
      </c>
      <c r="R2404" s="63" t="s">
        <v>580</v>
      </c>
      <c r="S2404" s="65" t="s">
        <v>4272</v>
      </c>
      <c r="T2404" s="63" t="s">
        <v>3682</v>
      </c>
      <c r="U2404" s="63" t="s">
        <v>3721</v>
      </c>
      <c r="V2404" s="66">
        <v>175500</v>
      </c>
      <c r="W2404" s="67">
        <v>175500</v>
      </c>
      <c r="X2404" s="67">
        <v>292443.75</v>
      </c>
      <c r="Y2404" s="68">
        <v>175500</v>
      </c>
      <c r="Z2404" s="82">
        <v>225472.40364025693</v>
      </c>
    </row>
    <row r="2405" spans="15:26" x14ac:dyDescent="0.25">
      <c r="O2405" s="81" t="s">
        <v>4307</v>
      </c>
      <c r="P2405" s="64">
        <v>2003</v>
      </c>
      <c r="Q2405" s="63" t="s">
        <v>1318</v>
      </c>
      <c r="R2405" s="63" t="s">
        <v>580</v>
      </c>
      <c r="S2405" s="65" t="s">
        <v>4308</v>
      </c>
      <c r="T2405" s="63" t="s">
        <v>3483</v>
      </c>
      <c r="U2405" s="63" t="s">
        <v>4309</v>
      </c>
      <c r="V2405" s="66">
        <v>156092</v>
      </c>
      <c r="W2405" s="67">
        <v>156092</v>
      </c>
      <c r="X2405" s="67">
        <v>0</v>
      </c>
      <c r="Y2405" s="68">
        <v>156092</v>
      </c>
      <c r="Z2405" s="82">
        <v>200538.11070663811</v>
      </c>
    </row>
    <row r="2406" spans="15:26" x14ac:dyDescent="0.25">
      <c r="O2406" s="81" t="s">
        <v>8775</v>
      </c>
      <c r="P2406" s="64">
        <v>2003</v>
      </c>
      <c r="Q2406" s="63" t="s">
        <v>6081</v>
      </c>
      <c r="R2406" s="63" t="s">
        <v>580</v>
      </c>
      <c r="S2406" s="65" t="s">
        <v>1859</v>
      </c>
      <c r="T2406" s="63" t="s">
        <v>8776</v>
      </c>
      <c r="U2406" s="63" t="s">
        <v>582</v>
      </c>
      <c r="V2406" s="66">
        <v>14325</v>
      </c>
      <c r="W2406" s="67">
        <v>14325</v>
      </c>
      <c r="X2406" s="67">
        <v>3581.25</v>
      </c>
      <c r="Y2406" s="68">
        <v>0</v>
      </c>
      <c r="Z2406" s="82">
        <v>18403.944057815846</v>
      </c>
    </row>
    <row r="2407" spans="15:26" ht="22.5" x14ac:dyDescent="0.25">
      <c r="O2407" s="81" t="s">
        <v>4369</v>
      </c>
      <c r="P2407" s="64">
        <v>2003</v>
      </c>
      <c r="Q2407" s="63" t="s">
        <v>1318</v>
      </c>
      <c r="R2407" s="63" t="s">
        <v>580</v>
      </c>
      <c r="S2407" s="65" t="s">
        <v>4370</v>
      </c>
      <c r="T2407" s="63" t="s">
        <v>3915</v>
      </c>
      <c r="U2407" s="63" t="s">
        <v>3767</v>
      </c>
      <c r="V2407" s="66">
        <v>10890</v>
      </c>
      <c r="W2407" s="67">
        <v>10890</v>
      </c>
      <c r="X2407" s="67">
        <v>0</v>
      </c>
      <c r="Y2407" s="68">
        <v>10890</v>
      </c>
      <c r="Z2407" s="82">
        <v>13990.851713062098</v>
      </c>
    </row>
    <row r="2408" spans="15:26" x14ac:dyDescent="0.25">
      <c r="O2408" s="81" t="s">
        <v>8617</v>
      </c>
      <c r="P2408" s="64">
        <v>2003</v>
      </c>
      <c r="Q2408" s="63" t="s">
        <v>6081</v>
      </c>
      <c r="R2408" s="63" t="s">
        <v>580</v>
      </c>
      <c r="S2408" s="65" t="s">
        <v>8618</v>
      </c>
      <c r="T2408" s="63" t="s">
        <v>4103</v>
      </c>
      <c r="U2408" s="63" t="s">
        <v>582</v>
      </c>
      <c r="V2408" s="66">
        <v>10000</v>
      </c>
      <c r="W2408" s="67">
        <v>10000</v>
      </c>
      <c r="X2408" s="67">
        <v>0</v>
      </c>
      <c r="Y2408" s="68">
        <v>0</v>
      </c>
      <c r="Z2408" s="82">
        <v>12847.430406852247</v>
      </c>
    </row>
    <row r="2409" spans="15:26" x14ac:dyDescent="0.25">
      <c r="O2409" s="81" t="s">
        <v>8700</v>
      </c>
      <c r="P2409" s="64">
        <v>2003</v>
      </c>
      <c r="Q2409" s="63" t="s">
        <v>6081</v>
      </c>
      <c r="R2409" s="63" t="s">
        <v>580</v>
      </c>
      <c r="S2409" s="65" t="s">
        <v>8701</v>
      </c>
      <c r="T2409" s="63" t="s">
        <v>3695</v>
      </c>
      <c r="U2409" s="63" t="s">
        <v>4022</v>
      </c>
      <c r="V2409" s="66">
        <v>10000</v>
      </c>
      <c r="W2409" s="67">
        <v>10000</v>
      </c>
      <c r="X2409" s="67">
        <v>1850</v>
      </c>
      <c r="Y2409" s="68">
        <v>0</v>
      </c>
      <c r="Z2409" s="82">
        <v>12847.430406852247</v>
      </c>
    </row>
    <row r="2410" spans="15:26" ht="22.5" x14ac:dyDescent="0.25">
      <c r="O2410" s="81" t="s">
        <v>8738</v>
      </c>
      <c r="P2410" s="64">
        <v>2003</v>
      </c>
      <c r="Q2410" s="63" t="s">
        <v>6081</v>
      </c>
      <c r="R2410" s="63" t="s">
        <v>580</v>
      </c>
      <c r="S2410" s="65" t="s">
        <v>4370</v>
      </c>
      <c r="T2410" s="63" t="s">
        <v>3695</v>
      </c>
      <c r="U2410" s="63" t="s">
        <v>3767</v>
      </c>
      <c r="V2410" s="66">
        <v>10000</v>
      </c>
      <c r="W2410" s="67">
        <v>10000</v>
      </c>
      <c r="X2410" s="67">
        <v>0</v>
      </c>
      <c r="Y2410" s="68">
        <v>10000</v>
      </c>
      <c r="Z2410" s="82">
        <v>12847.430406852247</v>
      </c>
    </row>
    <row r="2411" spans="15:26" x14ac:dyDescent="0.25">
      <c r="O2411" s="81" t="s">
        <v>8609</v>
      </c>
      <c r="P2411" s="64">
        <v>2003</v>
      </c>
      <c r="Q2411" s="63" t="s">
        <v>6081</v>
      </c>
      <c r="R2411" s="63" t="s">
        <v>580</v>
      </c>
      <c r="S2411" s="65" t="s">
        <v>2132</v>
      </c>
      <c r="T2411" s="63" t="s">
        <v>4103</v>
      </c>
      <c r="U2411" s="63" t="s">
        <v>8363</v>
      </c>
      <c r="V2411" s="66">
        <v>9986</v>
      </c>
      <c r="W2411" s="67">
        <v>9986</v>
      </c>
      <c r="X2411" s="67">
        <v>0</v>
      </c>
      <c r="Y2411" s="68">
        <v>9986</v>
      </c>
      <c r="Z2411" s="82">
        <v>12829.444004282655</v>
      </c>
    </row>
    <row r="2412" spans="15:26" x14ac:dyDescent="0.25">
      <c r="O2412" s="81" t="s">
        <v>8611</v>
      </c>
      <c r="P2412" s="64">
        <v>2003</v>
      </c>
      <c r="Q2412" s="63" t="s">
        <v>6081</v>
      </c>
      <c r="R2412" s="63" t="s">
        <v>580</v>
      </c>
      <c r="S2412" s="65" t="s">
        <v>8612</v>
      </c>
      <c r="T2412" s="63" t="s">
        <v>4103</v>
      </c>
      <c r="U2412" s="63" t="s">
        <v>582</v>
      </c>
      <c r="V2412" s="66">
        <v>9500</v>
      </c>
      <c r="W2412" s="67">
        <v>9500</v>
      </c>
      <c r="X2412" s="67">
        <v>0</v>
      </c>
      <c r="Y2412" s="68">
        <v>0</v>
      </c>
      <c r="Z2412" s="82">
        <v>12205.058886509636</v>
      </c>
    </row>
    <row r="2413" spans="15:26" x14ac:dyDescent="0.25">
      <c r="O2413" s="81" t="s">
        <v>8782</v>
      </c>
      <c r="P2413" s="64">
        <v>2003</v>
      </c>
      <c r="Q2413" s="63" t="s">
        <v>6081</v>
      </c>
      <c r="R2413" s="63" t="s">
        <v>580</v>
      </c>
      <c r="S2413" s="65" t="s">
        <v>4925</v>
      </c>
      <c r="T2413" s="63" t="s">
        <v>8783</v>
      </c>
      <c r="U2413" s="63" t="s">
        <v>3249</v>
      </c>
      <c r="V2413" s="66">
        <v>9187</v>
      </c>
      <c r="W2413" s="67">
        <v>9187</v>
      </c>
      <c r="X2413" s="67">
        <v>2949.56</v>
      </c>
      <c r="Y2413" s="68">
        <v>9187</v>
      </c>
      <c r="Z2413" s="82">
        <v>11802.934314775159</v>
      </c>
    </row>
    <row r="2414" spans="15:26" ht="22.5" x14ac:dyDescent="0.25">
      <c r="O2414" s="81" t="s">
        <v>8638</v>
      </c>
      <c r="P2414" s="64">
        <v>2003</v>
      </c>
      <c r="Q2414" s="63" t="s">
        <v>6081</v>
      </c>
      <c r="R2414" s="63" t="s">
        <v>580</v>
      </c>
      <c r="S2414" s="65" t="s">
        <v>8639</v>
      </c>
      <c r="T2414" s="63" t="s">
        <v>3695</v>
      </c>
      <c r="U2414" s="63" t="s">
        <v>4022</v>
      </c>
      <c r="V2414" s="66">
        <v>8000</v>
      </c>
      <c r="W2414" s="67">
        <v>8000</v>
      </c>
      <c r="X2414" s="67">
        <v>0</v>
      </c>
      <c r="Y2414" s="68">
        <v>8000</v>
      </c>
      <c r="Z2414" s="82">
        <v>10277.944325481798</v>
      </c>
    </row>
    <row r="2415" spans="15:26" x14ac:dyDescent="0.25">
      <c r="O2415" s="81" t="s">
        <v>8664</v>
      </c>
      <c r="P2415" s="64">
        <v>2003</v>
      </c>
      <c r="Q2415" s="63" t="s">
        <v>6081</v>
      </c>
      <c r="R2415" s="63" t="s">
        <v>889</v>
      </c>
      <c r="S2415" s="65" t="s">
        <v>4118</v>
      </c>
      <c r="T2415" s="63" t="s">
        <v>3695</v>
      </c>
      <c r="U2415" s="63" t="s">
        <v>4119</v>
      </c>
      <c r="V2415" s="66">
        <v>10000</v>
      </c>
      <c r="W2415" s="67">
        <v>10000</v>
      </c>
      <c r="X2415" s="67">
        <v>1253.18</v>
      </c>
      <c r="Y2415" s="68">
        <v>10000</v>
      </c>
      <c r="Z2415" s="82">
        <v>12847.430406852247</v>
      </c>
    </row>
    <row r="2416" spans="15:26" ht="22.5" x14ac:dyDescent="0.25">
      <c r="O2416" s="81" t="s">
        <v>4420</v>
      </c>
      <c r="P2416" s="64">
        <v>2004</v>
      </c>
      <c r="Q2416" s="63" t="s">
        <v>1318</v>
      </c>
      <c r="R2416" s="63" t="s">
        <v>1247</v>
      </c>
      <c r="S2416" s="65" t="s">
        <v>4421</v>
      </c>
      <c r="T2416" s="63" t="s">
        <v>3687</v>
      </c>
      <c r="U2416" s="63" t="s">
        <v>4422</v>
      </c>
      <c r="V2416" s="66">
        <v>101361</v>
      </c>
      <c r="W2416" s="67">
        <v>101361</v>
      </c>
      <c r="X2416" s="67">
        <v>41932.959999999999</v>
      </c>
      <c r="Y2416" s="68">
        <v>0</v>
      </c>
      <c r="Z2416" s="82">
        <v>130083.5635828877</v>
      </c>
    </row>
    <row r="2417" spans="15:26" x14ac:dyDescent="0.25">
      <c r="O2417" s="81" t="s">
        <v>8839</v>
      </c>
      <c r="P2417" s="64">
        <v>2004</v>
      </c>
      <c r="Q2417" s="63" t="s">
        <v>6081</v>
      </c>
      <c r="R2417" s="63" t="s">
        <v>1247</v>
      </c>
      <c r="S2417" s="65" t="s">
        <v>8840</v>
      </c>
      <c r="T2417" s="63" t="s">
        <v>4103</v>
      </c>
      <c r="U2417" s="63" t="s">
        <v>4753</v>
      </c>
      <c r="V2417" s="66">
        <v>10000</v>
      </c>
      <c r="W2417" s="67">
        <v>10000</v>
      </c>
      <c r="X2417" s="67">
        <v>0</v>
      </c>
      <c r="Y2417" s="68">
        <v>10000</v>
      </c>
      <c r="Z2417" s="82">
        <v>12833.689839572193</v>
      </c>
    </row>
    <row r="2418" spans="15:26" x14ac:dyDescent="0.25">
      <c r="O2418" s="81" t="s">
        <v>8947</v>
      </c>
      <c r="P2418" s="64">
        <v>2004</v>
      </c>
      <c r="Q2418" s="63" t="s">
        <v>6081</v>
      </c>
      <c r="R2418" s="63" t="s">
        <v>1247</v>
      </c>
      <c r="S2418" s="65" t="s">
        <v>4751</v>
      </c>
      <c r="T2418" s="63" t="s">
        <v>3695</v>
      </c>
      <c r="U2418" s="63" t="s">
        <v>4753</v>
      </c>
      <c r="V2418" s="66">
        <v>10000</v>
      </c>
      <c r="W2418" s="67">
        <v>10000</v>
      </c>
      <c r="X2418" s="67">
        <v>0</v>
      </c>
      <c r="Y2418" s="68">
        <v>0</v>
      </c>
      <c r="Z2418" s="82">
        <v>12833.689839572193</v>
      </c>
    </row>
    <row r="2419" spans="15:26" x14ac:dyDescent="0.25">
      <c r="O2419" s="81" t="s">
        <v>8949</v>
      </c>
      <c r="P2419" s="64">
        <v>2004</v>
      </c>
      <c r="Q2419" s="63" t="s">
        <v>6081</v>
      </c>
      <c r="R2419" s="63" t="s">
        <v>1247</v>
      </c>
      <c r="S2419" s="65" t="s">
        <v>5120</v>
      </c>
      <c r="T2419" s="63" t="s">
        <v>3695</v>
      </c>
      <c r="U2419" s="63" t="s">
        <v>4422</v>
      </c>
      <c r="V2419" s="66">
        <v>10000</v>
      </c>
      <c r="W2419" s="67">
        <v>10000</v>
      </c>
      <c r="X2419" s="67">
        <v>0</v>
      </c>
      <c r="Y2419" s="68">
        <v>0</v>
      </c>
      <c r="Z2419" s="82">
        <v>12833.689839572193</v>
      </c>
    </row>
    <row r="2420" spans="15:26" x14ac:dyDescent="0.25">
      <c r="O2420" s="81" t="s">
        <v>4476</v>
      </c>
      <c r="P2420" s="64">
        <v>2004</v>
      </c>
      <c r="Q2420" s="63" t="s">
        <v>1318</v>
      </c>
      <c r="R2420" s="63" t="s">
        <v>1239</v>
      </c>
      <c r="S2420" s="65" t="s">
        <v>4477</v>
      </c>
      <c r="T2420" s="63" t="s">
        <v>3687</v>
      </c>
      <c r="U2420" s="63" t="s">
        <v>1239</v>
      </c>
      <c r="V2420" s="66">
        <v>131530</v>
      </c>
      <c r="W2420" s="67">
        <v>131530</v>
      </c>
      <c r="X2420" s="67">
        <v>78840.5</v>
      </c>
      <c r="Y2420" s="68">
        <v>131530</v>
      </c>
      <c r="Z2420" s="82">
        <v>168801.52245989305</v>
      </c>
    </row>
    <row r="2421" spans="15:26" x14ac:dyDescent="0.25">
      <c r="O2421" s="81" t="s">
        <v>8961</v>
      </c>
      <c r="P2421" s="64">
        <v>2004</v>
      </c>
      <c r="Q2421" s="63" t="s">
        <v>6081</v>
      </c>
      <c r="R2421" s="63" t="s">
        <v>1239</v>
      </c>
      <c r="S2421" s="65" t="s">
        <v>8962</v>
      </c>
      <c r="T2421" s="63" t="s">
        <v>3695</v>
      </c>
      <c r="U2421" s="63" t="s">
        <v>1239</v>
      </c>
      <c r="V2421" s="66">
        <v>10000</v>
      </c>
      <c r="W2421" s="67">
        <v>10000</v>
      </c>
      <c r="X2421" s="67">
        <v>1000</v>
      </c>
      <c r="Y2421" s="68">
        <v>10000</v>
      </c>
      <c r="Z2421" s="82">
        <v>12833.689839572193</v>
      </c>
    </row>
    <row r="2422" spans="15:26" x14ac:dyDescent="0.25">
      <c r="O2422" s="81" t="s">
        <v>8941</v>
      </c>
      <c r="P2422" s="64">
        <v>2004</v>
      </c>
      <c r="Q2422" s="63" t="s">
        <v>6081</v>
      </c>
      <c r="R2422" s="63" t="s">
        <v>1239</v>
      </c>
      <c r="S2422" s="65" t="s">
        <v>8942</v>
      </c>
      <c r="T2422" s="63" t="s">
        <v>3695</v>
      </c>
      <c r="U2422" s="63" t="s">
        <v>1239</v>
      </c>
      <c r="V2422" s="66">
        <v>5000</v>
      </c>
      <c r="W2422" s="67">
        <v>5000</v>
      </c>
      <c r="X2422" s="67">
        <v>6200</v>
      </c>
      <c r="Y2422" s="68">
        <v>5000</v>
      </c>
      <c r="Z2422" s="82">
        <v>6416.8449197860964</v>
      </c>
    </row>
    <row r="2423" spans="15:26" x14ac:dyDescent="0.25">
      <c r="O2423" s="81" t="s">
        <v>4448</v>
      </c>
      <c r="P2423" s="64">
        <v>2004</v>
      </c>
      <c r="Q2423" s="63" t="s">
        <v>1318</v>
      </c>
      <c r="R2423" s="63" t="s">
        <v>147</v>
      </c>
      <c r="S2423" s="65" t="s">
        <v>3884</v>
      </c>
      <c r="T2423" s="63" t="s">
        <v>3414</v>
      </c>
      <c r="U2423" s="63" t="s">
        <v>743</v>
      </c>
      <c r="V2423" s="66">
        <v>197330</v>
      </c>
      <c r="W2423" s="67">
        <v>197330</v>
      </c>
      <c r="X2423" s="67">
        <v>201646.76</v>
      </c>
      <c r="Y2423" s="68">
        <v>197330</v>
      </c>
      <c r="Z2423" s="82">
        <v>253247.20160427809</v>
      </c>
    </row>
    <row r="2424" spans="15:26" x14ac:dyDescent="0.25">
      <c r="O2424" s="81" t="s">
        <v>4552</v>
      </c>
      <c r="P2424" s="64">
        <v>2004</v>
      </c>
      <c r="Q2424" s="63" t="s">
        <v>1318</v>
      </c>
      <c r="R2424" s="63" t="s">
        <v>147</v>
      </c>
      <c r="S2424" s="65" t="s">
        <v>4553</v>
      </c>
      <c r="T2424" s="63" t="s">
        <v>4482</v>
      </c>
      <c r="U2424" s="63" t="s">
        <v>3831</v>
      </c>
      <c r="V2424" s="66">
        <v>68999</v>
      </c>
      <c r="W2424" s="67">
        <v>68999</v>
      </c>
      <c r="X2424" s="67">
        <v>25185.35</v>
      </c>
      <c r="Y2424" s="68">
        <v>68999</v>
      </c>
      <c r="Z2424" s="82">
        <v>88551.176524064169</v>
      </c>
    </row>
    <row r="2425" spans="15:26" x14ac:dyDescent="0.25">
      <c r="O2425" s="81" t="s">
        <v>8854</v>
      </c>
      <c r="P2425" s="64">
        <v>2004</v>
      </c>
      <c r="Q2425" s="63" t="s">
        <v>6081</v>
      </c>
      <c r="R2425" s="63" t="s">
        <v>147</v>
      </c>
      <c r="S2425" s="65" t="s">
        <v>3830</v>
      </c>
      <c r="T2425" s="63" t="s">
        <v>4103</v>
      </c>
      <c r="U2425" s="63" t="s">
        <v>3831</v>
      </c>
      <c r="V2425" s="66">
        <v>10000</v>
      </c>
      <c r="W2425" s="67">
        <v>10000</v>
      </c>
      <c r="X2425" s="67">
        <v>0</v>
      </c>
      <c r="Y2425" s="68">
        <v>0</v>
      </c>
      <c r="Z2425" s="82">
        <v>12833.689839572193</v>
      </c>
    </row>
    <row r="2426" spans="15:26" x14ac:dyDescent="0.25">
      <c r="O2426" s="81" t="s">
        <v>8841</v>
      </c>
      <c r="P2426" s="64">
        <v>2004</v>
      </c>
      <c r="Q2426" s="63" t="s">
        <v>6081</v>
      </c>
      <c r="R2426" s="63" t="s">
        <v>147</v>
      </c>
      <c r="S2426" s="65" t="s">
        <v>8842</v>
      </c>
      <c r="T2426" s="63" t="s">
        <v>4103</v>
      </c>
      <c r="U2426" s="63" t="s">
        <v>3767</v>
      </c>
      <c r="V2426" s="66">
        <v>9345</v>
      </c>
      <c r="W2426" s="67">
        <v>9345</v>
      </c>
      <c r="X2426" s="67">
        <v>0</v>
      </c>
      <c r="Y2426" s="68">
        <v>9345</v>
      </c>
      <c r="Z2426" s="82">
        <v>11993.083155080216</v>
      </c>
    </row>
    <row r="2427" spans="15:26" x14ac:dyDescent="0.25">
      <c r="O2427" s="81" t="s">
        <v>8843</v>
      </c>
      <c r="P2427" s="64">
        <v>2004</v>
      </c>
      <c r="Q2427" s="63" t="s">
        <v>6081</v>
      </c>
      <c r="R2427" s="63" t="s">
        <v>147</v>
      </c>
      <c r="S2427" s="65" t="s">
        <v>8844</v>
      </c>
      <c r="T2427" s="63" t="s">
        <v>4103</v>
      </c>
      <c r="U2427" s="63" t="s">
        <v>3767</v>
      </c>
      <c r="V2427" s="66">
        <v>8000</v>
      </c>
      <c r="W2427" s="67">
        <v>8000</v>
      </c>
      <c r="X2427" s="67">
        <v>1755</v>
      </c>
      <c r="Y2427" s="68">
        <v>0</v>
      </c>
      <c r="Z2427" s="82">
        <v>10266.951871657753</v>
      </c>
    </row>
    <row r="2428" spans="15:26" x14ac:dyDescent="0.25">
      <c r="O2428" s="81" t="s">
        <v>4449</v>
      </c>
      <c r="P2428" s="64">
        <v>2004</v>
      </c>
      <c r="Q2428" s="63" t="s">
        <v>1318</v>
      </c>
      <c r="R2428" s="63" t="s">
        <v>147</v>
      </c>
      <c r="S2428" s="65" t="s">
        <v>3884</v>
      </c>
      <c r="T2428" s="63" t="s">
        <v>4450</v>
      </c>
      <c r="U2428" s="63" t="s">
        <v>743</v>
      </c>
      <c r="V2428" s="66">
        <v>7000</v>
      </c>
      <c r="W2428" s="67">
        <v>7000</v>
      </c>
      <c r="X2428" s="67">
        <v>0</v>
      </c>
      <c r="Y2428" s="68">
        <v>0</v>
      </c>
      <c r="Z2428" s="82">
        <v>8983.5828877005351</v>
      </c>
    </row>
    <row r="2429" spans="15:26" x14ac:dyDescent="0.25">
      <c r="O2429" s="81" t="s">
        <v>8860</v>
      </c>
      <c r="P2429" s="64">
        <v>2004</v>
      </c>
      <c r="Q2429" s="63" t="s">
        <v>6081</v>
      </c>
      <c r="R2429" s="63" t="s">
        <v>601</v>
      </c>
      <c r="S2429" s="65" t="s">
        <v>5248</v>
      </c>
      <c r="T2429" s="63" t="s">
        <v>4103</v>
      </c>
      <c r="U2429" s="63" t="s">
        <v>3767</v>
      </c>
      <c r="V2429" s="66">
        <v>10000</v>
      </c>
      <c r="W2429" s="67">
        <v>10000</v>
      </c>
      <c r="X2429" s="67">
        <v>300</v>
      </c>
      <c r="Y2429" s="68">
        <v>10000</v>
      </c>
      <c r="Z2429" s="82">
        <v>12833.689839572193</v>
      </c>
    </row>
    <row r="2430" spans="15:26" x14ac:dyDescent="0.25">
      <c r="O2430" s="81" t="s">
        <v>8967</v>
      </c>
      <c r="P2430" s="64">
        <v>2004</v>
      </c>
      <c r="Q2430" s="63" t="s">
        <v>6081</v>
      </c>
      <c r="R2430" s="63" t="s">
        <v>4649</v>
      </c>
      <c r="S2430" s="65" t="s">
        <v>8968</v>
      </c>
      <c r="T2430" s="63" t="s">
        <v>3695</v>
      </c>
      <c r="U2430" s="63" t="s">
        <v>4652</v>
      </c>
      <c r="V2430" s="66">
        <v>7500</v>
      </c>
      <c r="W2430" s="67">
        <v>7500</v>
      </c>
      <c r="X2430" s="67">
        <v>0</v>
      </c>
      <c r="Y2430" s="68">
        <v>0</v>
      </c>
      <c r="Z2430" s="82">
        <v>9625.2673796791441</v>
      </c>
    </row>
    <row r="2431" spans="15:26" ht="22.5" x14ac:dyDescent="0.25">
      <c r="O2431" s="81" t="s">
        <v>4525</v>
      </c>
      <c r="P2431" s="64">
        <v>2004</v>
      </c>
      <c r="Q2431" s="63" t="s">
        <v>1318</v>
      </c>
      <c r="R2431" s="63" t="s">
        <v>1345</v>
      </c>
      <c r="S2431" s="65" t="s">
        <v>3791</v>
      </c>
      <c r="T2431" s="63" t="s">
        <v>3483</v>
      </c>
      <c r="U2431" s="63" t="s">
        <v>1078</v>
      </c>
      <c r="V2431" s="66">
        <v>216500</v>
      </c>
      <c r="W2431" s="67">
        <v>216500</v>
      </c>
      <c r="X2431" s="67">
        <v>256426.96</v>
      </c>
      <c r="Y2431" s="68">
        <v>0</v>
      </c>
      <c r="Z2431" s="82">
        <v>277849.38502673799</v>
      </c>
    </row>
    <row r="2432" spans="15:26" x14ac:dyDescent="0.25">
      <c r="O2432" s="81" t="s">
        <v>4540</v>
      </c>
      <c r="P2432" s="64">
        <v>2004</v>
      </c>
      <c r="Q2432" s="63" t="s">
        <v>1318</v>
      </c>
      <c r="R2432" s="63" t="s">
        <v>76</v>
      </c>
      <c r="S2432" s="65" t="s">
        <v>4541</v>
      </c>
      <c r="T2432" s="63" t="s">
        <v>4456</v>
      </c>
      <c r="U2432" s="63" t="s">
        <v>137</v>
      </c>
      <c r="V2432" s="66">
        <v>134925</v>
      </c>
      <c r="W2432" s="67">
        <v>134925</v>
      </c>
      <c r="X2432" s="67">
        <v>45312.15</v>
      </c>
      <c r="Y2432" s="68">
        <v>0</v>
      </c>
      <c r="Z2432" s="82">
        <v>173158.56016042782</v>
      </c>
    </row>
    <row r="2433" spans="15:26" x14ac:dyDescent="0.25">
      <c r="O2433" s="81" t="s">
        <v>4397</v>
      </c>
      <c r="P2433" s="64">
        <v>2004</v>
      </c>
      <c r="Q2433" s="63" t="s">
        <v>1318</v>
      </c>
      <c r="R2433" s="63" t="s">
        <v>76</v>
      </c>
      <c r="S2433" s="65" t="s">
        <v>4398</v>
      </c>
      <c r="T2433" s="63" t="s">
        <v>3449</v>
      </c>
      <c r="U2433" s="63" t="s">
        <v>2848</v>
      </c>
      <c r="V2433" s="66">
        <v>120000</v>
      </c>
      <c r="W2433" s="67">
        <v>120000</v>
      </c>
      <c r="X2433" s="67">
        <v>40955.86</v>
      </c>
      <c r="Y2433" s="68">
        <v>120000</v>
      </c>
      <c r="Z2433" s="82">
        <v>154004.27807486631</v>
      </c>
    </row>
    <row r="2434" spans="15:26" x14ac:dyDescent="0.25">
      <c r="O2434" s="81" t="s">
        <v>4407</v>
      </c>
      <c r="P2434" s="64">
        <v>2004</v>
      </c>
      <c r="Q2434" s="63" t="s">
        <v>1318</v>
      </c>
      <c r="R2434" s="63" t="s">
        <v>76</v>
      </c>
      <c r="S2434" s="65" t="s">
        <v>3673</v>
      </c>
      <c r="T2434" s="63" t="s">
        <v>4074</v>
      </c>
      <c r="U2434" s="63" t="s">
        <v>76</v>
      </c>
      <c r="V2434" s="66">
        <v>103110</v>
      </c>
      <c r="W2434" s="67">
        <v>103110</v>
      </c>
      <c r="X2434" s="67">
        <v>40298.699999999997</v>
      </c>
      <c r="Y2434" s="68">
        <v>103110</v>
      </c>
      <c r="Z2434" s="82">
        <v>132328.17593582888</v>
      </c>
    </row>
    <row r="2435" spans="15:26" x14ac:dyDescent="0.25">
      <c r="O2435" s="81" t="s">
        <v>4538</v>
      </c>
      <c r="P2435" s="64">
        <v>2004</v>
      </c>
      <c r="Q2435" s="63" t="s">
        <v>1318</v>
      </c>
      <c r="R2435" s="63" t="s">
        <v>76</v>
      </c>
      <c r="S2435" s="65" t="s">
        <v>4539</v>
      </c>
      <c r="T2435" s="63" t="s">
        <v>3687</v>
      </c>
      <c r="U2435" s="63" t="s">
        <v>3767</v>
      </c>
      <c r="V2435" s="66">
        <v>92756</v>
      </c>
      <c r="W2435" s="67">
        <v>92756</v>
      </c>
      <c r="X2435" s="67">
        <v>28667.63</v>
      </c>
      <c r="Y2435" s="68">
        <v>92756</v>
      </c>
      <c r="Z2435" s="82">
        <v>119040.17347593584</v>
      </c>
    </row>
    <row r="2436" spans="15:26" x14ac:dyDescent="0.25">
      <c r="O2436" s="81" t="s">
        <v>4508</v>
      </c>
      <c r="P2436" s="64">
        <v>2004</v>
      </c>
      <c r="Q2436" s="63" t="s">
        <v>1318</v>
      </c>
      <c r="R2436" s="63" t="s">
        <v>76</v>
      </c>
      <c r="S2436" s="65" t="s">
        <v>4509</v>
      </c>
      <c r="T2436" s="63" t="s">
        <v>3687</v>
      </c>
      <c r="U2436" s="63" t="s">
        <v>76</v>
      </c>
      <c r="V2436" s="66">
        <v>89041</v>
      </c>
      <c r="W2436" s="67">
        <v>89041</v>
      </c>
      <c r="X2436" s="67">
        <v>45040.12</v>
      </c>
      <c r="Y2436" s="68">
        <v>0</v>
      </c>
      <c r="Z2436" s="82">
        <v>114272.45770053475</v>
      </c>
    </row>
    <row r="2437" spans="15:26" x14ac:dyDescent="0.25">
      <c r="O2437" s="81" t="s">
        <v>4444</v>
      </c>
      <c r="P2437" s="64">
        <v>2004</v>
      </c>
      <c r="Q2437" s="63" t="s">
        <v>1318</v>
      </c>
      <c r="R2437" s="63" t="s">
        <v>76</v>
      </c>
      <c r="S2437" s="65" t="s">
        <v>3387</v>
      </c>
      <c r="T2437" s="63" t="s">
        <v>4193</v>
      </c>
      <c r="U2437" s="63" t="s">
        <v>748</v>
      </c>
      <c r="V2437" s="66">
        <v>75000</v>
      </c>
      <c r="W2437" s="67">
        <v>75000</v>
      </c>
      <c r="X2437" s="67">
        <v>37365.4</v>
      </c>
      <c r="Y2437" s="68">
        <v>0</v>
      </c>
      <c r="Z2437" s="82">
        <v>96252.673796791438</v>
      </c>
    </row>
    <row r="2438" spans="15:26" x14ac:dyDescent="0.25">
      <c r="O2438" s="81" t="s">
        <v>8816</v>
      </c>
      <c r="P2438" s="64">
        <v>2004</v>
      </c>
      <c r="Q2438" s="63" t="s">
        <v>6081</v>
      </c>
      <c r="R2438" s="63" t="s">
        <v>76</v>
      </c>
      <c r="S2438" s="65" t="s">
        <v>8817</v>
      </c>
      <c r="T2438" s="63" t="s">
        <v>8818</v>
      </c>
      <c r="U2438" s="63" t="s">
        <v>76</v>
      </c>
      <c r="V2438" s="66">
        <v>62843</v>
      </c>
      <c r="W2438" s="67">
        <v>62843</v>
      </c>
      <c r="X2438" s="67">
        <v>29825</v>
      </c>
      <c r="Y2438" s="68">
        <v>0</v>
      </c>
      <c r="Z2438" s="82">
        <v>80650.757058823525</v>
      </c>
    </row>
    <row r="2439" spans="15:26" x14ac:dyDescent="0.25">
      <c r="O2439" s="81" t="s">
        <v>8831</v>
      </c>
      <c r="P2439" s="64">
        <v>2004</v>
      </c>
      <c r="Q2439" s="63" t="s">
        <v>6081</v>
      </c>
      <c r="R2439" s="63" t="s">
        <v>76</v>
      </c>
      <c r="S2439" s="65" t="s">
        <v>1859</v>
      </c>
      <c r="T2439" s="63" t="s">
        <v>8776</v>
      </c>
      <c r="U2439" s="63" t="s">
        <v>3767</v>
      </c>
      <c r="V2439" s="66">
        <v>62300</v>
      </c>
      <c r="W2439" s="67">
        <v>62300</v>
      </c>
      <c r="X2439" s="67">
        <v>26006.84</v>
      </c>
      <c r="Y2439" s="68">
        <v>62300</v>
      </c>
      <c r="Z2439" s="82">
        <v>79953.88770053476</v>
      </c>
    </row>
    <row r="2440" spans="15:26" x14ac:dyDescent="0.25">
      <c r="O2440" s="81" t="s">
        <v>4500</v>
      </c>
      <c r="P2440" s="64">
        <v>2004</v>
      </c>
      <c r="Q2440" s="63" t="s">
        <v>1318</v>
      </c>
      <c r="R2440" s="63" t="s">
        <v>76</v>
      </c>
      <c r="S2440" s="65" t="s">
        <v>4259</v>
      </c>
      <c r="T2440" s="63" t="s">
        <v>4456</v>
      </c>
      <c r="U2440" s="63" t="s">
        <v>137</v>
      </c>
      <c r="V2440" s="66">
        <v>44400</v>
      </c>
      <c r="W2440" s="67">
        <v>44400</v>
      </c>
      <c r="X2440" s="67">
        <v>13822.9</v>
      </c>
      <c r="Y2440" s="68">
        <v>44400</v>
      </c>
      <c r="Z2440" s="82">
        <v>56981.582887700533</v>
      </c>
    </row>
    <row r="2441" spans="15:26" x14ac:dyDescent="0.25">
      <c r="O2441" s="81" t="s">
        <v>4480</v>
      </c>
      <c r="P2441" s="64">
        <v>2004</v>
      </c>
      <c r="Q2441" s="63" t="s">
        <v>1318</v>
      </c>
      <c r="R2441" s="63" t="s">
        <v>76</v>
      </c>
      <c r="S2441" s="65" t="s">
        <v>4481</v>
      </c>
      <c r="T2441" s="63" t="s">
        <v>4482</v>
      </c>
      <c r="U2441" s="63" t="s">
        <v>76</v>
      </c>
      <c r="V2441" s="66">
        <v>42000</v>
      </c>
      <c r="W2441" s="67">
        <v>42000</v>
      </c>
      <c r="X2441" s="67">
        <v>48595.58</v>
      </c>
      <c r="Y2441" s="68">
        <v>0</v>
      </c>
      <c r="Z2441" s="82">
        <v>53901.497326203207</v>
      </c>
    </row>
    <row r="2442" spans="15:26" x14ac:dyDescent="0.25">
      <c r="O2442" s="81" t="s">
        <v>8799</v>
      </c>
      <c r="P2442" s="64">
        <v>2004</v>
      </c>
      <c r="Q2442" s="63" t="s">
        <v>6084</v>
      </c>
      <c r="R2442" s="63" t="s">
        <v>76</v>
      </c>
      <c r="S2442" s="65" t="s">
        <v>8800</v>
      </c>
      <c r="T2442" s="63" t="s">
        <v>8278</v>
      </c>
      <c r="U2442" s="63" t="s">
        <v>3767</v>
      </c>
      <c r="V2442" s="66">
        <v>37500</v>
      </c>
      <c r="W2442" s="67">
        <v>37500</v>
      </c>
      <c r="X2442" s="67">
        <v>36087.81</v>
      </c>
      <c r="Y2442" s="68">
        <v>0</v>
      </c>
      <c r="Z2442" s="82">
        <v>48126.336898395719</v>
      </c>
    </row>
    <row r="2443" spans="15:26" x14ac:dyDescent="0.25">
      <c r="O2443" s="81" t="s">
        <v>8973</v>
      </c>
      <c r="P2443" s="64">
        <v>2004</v>
      </c>
      <c r="Q2443" s="63" t="s">
        <v>6084</v>
      </c>
      <c r="R2443" s="63" t="s">
        <v>76</v>
      </c>
      <c r="S2443" s="65" t="s">
        <v>1859</v>
      </c>
      <c r="T2443" s="63" t="s">
        <v>8974</v>
      </c>
      <c r="U2443" s="63" t="s">
        <v>3362</v>
      </c>
      <c r="V2443" s="66">
        <v>25000</v>
      </c>
      <c r="W2443" s="67">
        <v>25000</v>
      </c>
      <c r="X2443" s="67">
        <v>7457.8</v>
      </c>
      <c r="Y2443" s="68">
        <v>0</v>
      </c>
      <c r="Z2443" s="82">
        <v>32084.224598930483</v>
      </c>
    </row>
    <row r="2444" spans="15:26" x14ac:dyDescent="0.25">
      <c r="O2444" s="81" t="s">
        <v>4592</v>
      </c>
      <c r="P2444" s="64">
        <v>2004</v>
      </c>
      <c r="Q2444" s="63" t="s">
        <v>1318</v>
      </c>
      <c r="R2444" s="63" t="s">
        <v>76</v>
      </c>
      <c r="S2444" s="65" t="s">
        <v>4593</v>
      </c>
      <c r="T2444" s="63" t="s">
        <v>4594</v>
      </c>
      <c r="U2444" s="63" t="s">
        <v>76</v>
      </c>
      <c r="V2444" s="66">
        <v>24567</v>
      </c>
      <c r="W2444" s="67">
        <v>24567</v>
      </c>
      <c r="X2444" s="67">
        <v>14161.12</v>
      </c>
      <c r="Y2444" s="68">
        <v>24567</v>
      </c>
      <c r="Z2444" s="82">
        <v>31528.525828877006</v>
      </c>
    </row>
    <row r="2445" spans="15:26" x14ac:dyDescent="0.25">
      <c r="O2445" s="81" t="s">
        <v>4595</v>
      </c>
      <c r="P2445" s="64">
        <v>2004</v>
      </c>
      <c r="Q2445" s="63" t="s">
        <v>1318</v>
      </c>
      <c r="R2445" s="63" t="s">
        <v>76</v>
      </c>
      <c r="S2445" s="65" t="s">
        <v>4596</v>
      </c>
      <c r="T2445" s="63" t="s">
        <v>4086</v>
      </c>
      <c r="U2445" s="63" t="s">
        <v>3362</v>
      </c>
      <c r="V2445" s="66">
        <v>17550</v>
      </c>
      <c r="W2445" s="67">
        <v>17550</v>
      </c>
      <c r="X2445" s="67">
        <v>14080</v>
      </c>
      <c r="Y2445" s="68">
        <v>17550</v>
      </c>
      <c r="Z2445" s="82">
        <v>22523.125668449196</v>
      </c>
    </row>
    <row r="2446" spans="15:26" x14ac:dyDescent="0.25">
      <c r="O2446" s="81" t="s">
        <v>8946</v>
      </c>
      <c r="P2446" s="64">
        <v>2004</v>
      </c>
      <c r="Q2446" s="63" t="s">
        <v>6081</v>
      </c>
      <c r="R2446" s="63" t="s">
        <v>76</v>
      </c>
      <c r="S2446" s="65" t="s">
        <v>5216</v>
      </c>
      <c r="T2446" s="63" t="s">
        <v>3695</v>
      </c>
      <c r="U2446" s="63" t="s">
        <v>5218</v>
      </c>
      <c r="V2446" s="66">
        <v>10000</v>
      </c>
      <c r="W2446" s="67">
        <v>10000</v>
      </c>
      <c r="X2446" s="67">
        <v>0</v>
      </c>
      <c r="Y2446" s="68">
        <v>10000</v>
      </c>
      <c r="Z2446" s="82">
        <v>12833.689839572193</v>
      </c>
    </row>
    <row r="2447" spans="15:26" x14ac:dyDescent="0.25">
      <c r="O2447" s="81" t="s">
        <v>8910</v>
      </c>
      <c r="P2447" s="64">
        <v>2004</v>
      </c>
      <c r="Q2447" s="63" t="s">
        <v>6081</v>
      </c>
      <c r="R2447" s="63" t="s">
        <v>76</v>
      </c>
      <c r="S2447" s="65" t="s">
        <v>8911</v>
      </c>
      <c r="T2447" s="63" t="s">
        <v>3695</v>
      </c>
      <c r="U2447" s="63" t="s">
        <v>3767</v>
      </c>
      <c r="V2447" s="66">
        <v>10000</v>
      </c>
      <c r="W2447" s="67">
        <v>9600</v>
      </c>
      <c r="X2447" s="67">
        <v>7098.73</v>
      </c>
      <c r="Y2447" s="68">
        <v>9600</v>
      </c>
      <c r="Z2447" s="82">
        <v>12320.342245989305</v>
      </c>
    </row>
    <row r="2448" spans="15:26" x14ac:dyDescent="0.25">
      <c r="O2448" s="81" t="s">
        <v>4542</v>
      </c>
      <c r="P2448" s="64">
        <v>2004</v>
      </c>
      <c r="Q2448" s="63" t="s">
        <v>1318</v>
      </c>
      <c r="R2448" s="63" t="s">
        <v>76</v>
      </c>
      <c r="S2448" s="65" t="s">
        <v>4541</v>
      </c>
      <c r="T2448" s="63" t="s">
        <v>4543</v>
      </c>
      <c r="U2448" s="63" t="s">
        <v>137</v>
      </c>
      <c r="V2448" s="66">
        <v>9500</v>
      </c>
      <c r="W2448" s="67">
        <v>9500</v>
      </c>
      <c r="X2448" s="67">
        <v>0</v>
      </c>
      <c r="Y2448" s="68">
        <v>0</v>
      </c>
      <c r="Z2448" s="82">
        <v>12192.005347593584</v>
      </c>
    </row>
    <row r="2449" spans="15:26" x14ac:dyDescent="0.25">
      <c r="O2449" s="81" t="s">
        <v>8913</v>
      </c>
      <c r="P2449" s="64">
        <v>2004</v>
      </c>
      <c r="Q2449" s="63" t="s">
        <v>6081</v>
      </c>
      <c r="R2449" s="63" t="s">
        <v>76</v>
      </c>
      <c r="S2449" s="65" t="s">
        <v>4810</v>
      </c>
      <c r="T2449" s="63" t="s">
        <v>3695</v>
      </c>
      <c r="U2449" s="63" t="s">
        <v>152</v>
      </c>
      <c r="V2449" s="66">
        <v>9000</v>
      </c>
      <c r="W2449" s="67">
        <v>9000</v>
      </c>
      <c r="X2449" s="67">
        <v>0</v>
      </c>
      <c r="Y2449" s="68">
        <v>9000</v>
      </c>
      <c r="Z2449" s="82">
        <v>11550.320855614973</v>
      </c>
    </row>
    <row r="2450" spans="15:26" x14ac:dyDescent="0.25">
      <c r="O2450" s="81" t="s">
        <v>4483</v>
      </c>
      <c r="P2450" s="64">
        <v>2004</v>
      </c>
      <c r="Q2450" s="63" t="s">
        <v>1318</v>
      </c>
      <c r="R2450" s="63" t="s">
        <v>444</v>
      </c>
      <c r="S2450" s="65" t="s">
        <v>4484</v>
      </c>
      <c r="T2450" s="63" t="s">
        <v>4485</v>
      </c>
      <c r="U2450" s="63" t="s">
        <v>446</v>
      </c>
      <c r="V2450" s="66">
        <v>112402</v>
      </c>
      <c r="W2450" s="67">
        <v>112402</v>
      </c>
      <c r="X2450" s="67">
        <v>29197.96</v>
      </c>
      <c r="Y2450" s="68">
        <v>112402</v>
      </c>
      <c r="Z2450" s="82">
        <v>144253.24053475936</v>
      </c>
    </row>
    <row r="2451" spans="15:26" x14ac:dyDescent="0.25">
      <c r="O2451" s="81" t="s">
        <v>4459</v>
      </c>
      <c r="P2451" s="64">
        <v>2004</v>
      </c>
      <c r="Q2451" s="63" t="s">
        <v>1318</v>
      </c>
      <c r="R2451" s="63" t="s">
        <v>444</v>
      </c>
      <c r="S2451" s="65" t="s">
        <v>4460</v>
      </c>
      <c r="T2451" s="63" t="s">
        <v>4411</v>
      </c>
      <c r="U2451" s="63" t="s">
        <v>4461</v>
      </c>
      <c r="V2451" s="66">
        <v>73740</v>
      </c>
      <c r="W2451" s="67">
        <v>73740</v>
      </c>
      <c r="X2451" s="67">
        <v>15767.79</v>
      </c>
      <c r="Y2451" s="68">
        <v>73740</v>
      </c>
      <c r="Z2451" s="82">
        <v>94635.628877005351</v>
      </c>
    </row>
    <row r="2452" spans="15:26" x14ac:dyDescent="0.25">
      <c r="O2452" s="81" t="s">
        <v>4587</v>
      </c>
      <c r="P2452" s="64">
        <v>2004</v>
      </c>
      <c r="Q2452" s="63" t="s">
        <v>1318</v>
      </c>
      <c r="R2452" s="63" t="s">
        <v>444</v>
      </c>
      <c r="S2452" s="65" t="s">
        <v>4588</v>
      </c>
      <c r="T2452" s="63" t="s">
        <v>3784</v>
      </c>
      <c r="U2452" s="63" t="s">
        <v>4461</v>
      </c>
      <c r="V2452" s="66">
        <v>20000</v>
      </c>
      <c r="W2452" s="67">
        <v>20000</v>
      </c>
      <c r="X2452" s="67">
        <v>7700</v>
      </c>
      <c r="Y2452" s="68">
        <v>0</v>
      </c>
      <c r="Z2452" s="82">
        <v>25667.379679144386</v>
      </c>
    </row>
    <row r="2453" spans="15:26" x14ac:dyDescent="0.25">
      <c r="O2453" s="81" t="s">
        <v>9017</v>
      </c>
      <c r="P2453" s="64">
        <v>2004</v>
      </c>
      <c r="Q2453" s="63" t="s">
        <v>6081</v>
      </c>
      <c r="R2453" s="63" t="s">
        <v>444</v>
      </c>
      <c r="S2453" s="65" t="s">
        <v>4854</v>
      </c>
      <c r="T2453" s="63" t="s">
        <v>9018</v>
      </c>
      <c r="U2453" s="63" t="s">
        <v>3767</v>
      </c>
      <c r="V2453" s="66">
        <v>15500</v>
      </c>
      <c r="W2453" s="67">
        <v>15500</v>
      </c>
      <c r="X2453" s="67">
        <v>15214.25</v>
      </c>
      <c r="Y2453" s="68">
        <v>15500</v>
      </c>
      <c r="Z2453" s="82">
        <v>19892.219251336897</v>
      </c>
    </row>
    <row r="2454" spans="15:26" x14ac:dyDescent="0.25">
      <c r="O2454" s="81" t="s">
        <v>4565</v>
      </c>
      <c r="P2454" s="64">
        <v>2004</v>
      </c>
      <c r="Q2454" s="63" t="s">
        <v>1318</v>
      </c>
      <c r="R2454" s="63" t="s">
        <v>44</v>
      </c>
      <c r="S2454" s="65" t="s">
        <v>4566</v>
      </c>
      <c r="T2454" s="63" t="s">
        <v>4567</v>
      </c>
      <c r="U2454" s="63" t="s">
        <v>49</v>
      </c>
      <c r="V2454" s="66">
        <v>217196</v>
      </c>
      <c r="W2454" s="67">
        <v>217196</v>
      </c>
      <c r="X2454" s="67">
        <v>73541.25</v>
      </c>
      <c r="Y2454" s="68">
        <v>0</v>
      </c>
      <c r="Z2454" s="82">
        <v>278742.60983957216</v>
      </c>
    </row>
    <row r="2455" spans="15:26" x14ac:dyDescent="0.25">
      <c r="O2455" s="81" t="s">
        <v>8794</v>
      </c>
      <c r="P2455" s="64">
        <v>2004</v>
      </c>
      <c r="Q2455" s="63" t="s">
        <v>6084</v>
      </c>
      <c r="R2455" s="63" t="s">
        <v>44</v>
      </c>
      <c r="S2455" s="65" t="s">
        <v>8795</v>
      </c>
      <c r="T2455" s="63" t="s">
        <v>8278</v>
      </c>
      <c r="U2455" s="63" t="s">
        <v>49</v>
      </c>
      <c r="V2455" s="66">
        <v>110809</v>
      </c>
      <c r="W2455" s="67">
        <v>110809</v>
      </c>
      <c r="X2455" s="67">
        <v>38149.129999999997</v>
      </c>
      <c r="Y2455" s="68">
        <v>0</v>
      </c>
      <c r="Z2455" s="82">
        <v>142208.83374331551</v>
      </c>
    </row>
    <row r="2456" spans="15:26" x14ac:dyDescent="0.25">
      <c r="O2456" s="81" t="s">
        <v>8943</v>
      </c>
      <c r="P2456" s="64">
        <v>2004</v>
      </c>
      <c r="Q2456" s="63" t="s">
        <v>6081</v>
      </c>
      <c r="R2456" s="63" t="s">
        <v>44</v>
      </c>
      <c r="S2456" s="65" t="s">
        <v>4890</v>
      </c>
      <c r="T2456" s="63" t="s">
        <v>3695</v>
      </c>
      <c r="U2456" s="63" t="s">
        <v>49</v>
      </c>
      <c r="V2456" s="66">
        <v>10000</v>
      </c>
      <c r="W2456" s="67">
        <v>10000</v>
      </c>
      <c r="X2456" s="67">
        <v>0</v>
      </c>
      <c r="Y2456" s="68">
        <v>10000</v>
      </c>
      <c r="Z2456" s="82">
        <v>12833.689839572193</v>
      </c>
    </row>
    <row r="2457" spans="15:26" x14ac:dyDescent="0.25">
      <c r="O2457" s="81" t="s">
        <v>4576</v>
      </c>
      <c r="P2457" s="64">
        <v>2004</v>
      </c>
      <c r="Q2457" s="63" t="s">
        <v>1318</v>
      </c>
      <c r="R2457" s="63" t="s">
        <v>44</v>
      </c>
      <c r="S2457" s="65" t="s">
        <v>4577</v>
      </c>
      <c r="T2457" s="63" t="s">
        <v>3915</v>
      </c>
      <c r="U2457" s="63" t="s">
        <v>2051</v>
      </c>
      <c r="V2457" s="66">
        <v>9990</v>
      </c>
      <c r="W2457" s="67">
        <v>9990</v>
      </c>
      <c r="X2457" s="67">
        <v>1304.48</v>
      </c>
      <c r="Y2457" s="68">
        <v>0</v>
      </c>
      <c r="Z2457" s="82">
        <v>12820.856149732621</v>
      </c>
    </row>
    <row r="2458" spans="15:26" x14ac:dyDescent="0.25">
      <c r="O2458" s="81" t="s">
        <v>4568</v>
      </c>
      <c r="P2458" s="64">
        <v>2004</v>
      </c>
      <c r="Q2458" s="63" t="s">
        <v>1318</v>
      </c>
      <c r="R2458" s="63" t="s">
        <v>44</v>
      </c>
      <c r="S2458" s="65" t="s">
        <v>4566</v>
      </c>
      <c r="T2458" s="63" t="s">
        <v>4569</v>
      </c>
      <c r="U2458" s="63" t="s">
        <v>49</v>
      </c>
      <c r="V2458" s="66">
        <v>6500</v>
      </c>
      <c r="W2458" s="67">
        <v>6500</v>
      </c>
      <c r="X2458" s="67">
        <v>0</v>
      </c>
      <c r="Y2458" s="68">
        <v>0</v>
      </c>
      <c r="Z2458" s="82">
        <v>8341.8983957219243</v>
      </c>
    </row>
    <row r="2459" spans="15:26" x14ac:dyDescent="0.25">
      <c r="O2459" s="81" t="s">
        <v>4438</v>
      </c>
      <c r="P2459" s="64">
        <v>2004</v>
      </c>
      <c r="Q2459" s="63" t="s">
        <v>1318</v>
      </c>
      <c r="R2459" s="63" t="s">
        <v>2128</v>
      </c>
      <c r="S2459" s="65" t="s">
        <v>4439</v>
      </c>
      <c r="T2459" s="63" t="s">
        <v>4417</v>
      </c>
      <c r="U2459" s="63" t="s">
        <v>3767</v>
      </c>
      <c r="V2459" s="66">
        <v>166268</v>
      </c>
      <c r="W2459" s="67">
        <v>166268</v>
      </c>
      <c r="X2459" s="67">
        <v>75368.52</v>
      </c>
      <c r="Y2459" s="68">
        <v>0</v>
      </c>
      <c r="Z2459" s="82">
        <v>213383.19422459893</v>
      </c>
    </row>
    <row r="2460" spans="15:26" x14ac:dyDescent="0.25">
      <c r="O2460" s="81" t="s">
        <v>4570</v>
      </c>
      <c r="P2460" s="64">
        <v>2004</v>
      </c>
      <c r="Q2460" s="63" t="s">
        <v>1318</v>
      </c>
      <c r="R2460" s="63" t="s">
        <v>2128</v>
      </c>
      <c r="S2460" s="65" t="s">
        <v>3448</v>
      </c>
      <c r="T2460" s="63" t="s">
        <v>4571</v>
      </c>
      <c r="U2460" s="63" t="s">
        <v>3450</v>
      </c>
      <c r="V2460" s="66">
        <v>358087</v>
      </c>
      <c r="W2460" s="67">
        <v>42480</v>
      </c>
      <c r="X2460" s="67">
        <v>47547.360000000001</v>
      </c>
      <c r="Y2460" s="68">
        <v>42480</v>
      </c>
      <c r="Z2460" s="82">
        <v>54517.51443850268</v>
      </c>
    </row>
    <row r="2461" spans="15:26" x14ac:dyDescent="0.25">
      <c r="O2461" s="81" t="s">
        <v>8865</v>
      </c>
      <c r="P2461" s="64">
        <v>2004</v>
      </c>
      <c r="Q2461" s="63" t="s">
        <v>6084</v>
      </c>
      <c r="R2461" s="63" t="s">
        <v>2128</v>
      </c>
      <c r="S2461" s="65" t="s">
        <v>1859</v>
      </c>
      <c r="T2461" s="63" t="s">
        <v>8866</v>
      </c>
      <c r="U2461" s="63" t="s">
        <v>2129</v>
      </c>
      <c r="V2461" s="66">
        <v>20000</v>
      </c>
      <c r="W2461" s="67">
        <v>20000</v>
      </c>
      <c r="X2461" s="67">
        <v>4420.97</v>
      </c>
      <c r="Y2461" s="68">
        <v>0</v>
      </c>
      <c r="Z2461" s="82">
        <v>25667.379679144386</v>
      </c>
    </row>
    <row r="2462" spans="15:26" x14ac:dyDescent="0.25">
      <c r="O2462" s="81" t="s">
        <v>8992</v>
      </c>
      <c r="P2462" s="64">
        <v>2004</v>
      </c>
      <c r="Q2462" s="63" t="s">
        <v>6081</v>
      </c>
      <c r="R2462" s="63" t="s">
        <v>2128</v>
      </c>
      <c r="S2462" s="65" t="s">
        <v>2129</v>
      </c>
      <c r="T2462" s="63" t="s">
        <v>4825</v>
      </c>
      <c r="U2462" s="63" t="s">
        <v>2129</v>
      </c>
      <c r="V2462" s="66">
        <v>18200</v>
      </c>
      <c r="W2462" s="67">
        <v>15000</v>
      </c>
      <c r="X2462" s="67">
        <v>5875.3</v>
      </c>
      <c r="Y2462" s="68">
        <v>18200</v>
      </c>
      <c r="Z2462" s="82">
        <v>19250.534759358288</v>
      </c>
    </row>
    <row r="2463" spans="15:26" x14ac:dyDescent="0.25">
      <c r="O2463" s="81" t="s">
        <v>8905</v>
      </c>
      <c r="P2463" s="64">
        <v>2004</v>
      </c>
      <c r="Q2463" s="63" t="s">
        <v>6081</v>
      </c>
      <c r="R2463" s="63" t="s">
        <v>1573</v>
      </c>
      <c r="S2463" s="65" t="s">
        <v>8906</v>
      </c>
      <c r="T2463" s="63" t="s">
        <v>3695</v>
      </c>
      <c r="U2463" s="63" t="s">
        <v>4995</v>
      </c>
      <c r="V2463" s="66">
        <v>9900</v>
      </c>
      <c r="W2463" s="67">
        <v>9900</v>
      </c>
      <c r="X2463" s="67">
        <v>100</v>
      </c>
      <c r="Y2463" s="68">
        <v>0</v>
      </c>
      <c r="Z2463" s="82">
        <v>12705.35294117647</v>
      </c>
    </row>
    <row r="2464" spans="15:26" x14ac:dyDescent="0.25">
      <c r="O2464" s="81" t="s">
        <v>8907</v>
      </c>
      <c r="P2464" s="64">
        <v>2004</v>
      </c>
      <c r="Q2464" s="63" t="s">
        <v>6081</v>
      </c>
      <c r="R2464" s="63" t="s">
        <v>1573</v>
      </c>
      <c r="S2464" s="65" t="s">
        <v>8908</v>
      </c>
      <c r="T2464" s="63" t="s">
        <v>3695</v>
      </c>
      <c r="U2464" s="63" t="s">
        <v>8909</v>
      </c>
      <c r="V2464" s="66">
        <v>9900</v>
      </c>
      <c r="W2464" s="67">
        <v>9900</v>
      </c>
      <c r="X2464" s="67">
        <v>100</v>
      </c>
      <c r="Y2464" s="68">
        <v>9900</v>
      </c>
      <c r="Z2464" s="82">
        <v>12705.35294117647</v>
      </c>
    </row>
    <row r="2465" spans="15:26" x14ac:dyDescent="0.25">
      <c r="O2465" s="81" t="s">
        <v>8916</v>
      </c>
      <c r="P2465" s="64">
        <v>2004</v>
      </c>
      <c r="Q2465" s="63" t="s">
        <v>6081</v>
      </c>
      <c r="R2465" s="63" t="s">
        <v>1573</v>
      </c>
      <c r="S2465" s="65" t="s">
        <v>8917</v>
      </c>
      <c r="T2465" s="63" t="s">
        <v>3695</v>
      </c>
      <c r="U2465" s="63" t="s">
        <v>1573</v>
      </c>
      <c r="V2465" s="66">
        <v>9900</v>
      </c>
      <c r="W2465" s="67">
        <v>9900</v>
      </c>
      <c r="X2465" s="67">
        <v>100</v>
      </c>
      <c r="Y2465" s="68">
        <v>0</v>
      </c>
      <c r="Z2465" s="82">
        <v>12705.35294117647</v>
      </c>
    </row>
    <row r="2466" spans="15:26" x14ac:dyDescent="0.25">
      <c r="O2466" s="81" t="s">
        <v>4430</v>
      </c>
      <c r="P2466" s="64">
        <v>2004</v>
      </c>
      <c r="Q2466" s="63" t="s">
        <v>1318</v>
      </c>
      <c r="R2466" s="63" t="s">
        <v>1050</v>
      </c>
      <c r="S2466" s="65" t="s">
        <v>3373</v>
      </c>
      <c r="T2466" s="63" t="s">
        <v>4417</v>
      </c>
      <c r="U2466" s="63" t="s">
        <v>1321</v>
      </c>
      <c r="V2466" s="66">
        <v>133275</v>
      </c>
      <c r="W2466" s="67">
        <v>133275</v>
      </c>
      <c r="X2466" s="67">
        <v>57862.26</v>
      </c>
      <c r="Y2466" s="68">
        <v>133275</v>
      </c>
      <c r="Z2466" s="82">
        <v>171041.00133689839</v>
      </c>
    </row>
    <row r="2467" spans="15:26" x14ac:dyDescent="0.25">
      <c r="O2467" s="81" t="s">
        <v>9019</v>
      </c>
      <c r="P2467" s="64">
        <v>2004</v>
      </c>
      <c r="Q2467" s="63" t="s">
        <v>6081</v>
      </c>
      <c r="R2467" s="63" t="s">
        <v>1050</v>
      </c>
      <c r="S2467" s="65" t="s">
        <v>3604</v>
      </c>
      <c r="T2467" s="63" t="s">
        <v>3695</v>
      </c>
      <c r="U2467" s="63" t="s">
        <v>1321</v>
      </c>
      <c r="V2467" s="66">
        <v>13455</v>
      </c>
      <c r="W2467" s="67">
        <v>13455</v>
      </c>
      <c r="X2467" s="67">
        <v>6231.08</v>
      </c>
      <c r="Y2467" s="68">
        <v>13455</v>
      </c>
      <c r="Z2467" s="82">
        <v>17267.729679144388</v>
      </c>
    </row>
    <row r="2468" spans="15:26" x14ac:dyDescent="0.25">
      <c r="O2468" s="81" t="s">
        <v>4431</v>
      </c>
      <c r="P2468" s="64">
        <v>2004</v>
      </c>
      <c r="Q2468" s="63" t="s">
        <v>1318</v>
      </c>
      <c r="R2468" s="63" t="s">
        <v>1050</v>
      </c>
      <c r="S2468" s="65" t="s">
        <v>3373</v>
      </c>
      <c r="T2468" s="63" t="s">
        <v>4419</v>
      </c>
      <c r="U2468" s="63" t="s">
        <v>1321</v>
      </c>
      <c r="V2468" s="66">
        <v>6500</v>
      </c>
      <c r="W2468" s="67">
        <v>6500</v>
      </c>
      <c r="X2468" s="67">
        <v>0</v>
      </c>
      <c r="Y2468" s="68">
        <v>6500</v>
      </c>
      <c r="Z2468" s="82">
        <v>8341.8983957219243</v>
      </c>
    </row>
    <row r="2469" spans="15:26" x14ac:dyDescent="0.25">
      <c r="O2469" s="81" t="s">
        <v>9031</v>
      </c>
      <c r="P2469" s="64">
        <v>2004</v>
      </c>
      <c r="Q2469" s="63" t="s">
        <v>6081</v>
      </c>
      <c r="R2469" s="63" t="s">
        <v>1757</v>
      </c>
      <c r="S2469" s="65" t="s">
        <v>3997</v>
      </c>
      <c r="T2469" s="63" t="s">
        <v>9032</v>
      </c>
      <c r="U2469" s="63" t="s">
        <v>3999</v>
      </c>
      <c r="V2469" s="66">
        <v>21744</v>
      </c>
      <c r="W2469" s="67">
        <v>21744</v>
      </c>
      <c r="X2469" s="67">
        <v>5334.63</v>
      </c>
      <c r="Y2469" s="68">
        <v>0</v>
      </c>
      <c r="Z2469" s="82">
        <v>27905.575187165778</v>
      </c>
    </row>
    <row r="2470" spans="15:26" x14ac:dyDescent="0.25">
      <c r="O2470" s="81" t="s">
        <v>8959</v>
      </c>
      <c r="P2470" s="64">
        <v>2004</v>
      </c>
      <c r="Q2470" s="63" t="s">
        <v>6081</v>
      </c>
      <c r="R2470" s="63" t="s">
        <v>1757</v>
      </c>
      <c r="S2470" s="65" t="s">
        <v>8960</v>
      </c>
      <c r="T2470" s="63" t="s">
        <v>3695</v>
      </c>
      <c r="U2470" s="63" t="s">
        <v>2227</v>
      </c>
      <c r="V2470" s="66">
        <v>8750</v>
      </c>
      <c r="W2470" s="67">
        <v>8750</v>
      </c>
      <c r="X2470" s="67">
        <v>503.29</v>
      </c>
      <c r="Y2470" s="68">
        <v>0</v>
      </c>
      <c r="Z2470" s="82">
        <v>11229.478609625668</v>
      </c>
    </row>
    <row r="2471" spans="15:26" x14ac:dyDescent="0.25">
      <c r="O2471" s="81" t="s">
        <v>4603</v>
      </c>
      <c r="P2471" s="64">
        <v>2004</v>
      </c>
      <c r="Q2471" s="63" t="s">
        <v>1318</v>
      </c>
      <c r="R2471" s="63" t="s">
        <v>27</v>
      </c>
      <c r="S2471" s="65" t="s">
        <v>4311</v>
      </c>
      <c r="T2471" s="63" t="s">
        <v>4312</v>
      </c>
      <c r="U2471" s="63" t="s">
        <v>27</v>
      </c>
      <c r="V2471" s="66">
        <v>5887760</v>
      </c>
      <c r="W2471" s="67">
        <v>5887760</v>
      </c>
      <c r="X2471" s="67">
        <v>0</v>
      </c>
      <c r="Y2471" s="68">
        <v>0</v>
      </c>
      <c r="Z2471" s="82">
        <v>7556168.5689839581</v>
      </c>
    </row>
    <row r="2472" spans="15:26" x14ac:dyDescent="0.25">
      <c r="O2472" s="81" t="s">
        <v>4546</v>
      </c>
      <c r="P2472" s="64">
        <v>2004</v>
      </c>
      <c r="Q2472" s="63" t="s">
        <v>1318</v>
      </c>
      <c r="R2472" s="63" t="s">
        <v>27</v>
      </c>
      <c r="S2472" s="65" t="s">
        <v>4547</v>
      </c>
      <c r="T2472" s="63" t="s">
        <v>4059</v>
      </c>
      <c r="U2472" s="63" t="s">
        <v>27</v>
      </c>
      <c r="V2472" s="66">
        <v>355325</v>
      </c>
      <c r="W2472" s="67">
        <v>355325</v>
      </c>
      <c r="X2472" s="67">
        <v>589393</v>
      </c>
      <c r="Y2472" s="68">
        <v>355325</v>
      </c>
      <c r="Z2472" s="82">
        <v>456013.08422459895</v>
      </c>
    </row>
    <row r="2473" spans="15:26" x14ac:dyDescent="0.25">
      <c r="O2473" s="81" t="s">
        <v>4399</v>
      </c>
      <c r="P2473" s="64">
        <v>2004</v>
      </c>
      <c r="Q2473" s="63" t="s">
        <v>1318</v>
      </c>
      <c r="R2473" s="63" t="s">
        <v>27</v>
      </c>
      <c r="S2473" s="65" t="s">
        <v>4400</v>
      </c>
      <c r="T2473" s="63" t="s">
        <v>4385</v>
      </c>
      <c r="U2473" s="63" t="s">
        <v>27</v>
      </c>
      <c r="V2473" s="66">
        <v>354476</v>
      </c>
      <c r="W2473" s="67">
        <v>354476</v>
      </c>
      <c r="X2473" s="67">
        <v>0</v>
      </c>
      <c r="Y2473" s="68">
        <v>0</v>
      </c>
      <c r="Z2473" s="82">
        <v>454923.50395721931</v>
      </c>
    </row>
    <row r="2474" spans="15:26" x14ac:dyDescent="0.25">
      <c r="O2474" s="81" t="s">
        <v>4468</v>
      </c>
      <c r="P2474" s="64">
        <v>2004</v>
      </c>
      <c r="Q2474" s="63" t="s">
        <v>1318</v>
      </c>
      <c r="R2474" s="63" t="s">
        <v>27</v>
      </c>
      <c r="S2474" s="65" t="s">
        <v>4292</v>
      </c>
      <c r="T2474" s="63" t="s">
        <v>3687</v>
      </c>
      <c r="U2474" s="63" t="s">
        <v>27</v>
      </c>
      <c r="V2474" s="66">
        <v>303960</v>
      </c>
      <c r="W2474" s="67">
        <v>303960</v>
      </c>
      <c r="X2474" s="67">
        <v>74751.45</v>
      </c>
      <c r="Y2474" s="68">
        <v>303960</v>
      </c>
      <c r="Z2474" s="82">
        <v>390092.83636363642</v>
      </c>
    </row>
    <row r="2475" spans="15:26" x14ac:dyDescent="0.25">
      <c r="O2475" s="81" t="s">
        <v>4401</v>
      </c>
      <c r="P2475" s="64">
        <v>2004</v>
      </c>
      <c r="Q2475" s="63" t="s">
        <v>1318</v>
      </c>
      <c r="R2475" s="63" t="s">
        <v>27</v>
      </c>
      <c r="S2475" s="65" t="s">
        <v>4402</v>
      </c>
      <c r="T2475" s="63" t="s">
        <v>4403</v>
      </c>
      <c r="U2475" s="63" t="s">
        <v>27</v>
      </c>
      <c r="V2475" s="66">
        <v>200000</v>
      </c>
      <c r="W2475" s="67">
        <v>200000</v>
      </c>
      <c r="X2475" s="67">
        <v>354086</v>
      </c>
      <c r="Y2475" s="68">
        <v>0</v>
      </c>
      <c r="Z2475" s="82">
        <v>256673.79679144386</v>
      </c>
    </row>
    <row r="2476" spans="15:26" x14ac:dyDescent="0.25">
      <c r="O2476" s="81" t="s">
        <v>4404</v>
      </c>
      <c r="P2476" s="64">
        <v>2004</v>
      </c>
      <c r="Q2476" s="63" t="s">
        <v>1318</v>
      </c>
      <c r="R2476" s="63" t="s">
        <v>27</v>
      </c>
      <c r="S2476" s="65" t="s">
        <v>4405</v>
      </c>
      <c r="T2476" s="63" t="s">
        <v>3687</v>
      </c>
      <c r="U2476" s="63" t="s">
        <v>27</v>
      </c>
      <c r="V2476" s="66">
        <v>199185</v>
      </c>
      <c r="W2476" s="67">
        <v>199185</v>
      </c>
      <c r="X2476" s="67">
        <v>191092.03</v>
      </c>
      <c r="Y2476" s="68">
        <v>0</v>
      </c>
      <c r="Z2476" s="82">
        <v>255627.85106951871</v>
      </c>
    </row>
    <row r="2477" spans="15:26" x14ac:dyDescent="0.25">
      <c r="O2477" s="81" t="s">
        <v>4560</v>
      </c>
      <c r="P2477" s="64">
        <v>2004</v>
      </c>
      <c r="Q2477" s="63" t="s">
        <v>1318</v>
      </c>
      <c r="R2477" s="63" t="s">
        <v>27</v>
      </c>
      <c r="S2477" s="65" t="s">
        <v>4561</v>
      </c>
      <c r="T2477" s="63" t="s">
        <v>4562</v>
      </c>
      <c r="U2477" s="63" t="s">
        <v>27</v>
      </c>
      <c r="V2477" s="66">
        <v>196305</v>
      </c>
      <c r="W2477" s="67">
        <v>196305</v>
      </c>
      <c r="X2477" s="67">
        <v>258594.75</v>
      </c>
      <c r="Y2477" s="68">
        <v>0</v>
      </c>
      <c r="Z2477" s="82">
        <v>251931.74839572195</v>
      </c>
    </row>
    <row r="2478" spans="15:26" x14ac:dyDescent="0.25">
      <c r="O2478" s="81" t="s">
        <v>4520</v>
      </c>
      <c r="P2478" s="64">
        <v>2004</v>
      </c>
      <c r="Q2478" s="63" t="s">
        <v>1318</v>
      </c>
      <c r="R2478" s="63" t="s">
        <v>27</v>
      </c>
      <c r="S2478" s="65" t="s">
        <v>4521</v>
      </c>
      <c r="T2478" s="63" t="s">
        <v>3687</v>
      </c>
      <c r="U2478" s="63" t="s">
        <v>27</v>
      </c>
      <c r="V2478" s="66">
        <v>194017</v>
      </c>
      <c r="W2478" s="67">
        <v>194017</v>
      </c>
      <c r="X2478" s="67">
        <v>194017</v>
      </c>
      <c r="Y2478" s="68">
        <v>0</v>
      </c>
      <c r="Z2478" s="82">
        <v>248995.40016042779</v>
      </c>
    </row>
    <row r="2479" spans="15:26" x14ac:dyDescent="0.25">
      <c r="O2479" s="81" t="s">
        <v>4557</v>
      </c>
      <c r="P2479" s="64">
        <v>2004</v>
      </c>
      <c r="Q2479" s="63" t="s">
        <v>1318</v>
      </c>
      <c r="R2479" s="63" t="s">
        <v>27</v>
      </c>
      <c r="S2479" s="65" t="s">
        <v>4558</v>
      </c>
      <c r="T2479" s="63" t="s">
        <v>3483</v>
      </c>
      <c r="U2479" s="63" t="s">
        <v>27</v>
      </c>
      <c r="V2479" s="66">
        <v>180729</v>
      </c>
      <c r="W2479" s="67">
        <v>180729</v>
      </c>
      <c r="X2479" s="67">
        <v>62171.3</v>
      </c>
      <c r="Y2479" s="68">
        <v>243474</v>
      </c>
      <c r="Z2479" s="82">
        <v>231941.99310160428</v>
      </c>
    </row>
    <row r="2480" spans="15:26" x14ac:dyDescent="0.25">
      <c r="O2480" s="81" t="s">
        <v>4390</v>
      </c>
      <c r="P2480" s="64">
        <v>2004</v>
      </c>
      <c r="Q2480" s="63" t="s">
        <v>1318</v>
      </c>
      <c r="R2480" s="63" t="s">
        <v>27</v>
      </c>
      <c r="S2480" s="65" t="s">
        <v>4391</v>
      </c>
      <c r="T2480" s="63" t="s">
        <v>3687</v>
      </c>
      <c r="U2480" s="63" t="s">
        <v>27</v>
      </c>
      <c r="V2480" s="66">
        <v>136482</v>
      </c>
      <c r="W2480" s="67">
        <v>136482</v>
      </c>
      <c r="X2480" s="67">
        <v>77234.850000000006</v>
      </c>
      <c r="Y2480" s="68">
        <v>136482</v>
      </c>
      <c r="Z2480" s="82">
        <v>175156.7656684492</v>
      </c>
    </row>
    <row r="2481" spans="15:26" x14ac:dyDescent="0.25">
      <c r="O2481" s="81" t="s">
        <v>4523</v>
      </c>
      <c r="P2481" s="64">
        <v>2004</v>
      </c>
      <c r="Q2481" s="63" t="s">
        <v>1318</v>
      </c>
      <c r="R2481" s="63" t="s">
        <v>27</v>
      </c>
      <c r="S2481" s="65" t="s">
        <v>4524</v>
      </c>
      <c r="T2481" s="63" t="s">
        <v>3483</v>
      </c>
      <c r="U2481" s="63" t="s">
        <v>27</v>
      </c>
      <c r="V2481" s="66">
        <v>119823</v>
      </c>
      <c r="W2481" s="67">
        <v>119823</v>
      </c>
      <c r="X2481" s="67">
        <v>47151</v>
      </c>
      <c r="Y2481" s="68">
        <v>119823</v>
      </c>
      <c r="Z2481" s="82">
        <v>153777.12176470587</v>
      </c>
    </row>
    <row r="2482" spans="15:26" x14ac:dyDescent="0.25">
      <c r="O2482" s="81" t="s">
        <v>8870</v>
      </c>
      <c r="P2482" s="64">
        <v>2004</v>
      </c>
      <c r="Q2482" s="63" t="s">
        <v>6084</v>
      </c>
      <c r="R2482" s="63" t="s">
        <v>27</v>
      </c>
      <c r="S2482" s="65" t="s">
        <v>1859</v>
      </c>
      <c r="T2482" s="63" t="s">
        <v>8871</v>
      </c>
      <c r="U2482" s="63" t="s">
        <v>27</v>
      </c>
      <c r="V2482" s="66">
        <v>115000</v>
      </c>
      <c r="W2482" s="67">
        <v>115000</v>
      </c>
      <c r="X2482" s="67">
        <v>93630</v>
      </c>
      <c r="Y2482" s="68">
        <v>0</v>
      </c>
      <c r="Z2482" s="82">
        <v>147587.43315508022</v>
      </c>
    </row>
    <row r="2483" spans="15:26" x14ac:dyDescent="0.25">
      <c r="O2483" s="81" t="s">
        <v>4554</v>
      </c>
      <c r="P2483" s="64">
        <v>2004</v>
      </c>
      <c r="Q2483" s="63" t="s">
        <v>1318</v>
      </c>
      <c r="R2483" s="63" t="s">
        <v>27</v>
      </c>
      <c r="S2483" s="65" t="s">
        <v>4555</v>
      </c>
      <c r="T2483" s="63" t="s">
        <v>4556</v>
      </c>
      <c r="U2483" s="63" t="s">
        <v>27</v>
      </c>
      <c r="V2483" s="66">
        <v>109426</v>
      </c>
      <c r="W2483" s="67">
        <v>109426</v>
      </c>
      <c r="X2483" s="67">
        <v>23295.73</v>
      </c>
      <c r="Y2483" s="68">
        <v>0</v>
      </c>
      <c r="Z2483" s="82">
        <v>140433.93443850268</v>
      </c>
    </row>
    <row r="2484" spans="15:26" x14ac:dyDescent="0.25">
      <c r="O2484" s="81" t="s">
        <v>4446</v>
      </c>
      <c r="P2484" s="64">
        <v>2004</v>
      </c>
      <c r="Q2484" s="63" t="s">
        <v>1318</v>
      </c>
      <c r="R2484" s="63" t="s">
        <v>27</v>
      </c>
      <c r="S2484" s="65" t="s">
        <v>4447</v>
      </c>
      <c r="T2484" s="63" t="s">
        <v>3687</v>
      </c>
      <c r="U2484" s="63" t="s">
        <v>27</v>
      </c>
      <c r="V2484" s="66">
        <v>151650</v>
      </c>
      <c r="W2484" s="67">
        <v>99694</v>
      </c>
      <c r="X2484" s="67">
        <v>33260</v>
      </c>
      <c r="Y2484" s="68">
        <v>99694</v>
      </c>
      <c r="Z2484" s="82">
        <v>127944.18748663102</v>
      </c>
    </row>
    <row r="2485" spans="15:26" x14ac:dyDescent="0.25">
      <c r="O2485" s="81" t="s">
        <v>4572</v>
      </c>
      <c r="P2485" s="64">
        <v>2004</v>
      </c>
      <c r="Q2485" s="63" t="s">
        <v>1318</v>
      </c>
      <c r="R2485" s="63" t="s">
        <v>27</v>
      </c>
      <c r="S2485" s="65" t="s">
        <v>4301</v>
      </c>
      <c r="T2485" s="63" t="s">
        <v>3687</v>
      </c>
      <c r="U2485" s="63" t="s">
        <v>27</v>
      </c>
      <c r="V2485" s="66">
        <v>91042</v>
      </c>
      <c r="W2485" s="67">
        <v>91042</v>
      </c>
      <c r="X2485" s="67">
        <v>29699.14</v>
      </c>
      <c r="Y2485" s="68">
        <v>91042</v>
      </c>
      <c r="Z2485" s="82">
        <v>116840.47903743316</v>
      </c>
    </row>
    <row r="2486" spans="15:26" x14ac:dyDescent="0.25">
      <c r="O2486" s="81" t="s">
        <v>4469</v>
      </c>
      <c r="P2486" s="64">
        <v>2004</v>
      </c>
      <c r="Q2486" s="63" t="s">
        <v>1318</v>
      </c>
      <c r="R2486" s="63" t="s">
        <v>27</v>
      </c>
      <c r="S2486" s="65" t="s">
        <v>3803</v>
      </c>
      <c r="T2486" s="63" t="s">
        <v>3266</v>
      </c>
      <c r="U2486" s="63" t="s">
        <v>27</v>
      </c>
      <c r="V2486" s="66">
        <v>90000</v>
      </c>
      <c r="W2486" s="67">
        <v>90000</v>
      </c>
      <c r="X2486" s="67">
        <v>28075</v>
      </c>
      <c r="Y2486" s="68">
        <v>0</v>
      </c>
      <c r="Z2486" s="82">
        <v>115503.20855614974</v>
      </c>
    </row>
    <row r="2487" spans="15:26" x14ac:dyDescent="0.25">
      <c r="O2487" s="81" t="s">
        <v>4462</v>
      </c>
      <c r="P2487" s="64">
        <v>2004</v>
      </c>
      <c r="Q2487" s="63" t="s">
        <v>1318</v>
      </c>
      <c r="R2487" s="63" t="s">
        <v>27</v>
      </c>
      <c r="S2487" s="65" t="s">
        <v>4463</v>
      </c>
      <c r="T2487" s="63" t="s">
        <v>3483</v>
      </c>
      <c r="U2487" s="63" t="s">
        <v>27</v>
      </c>
      <c r="V2487" s="66">
        <v>87423</v>
      </c>
      <c r="W2487" s="67">
        <v>87423</v>
      </c>
      <c r="X2487" s="67">
        <v>39326</v>
      </c>
      <c r="Y2487" s="68">
        <v>87423</v>
      </c>
      <c r="Z2487" s="82">
        <v>112195.96668449197</v>
      </c>
    </row>
    <row r="2488" spans="15:26" x14ac:dyDescent="0.25">
      <c r="O2488" s="81" t="s">
        <v>4423</v>
      </c>
      <c r="P2488" s="64">
        <v>2004</v>
      </c>
      <c r="Q2488" s="63" t="s">
        <v>1318</v>
      </c>
      <c r="R2488" s="63" t="s">
        <v>27</v>
      </c>
      <c r="S2488" s="65" t="s">
        <v>4424</v>
      </c>
      <c r="T2488" s="63" t="s">
        <v>3687</v>
      </c>
      <c r="U2488" s="63" t="s">
        <v>27</v>
      </c>
      <c r="V2488" s="66">
        <v>75725</v>
      </c>
      <c r="W2488" s="67">
        <v>75725</v>
      </c>
      <c r="X2488" s="67">
        <v>125153.32</v>
      </c>
      <c r="Y2488" s="68">
        <v>0</v>
      </c>
      <c r="Z2488" s="82">
        <v>97183.116310160432</v>
      </c>
    </row>
    <row r="2489" spans="15:26" x14ac:dyDescent="0.25">
      <c r="O2489" s="81" t="s">
        <v>8796</v>
      </c>
      <c r="P2489" s="64">
        <v>2004</v>
      </c>
      <c r="Q2489" s="63" t="s">
        <v>6081</v>
      </c>
      <c r="R2489" s="63" t="s">
        <v>27</v>
      </c>
      <c r="S2489" s="65" t="s">
        <v>8797</v>
      </c>
      <c r="T2489" s="63" t="s">
        <v>8798</v>
      </c>
      <c r="U2489" s="63" t="s">
        <v>27</v>
      </c>
      <c r="V2489" s="66">
        <v>56000</v>
      </c>
      <c r="W2489" s="67">
        <v>56000</v>
      </c>
      <c r="X2489" s="67">
        <v>29122.89</v>
      </c>
      <c r="Y2489" s="68">
        <v>0</v>
      </c>
      <c r="Z2489" s="82">
        <v>71868.663101604281</v>
      </c>
    </row>
    <row r="2490" spans="15:26" x14ac:dyDescent="0.25">
      <c r="O2490" s="81" t="s">
        <v>8804</v>
      </c>
      <c r="P2490" s="64">
        <v>2004</v>
      </c>
      <c r="Q2490" s="63" t="s">
        <v>6084</v>
      </c>
      <c r="R2490" s="63" t="s">
        <v>27</v>
      </c>
      <c r="S2490" s="65" t="s">
        <v>8805</v>
      </c>
      <c r="T2490" s="63" t="s">
        <v>6217</v>
      </c>
      <c r="U2490" s="63" t="s">
        <v>27</v>
      </c>
      <c r="V2490" s="66">
        <v>53850</v>
      </c>
      <c r="W2490" s="67">
        <v>53850</v>
      </c>
      <c r="X2490" s="67">
        <v>53840.5</v>
      </c>
      <c r="Y2490" s="68">
        <v>53850</v>
      </c>
      <c r="Z2490" s="82">
        <v>69109.419786096259</v>
      </c>
    </row>
    <row r="2491" spans="15:26" x14ac:dyDescent="0.25">
      <c r="O2491" s="81" t="s">
        <v>4432</v>
      </c>
      <c r="P2491" s="64">
        <v>2004</v>
      </c>
      <c r="Q2491" s="63" t="s">
        <v>1318</v>
      </c>
      <c r="R2491" s="63" t="s">
        <v>27</v>
      </c>
      <c r="S2491" s="65" t="s">
        <v>3894</v>
      </c>
      <c r="T2491" s="63" t="s">
        <v>4433</v>
      </c>
      <c r="U2491" s="63" t="s">
        <v>27</v>
      </c>
      <c r="V2491" s="66">
        <v>51479</v>
      </c>
      <c r="W2491" s="67">
        <v>51479</v>
      </c>
      <c r="X2491" s="67">
        <v>21414.02</v>
      </c>
      <c r="Y2491" s="68">
        <v>51479</v>
      </c>
      <c r="Z2491" s="82">
        <v>66066.551925133695</v>
      </c>
    </row>
    <row r="2492" spans="15:26" x14ac:dyDescent="0.25">
      <c r="O2492" s="81" t="s">
        <v>8823</v>
      </c>
      <c r="P2492" s="64">
        <v>2004</v>
      </c>
      <c r="Q2492" s="63" t="s">
        <v>6081</v>
      </c>
      <c r="R2492" s="63" t="s">
        <v>27</v>
      </c>
      <c r="S2492" s="65" t="s">
        <v>1859</v>
      </c>
      <c r="T2492" s="63" t="s">
        <v>8824</v>
      </c>
      <c r="U2492" s="63" t="s">
        <v>27</v>
      </c>
      <c r="V2492" s="66">
        <v>50000</v>
      </c>
      <c r="W2492" s="67">
        <v>50000</v>
      </c>
      <c r="X2492" s="67">
        <v>916561</v>
      </c>
      <c r="Y2492" s="68">
        <v>0</v>
      </c>
      <c r="Z2492" s="82">
        <v>64168.449197860966</v>
      </c>
    </row>
    <row r="2493" spans="15:26" x14ac:dyDescent="0.25">
      <c r="O2493" s="81" t="s">
        <v>4408</v>
      </c>
      <c r="P2493" s="64">
        <v>2004</v>
      </c>
      <c r="Q2493" s="63" t="s">
        <v>1318</v>
      </c>
      <c r="R2493" s="63" t="s">
        <v>27</v>
      </c>
      <c r="S2493" s="65" t="s">
        <v>4409</v>
      </c>
      <c r="T2493" s="63" t="s">
        <v>3687</v>
      </c>
      <c r="U2493" s="63" t="s">
        <v>27</v>
      </c>
      <c r="V2493" s="66">
        <v>48907</v>
      </c>
      <c r="W2493" s="67">
        <v>48907</v>
      </c>
      <c r="X2493" s="67">
        <v>52503.61</v>
      </c>
      <c r="Y2493" s="68">
        <v>48907</v>
      </c>
      <c r="Z2493" s="82">
        <v>62765.726898395718</v>
      </c>
    </row>
    <row r="2494" spans="15:26" x14ac:dyDescent="0.25">
      <c r="O2494" s="81" t="s">
        <v>4413</v>
      </c>
      <c r="P2494" s="64">
        <v>2004</v>
      </c>
      <c r="Q2494" s="63" t="s">
        <v>1318</v>
      </c>
      <c r="R2494" s="63" t="s">
        <v>27</v>
      </c>
      <c r="S2494" s="65" t="s">
        <v>4414</v>
      </c>
      <c r="T2494" s="63" t="s">
        <v>4415</v>
      </c>
      <c r="U2494" s="63" t="s">
        <v>27</v>
      </c>
      <c r="V2494" s="66">
        <v>88725</v>
      </c>
      <c r="W2494" s="67">
        <v>37965</v>
      </c>
      <c r="X2494" s="67">
        <v>1198.3900000000001</v>
      </c>
      <c r="Y2494" s="68">
        <v>88725</v>
      </c>
      <c r="Z2494" s="82">
        <v>48723.10347593583</v>
      </c>
    </row>
    <row r="2495" spans="15:26" x14ac:dyDescent="0.25">
      <c r="O2495" s="81" t="s">
        <v>8814</v>
      </c>
      <c r="P2495" s="64">
        <v>2004</v>
      </c>
      <c r="Q2495" s="63" t="s">
        <v>6084</v>
      </c>
      <c r="R2495" s="63" t="s">
        <v>27</v>
      </c>
      <c r="S2495" s="65" t="s">
        <v>1859</v>
      </c>
      <c r="T2495" s="63" t="s">
        <v>8815</v>
      </c>
      <c r="U2495" s="63" t="s">
        <v>27</v>
      </c>
      <c r="V2495" s="66">
        <v>36200</v>
      </c>
      <c r="W2495" s="67">
        <v>36200</v>
      </c>
      <c r="X2495" s="67">
        <v>14550.21</v>
      </c>
      <c r="Y2495" s="68">
        <v>0</v>
      </c>
      <c r="Z2495" s="82">
        <v>46457.957219251337</v>
      </c>
    </row>
    <row r="2496" spans="15:26" x14ac:dyDescent="0.25">
      <c r="O2496" s="81" t="s">
        <v>4522</v>
      </c>
      <c r="P2496" s="64">
        <v>2004</v>
      </c>
      <c r="Q2496" s="63" t="s">
        <v>1318</v>
      </c>
      <c r="R2496" s="63" t="s">
        <v>27</v>
      </c>
      <c r="S2496" s="65" t="s">
        <v>4521</v>
      </c>
      <c r="T2496" s="63" t="s">
        <v>3433</v>
      </c>
      <c r="U2496" s="63" t="s">
        <v>27</v>
      </c>
      <c r="V2496" s="66">
        <v>29625</v>
      </c>
      <c r="W2496" s="67">
        <v>29625</v>
      </c>
      <c r="X2496" s="67">
        <v>0</v>
      </c>
      <c r="Y2496" s="68">
        <v>0</v>
      </c>
      <c r="Z2496" s="82">
        <v>38019.80614973262</v>
      </c>
    </row>
    <row r="2497" spans="15:26" x14ac:dyDescent="0.25">
      <c r="O2497" s="81" t="s">
        <v>8827</v>
      </c>
      <c r="P2497" s="64">
        <v>2004</v>
      </c>
      <c r="Q2497" s="63" t="s">
        <v>6081</v>
      </c>
      <c r="R2497" s="63" t="s">
        <v>27</v>
      </c>
      <c r="S2497" s="65" t="s">
        <v>8828</v>
      </c>
      <c r="T2497" s="63" t="s">
        <v>3695</v>
      </c>
      <c r="U2497" s="63" t="s">
        <v>27</v>
      </c>
      <c r="V2497" s="66">
        <v>30635</v>
      </c>
      <c r="W2497" s="67">
        <v>29510</v>
      </c>
      <c r="X2497" s="67">
        <v>31693</v>
      </c>
      <c r="Y2497" s="68">
        <v>29510</v>
      </c>
      <c r="Z2497" s="82">
        <v>37872.218716577539</v>
      </c>
    </row>
    <row r="2498" spans="15:26" x14ac:dyDescent="0.25">
      <c r="O2498" s="81" t="s">
        <v>8874</v>
      </c>
      <c r="P2498" s="64">
        <v>2004</v>
      </c>
      <c r="Q2498" s="63" t="s">
        <v>6081</v>
      </c>
      <c r="R2498" s="63" t="s">
        <v>27</v>
      </c>
      <c r="S2498" s="65" t="s">
        <v>8875</v>
      </c>
      <c r="T2498" s="63" t="s">
        <v>8876</v>
      </c>
      <c r="U2498" s="63" t="s">
        <v>27</v>
      </c>
      <c r="V2498" s="66">
        <v>26820</v>
      </c>
      <c r="W2498" s="67">
        <v>26820</v>
      </c>
      <c r="X2498" s="67">
        <v>0</v>
      </c>
      <c r="Y2498" s="68">
        <v>0</v>
      </c>
      <c r="Z2498" s="82">
        <v>34419.956149732621</v>
      </c>
    </row>
    <row r="2499" spans="15:26" x14ac:dyDescent="0.25">
      <c r="O2499" s="81" t="s">
        <v>8878</v>
      </c>
      <c r="P2499" s="64">
        <v>2004</v>
      </c>
      <c r="Q2499" s="63" t="s">
        <v>6084</v>
      </c>
      <c r="R2499" s="63" t="s">
        <v>27</v>
      </c>
      <c r="S2499" s="65" t="s">
        <v>1859</v>
      </c>
      <c r="T2499" s="63" t="s">
        <v>8879</v>
      </c>
      <c r="U2499" s="63" t="s">
        <v>27</v>
      </c>
      <c r="V2499" s="66">
        <v>26340</v>
      </c>
      <c r="W2499" s="67">
        <v>26340</v>
      </c>
      <c r="X2499" s="67">
        <v>0</v>
      </c>
      <c r="Y2499" s="68">
        <v>0</v>
      </c>
      <c r="Z2499" s="82">
        <v>33803.939037433156</v>
      </c>
    </row>
    <row r="2500" spans="15:26" x14ac:dyDescent="0.25">
      <c r="O2500" s="81" t="s">
        <v>4581</v>
      </c>
      <c r="P2500" s="64">
        <v>2004</v>
      </c>
      <c r="Q2500" s="63" t="s">
        <v>1318</v>
      </c>
      <c r="R2500" s="63" t="s">
        <v>27</v>
      </c>
      <c r="S2500" s="65" t="s">
        <v>4561</v>
      </c>
      <c r="T2500" s="63" t="s">
        <v>3695</v>
      </c>
      <c r="U2500" s="63" t="s">
        <v>27</v>
      </c>
      <c r="V2500" s="66">
        <v>25000</v>
      </c>
      <c r="W2500" s="67">
        <v>25000</v>
      </c>
      <c r="X2500" s="67">
        <v>13500</v>
      </c>
      <c r="Y2500" s="68">
        <v>25000</v>
      </c>
      <c r="Z2500" s="82">
        <v>32084.224598930483</v>
      </c>
    </row>
    <row r="2501" spans="15:26" x14ac:dyDescent="0.25">
      <c r="O2501" s="81" t="s">
        <v>8971</v>
      </c>
      <c r="P2501" s="64">
        <v>2004</v>
      </c>
      <c r="Q2501" s="63" t="s">
        <v>6081</v>
      </c>
      <c r="R2501" s="63" t="s">
        <v>27</v>
      </c>
      <c r="S2501" s="65" t="s">
        <v>3835</v>
      </c>
      <c r="T2501" s="63" t="s">
        <v>8972</v>
      </c>
      <c r="U2501" s="63" t="s">
        <v>27</v>
      </c>
      <c r="V2501" s="66">
        <v>24775</v>
      </c>
      <c r="W2501" s="67">
        <v>24775</v>
      </c>
      <c r="X2501" s="67">
        <v>9018.5400000000009</v>
      </c>
      <c r="Y2501" s="68">
        <v>24775</v>
      </c>
      <c r="Z2501" s="82">
        <v>31795.466577540108</v>
      </c>
    </row>
    <row r="2502" spans="15:26" x14ac:dyDescent="0.25">
      <c r="O2502" s="81" t="s">
        <v>4579</v>
      </c>
      <c r="P2502" s="64">
        <v>2004</v>
      </c>
      <c r="Q2502" s="63" t="s">
        <v>1318</v>
      </c>
      <c r="R2502" s="63" t="s">
        <v>27</v>
      </c>
      <c r="S2502" s="65" t="s">
        <v>4580</v>
      </c>
      <c r="T2502" s="63" t="s">
        <v>4411</v>
      </c>
      <c r="U2502" s="63" t="s">
        <v>27</v>
      </c>
      <c r="V2502" s="66">
        <v>24459</v>
      </c>
      <c r="W2502" s="67">
        <v>24459</v>
      </c>
      <c r="X2502" s="67">
        <v>8024.97</v>
      </c>
      <c r="Y2502" s="68">
        <v>24459</v>
      </c>
      <c r="Z2502" s="82">
        <v>31389.921978609626</v>
      </c>
    </row>
    <row r="2503" spans="15:26" ht="22.5" x14ac:dyDescent="0.25">
      <c r="O2503" s="81" t="s">
        <v>9005</v>
      </c>
      <c r="P2503" s="64">
        <v>2004</v>
      </c>
      <c r="Q2503" s="63" t="s">
        <v>6081</v>
      </c>
      <c r="R2503" s="63" t="s">
        <v>27</v>
      </c>
      <c r="S2503" s="65" t="s">
        <v>9006</v>
      </c>
      <c r="T2503" s="63" t="s">
        <v>9007</v>
      </c>
      <c r="U2503" s="63" t="s">
        <v>27</v>
      </c>
      <c r="V2503" s="66">
        <v>21000</v>
      </c>
      <c r="W2503" s="67">
        <v>21000</v>
      </c>
      <c r="X2503" s="67">
        <v>4681</v>
      </c>
      <c r="Y2503" s="68">
        <v>0</v>
      </c>
      <c r="Z2503" s="82">
        <v>26950.748663101604</v>
      </c>
    </row>
    <row r="2504" spans="15:26" x14ac:dyDescent="0.25">
      <c r="O2504" s="81" t="s">
        <v>8975</v>
      </c>
      <c r="P2504" s="64">
        <v>2004</v>
      </c>
      <c r="Q2504" s="63" t="s">
        <v>6084</v>
      </c>
      <c r="R2504" s="63" t="s">
        <v>27</v>
      </c>
      <c r="S2504" s="65" t="s">
        <v>1859</v>
      </c>
      <c r="T2504" s="63" t="s">
        <v>7266</v>
      </c>
      <c r="U2504" s="63" t="s">
        <v>27</v>
      </c>
      <c r="V2504" s="66">
        <v>18750</v>
      </c>
      <c r="W2504" s="67">
        <v>18750</v>
      </c>
      <c r="X2504" s="67">
        <v>6250</v>
      </c>
      <c r="Y2504" s="68">
        <v>0</v>
      </c>
      <c r="Z2504" s="82">
        <v>24063.168449197859</v>
      </c>
    </row>
    <row r="2505" spans="15:26" x14ac:dyDescent="0.25">
      <c r="O2505" s="81" t="s">
        <v>4589</v>
      </c>
      <c r="P2505" s="64">
        <v>2004</v>
      </c>
      <c r="Q2505" s="63" t="s">
        <v>1318</v>
      </c>
      <c r="R2505" s="63" t="s">
        <v>27</v>
      </c>
      <c r="S2505" s="65" t="s">
        <v>4379</v>
      </c>
      <c r="T2505" s="63" t="s">
        <v>3990</v>
      </c>
      <c r="U2505" s="63" t="s">
        <v>27</v>
      </c>
      <c r="V2505" s="66">
        <v>18719</v>
      </c>
      <c r="W2505" s="67">
        <v>18719</v>
      </c>
      <c r="X2505" s="67">
        <v>5939.76</v>
      </c>
      <c r="Y2505" s="68">
        <v>18719</v>
      </c>
      <c r="Z2505" s="82">
        <v>24023.38401069519</v>
      </c>
    </row>
    <row r="2506" spans="15:26" x14ac:dyDescent="0.25">
      <c r="O2506" s="81" t="s">
        <v>4600</v>
      </c>
      <c r="P2506" s="64">
        <v>2004</v>
      </c>
      <c r="Q2506" s="63" t="s">
        <v>1318</v>
      </c>
      <c r="R2506" s="63" t="s">
        <v>27</v>
      </c>
      <c r="S2506" s="65" t="s">
        <v>4379</v>
      </c>
      <c r="T2506" s="63" t="s">
        <v>3990</v>
      </c>
      <c r="U2506" s="63" t="s">
        <v>27</v>
      </c>
      <c r="V2506" s="66">
        <v>18407</v>
      </c>
      <c r="W2506" s="67">
        <v>18407</v>
      </c>
      <c r="X2506" s="67">
        <v>5963.5</v>
      </c>
      <c r="Y2506" s="68">
        <v>0</v>
      </c>
      <c r="Z2506" s="82">
        <v>23622.972887700533</v>
      </c>
    </row>
    <row r="2507" spans="15:26" x14ac:dyDescent="0.25">
      <c r="O2507" s="81" t="s">
        <v>4563</v>
      </c>
      <c r="P2507" s="64">
        <v>2004</v>
      </c>
      <c r="Q2507" s="63" t="s">
        <v>1318</v>
      </c>
      <c r="R2507" s="63" t="s">
        <v>27</v>
      </c>
      <c r="S2507" s="65" t="s">
        <v>4561</v>
      </c>
      <c r="T2507" s="63" t="s">
        <v>4564</v>
      </c>
      <c r="U2507" s="63" t="s">
        <v>27</v>
      </c>
      <c r="V2507" s="66">
        <v>18084</v>
      </c>
      <c r="W2507" s="67">
        <v>18084</v>
      </c>
      <c r="X2507" s="67">
        <v>0</v>
      </c>
      <c r="Y2507" s="68">
        <v>0</v>
      </c>
      <c r="Z2507" s="82">
        <v>23208.444705882353</v>
      </c>
    </row>
    <row r="2508" spans="15:26" x14ac:dyDescent="0.25">
      <c r="O2508" s="81" t="s">
        <v>9009</v>
      </c>
      <c r="P2508" s="64">
        <v>2004</v>
      </c>
      <c r="Q2508" s="63" t="s">
        <v>6084</v>
      </c>
      <c r="R2508" s="63" t="s">
        <v>27</v>
      </c>
      <c r="S2508" s="65" t="s">
        <v>1859</v>
      </c>
      <c r="T2508" s="63" t="s">
        <v>9010</v>
      </c>
      <c r="U2508" s="63" t="s">
        <v>27</v>
      </c>
      <c r="V2508" s="66">
        <v>15000</v>
      </c>
      <c r="W2508" s="67">
        <v>15000</v>
      </c>
      <c r="X2508" s="67">
        <v>44270.53</v>
      </c>
      <c r="Y2508" s="68">
        <v>15000</v>
      </c>
      <c r="Z2508" s="82">
        <v>19250.534759358288</v>
      </c>
    </row>
    <row r="2509" spans="15:26" x14ac:dyDescent="0.25">
      <c r="O2509" s="81" t="s">
        <v>4548</v>
      </c>
      <c r="P2509" s="64">
        <v>2004</v>
      </c>
      <c r="Q2509" s="63" t="s">
        <v>1318</v>
      </c>
      <c r="R2509" s="63" t="s">
        <v>27</v>
      </c>
      <c r="S2509" s="65" t="s">
        <v>4547</v>
      </c>
      <c r="T2509" s="63" t="s">
        <v>4549</v>
      </c>
      <c r="U2509" s="63" t="s">
        <v>27</v>
      </c>
      <c r="V2509" s="66">
        <v>14425</v>
      </c>
      <c r="W2509" s="67">
        <v>14425</v>
      </c>
      <c r="X2509" s="67">
        <v>0</v>
      </c>
      <c r="Y2509" s="68">
        <v>0</v>
      </c>
      <c r="Z2509" s="82">
        <v>18512.597593582886</v>
      </c>
    </row>
    <row r="2510" spans="15:26" x14ac:dyDescent="0.25">
      <c r="O2510" s="81" t="s">
        <v>8982</v>
      </c>
      <c r="P2510" s="64">
        <v>2004</v>
      </c>
      <c r="Q2510" s="63" t="s">
        <v>6081</v>
      </c>
      <c r="R2510" s="63" t="s">
        <v>27</v>
      </c>
      <c r="S2510" s="65" t="s">
        <v>8595</v>
      </c>
      <c r="T2510" s="63" t="s">
        <v>8983</v>
      </c>
      <c r="U2510" s="63" t="s">
        <v>27</v>
      </c>
      <c r="V2510" s="66">
        <v>13050</v>
      </c>
      <c r="W2510" s="67">
        <v>13050</v>
      </c>
      <c r="X2510" s="67">
        <v>4409.87</v>
      </c>
      <c r="Y2510" s="68">
        <v>13050</v>
      </c>
      <c r="Z2510" s="82">
        <v>16747.965240641712</v>
      </c>
    </row>
    <row r="2511" spans="15:26" x14ac:dyDescent="0.25">
      <c r="O2511" s="81" t="s">
        <v>4559</v>
      </c>
      <c r="P2511" s="64">
        <v>2004</v>
      </c>
      <c r="Q2511" s="63" t="s">
        <v>1318</v>
      </c>
      <c r="R2511" s="63" t="s">
        <v>27</v>
      </c>
      <c r="S2511" s="65" t="s">
        <v>4558</v>
      </c>
      <c r="T2511" s="63" t="s">
        <v>3781</v>
      </c>
      <c r="U2511" s="63" t="s">
        <v>27</v>
      </c>
      <c r="V2511" s="66">
        <v>12947</v>
      </c>
      <c r="W2511" s="67">
        <v>12947</v>
      </c>
      <c r="X2511" s="67">
        <v>0</v>
      </c>
      <c r="Y2511" s="68">
        <v>0</v>
      </c>
      <c r="Z2511" s="82">
        <v>16615.778235294118</v>
      </c>
    </row>
    <row r="2512" spans="15:26" x14ac:dyDescent="0.25">
      <c r="O2512" s="81" t="s">
        <v>4406</v>
      </c>
      <c r="P2512" s="64">
        <v>2004</v>
      </c>
      <c r="Q2512" s="63" t="s">
        <v>1318</v>
      </c>
      <c r="R2512" s="63" t="s">
        <v>27</v>
      </c>
      <c r="S2512" s="65" t="s">
        <v>4405</v>
      </c>
      <c r="T2512" s="63" t="s">
        <v>3433</v>
      </c>
      <c r="U2512" s="63" t="s">
        <v>27</v>
      </c>
      <c r="V2512" s="66">
        <v>12350</v>
      </c>
      <c r="W2512" s="67">
        <v>12350</v>
      </c>
      <c r="X2512" s="67">
        <v>0</v>
      </c>
      <c r="Y2512" s="68">
        <v>0</v>
      </c>
      <c r="Z2512" s="82">
        <v>15849.606951871658</v>
      </c>
    </row>
    <row r="2513" spans="15:26" x14ac:dyDescent="0.25">
      <c r="O2513" s="81" t="s">
        <v>8984</v>
      </c>
      <c r="P2513" s="64">
        <v>2004</v>
      </c>
      <c r="Q2513" s="63" t="s">
        <v>6081</v>
      </c>
      <c r="R2513" s="63" t="s">
        <v>27</v>
      </c>
      <c r="S2513" s="65" t="s">
        <v>1859</v>
      </c>
      <c r="T2513" s="63" t="s">
        <v>8985</v>
      </c>
      <c r="U2513" s="63" t="s">
        <v>27</v>
      </c>
      <c r="V2513" s="66">
        <v>10035</v>
      </c>
      <c r="W2513" s="67">
        <v>10035</v>
      </c>
      <c r="X2513" s="67">
        <v>3500</v>
      </c>
      <c r="Y2513" s="68">
        <v>0</v>
      </c>
      <c r="Z2513" s="82">
        <v>12878.607754010694</v>
      </c>
    </row>
    <row r="2514" spans="15:26" x14ac:dyDescent="0.25">
      <c r="O2514" s="81" t="s">
        <v>8891</v>
      </c>
      <c r="P2514" s="64">
        <v>2004</v>
      </c>
      <c r="Q2514" s="63" t="s">
        <v>6081</v>
      </c>
      <c r="R2514" s="63" t="s">
        <v>27</v>
      </c>
      <c r="S2514" s="65" t="s">
        <v>4647</v>
      </c>
      <c r="T2514" s="63" t="s">
        <v>3695</v>
      </c>
      <c r="U2514" s="63" t="s">
        <v>27</v>
      </c>
      <c r="V2514" s="66">
        <v>10000</v>
      </c>
      <c r="W2514" s="67">
        <v>10000</v>
      </c>
      <c r="X2514" s="67">
        <v>2000</v>
      </c>
      <c r="Y2514" s="68">
        <v>10000</v>
      </c>
      <c r="Z2514" s="82">
        <v>12833.689839572193</v>
      </c>
    </row>
    <row r="2515" spans="15:26" x14ac:dyDescent="0.25">
      <c r="O2515" s="81" t="s">
        <v>8892</v>
      </c>
      <c r="P2515" s="64">
        <v>2004</v>
      </c>
      <c r="Q2515" s="63" t="s">
        <v>6081</v>
      </c>
      <c r="R2515" s="63" t="s">
        <v>27</v>
      </c>
      <c r="S2515" s="65" t="s">
        <v>5428</v>
      </c>
      <c r="T2515" s="63" t="s">
        <v>3695</v>
      </c>
      <c r="U2515" s="63" t="s">
        <v>27</v>
      </c>
      <c r="V2515" s="66">
        <v>10000</v>
      </c>
      <c r="W2515" s="67">
        <v>10000</v>
      </c>
      <c r="X2515" s="67">
        <v>0</v>
      </c>
      <c r="Y2515" s="68">
        <v>10000</v>
      </c>
      <c r="Z2515" s="82">
        <v>12833.689839572193</v>
      </c>
    </row>
    <row r="2516" spans="15:26" x14ac:dyDescent="0.25">
      <c r="O2516" s="81" t="s">
        <v>8893</v>
      </c>
      <c r="P2516" s="64">
        <v>2004</v>
      </c>
      <c r="Q2516" s="63" t="s">
        <v>6081</v>
      </c>
      <c r="R2516" s="63" t="s">
        <v>27</v>
      </c>
      <c r="S2516" s="65" t="s">
        <v>4615</v>
      </c>
      <c r="T2516" s="63" t="s">
        <v>3695</v>
      </c>
      <c r="U2516" s="63" t="s">
        <v>27</v>
      </c>
      <c r="V2516" s="66">
        <v>10000</v>
      </c>
      <c r="W2516" s="67">
        <v>10000</v>
      </c>
      <c r="X2516" s="67">
        <v>0</v>
      </c>
      <c r="Y2516" s="68">
        <v>0</v>
      </c>
      <c r="Z2516" s="82">
        <v>12833.689839572193</v>
      </c>
    </row>
    <row r="2517" spans="15:26" x14ac:dyDescent="0.25">
      <c r="O2517" s="81" t="s">
        <v>8895</v>
      </c>
      <c r="P2517" s="64">
        <v>2004</v>
      </c>
      <c r="Q2517" s="63" t="s">
        <v>6081</v>
      </c>
      <c r="R2517" s="63" t="s">
        <v>27</v>
      </c>
      <c r="S2517" s="65" t="s">
        <v>5452</v>
      </c>
      <c r="T2517" s="63" t="s">
        <v>3695</v>
      </c>
      <c r="U2517" s="63" t="s">
        <v>27</v>
      </c>
      <c r="V2517" s="66">
        <v>10000</v>
      </c>
      <c r="W2517" s="67">
        <v>10000</v>
      </c>
      <c r="X2517" s="67">
        <v>0</v>
      </c>
      <c r="Y2517" s="68">
        <v>0</v>
      </c>
      <c r="Z2517" s="82">
        <v>12833.689839572193</v>
      </c>
    </row>
    <row r="2518" spans="15:26" x14ac:dyDescent="0.25">
      <c r="O2518" s="81" t="s">
        <v>8920</v>
      </c>
      <c r="P2518" s="64">
        <v>2004</v>
      </c>
      <c r="Q2518" s="63" t="s">
        <v>6081</v>
      </c>
      <c r="R2518" s="63" t="s">
        <v>27</v>
      </c>
      <c r="S2518" s="65" t="s">
        <v>2975</v>
      </c>
      <c r="T2518" s="63" t="s">
        <v>3695</v>
      </c>
      <c r="U2518" s="63" t="s">
        <v>27</v>
      </c>
      <c r="V2518" s="66">
        <v>10000</v>
      </c>
      <c r="W2518" s="67">
        <v>10000</v>
      </c>
      <c r="X2518" s="67">
        <v>2608.3000000000002</v>
      </c>
      <c r="Y2518" s="68">
        <v>10000</v>
      </c>
      <c r="Z2518" s="82">
        <v>12833.689839572193</v>
      </c>
    </row>
    <row r="2519" spans="15:26" x14ac:dyDescent="0.25">
      <c r="O2519" s="81" t="s">
        <v>8952</v>
      </c>
      <c r="P2519" s="64">
        <v>2004</v>
      </c>
      <c r="Q2519" s="63" t="s">
        <v>6081</v>
      </c>
      <c r="R2519" s="63" t="s">
        <v>27</v>
      </c>
      <c r="S2519" s="65" t="s">
        <v>8953</v>
      </c>
      <c r="T2519" s="63" t="s">
        <v>3695</v>
      </c>
      <c r="U2519" s="63" t="s">
        <v>27</v>
      </c>
      <c r="V2519" s="66">
        <v>10000</v>
      </c>
      <c r="W2519" s="67">
        <v>10000</v>
      </c>
      <c r="X2519" s="67">
        <v>0</v>
      </c>
      <c r="Y2519" s="68">
        <v>10000</v>
      </c>
      <c r="Z2519" s="82">
        <v>12833.689839572193</v>
      </c>
    </row>
    <row r="2520" spans="15:26" x14ac:dyDescent="0.25">
      <c r="O2520" s="81" t="s">
        <v>8956</v>
      </c>
      <c r="P2520" s="64">
        <v>2004</v>
      </c>
      <c r="Q2520" s="63" t="s">
        <v>6081</v>
      </c>
      <c r="R2520" s="63" t="s">
        <v>27</v>
      </c>
      <c r="S2520" s="65" t="s">
        <v>4935</v>
      </c>
      <c r="T2520" s="63" t="s">
        <v>3695</v>
      </c>
      <c r="U2520" s="63" t="s">
        <v>27</v>
      </c>
      <c r="V2520" s="66">
        <v>10000</v>
      </c>
      <c r="W2520" s="67">
        <v>10000</v>
      </c>
      <c r="X2520" s="67">
        <v>2441</v>
      </c>
      <c r="Y2520" s="68">
        <v>10000</v>
      </c>
      <c r="Z2520" s="82">
        <v>12833.689839572193</v>
      </c>
    </row>
    <row r="2521" spans="15:26" ht="22.5" x14ac:dyDescent="0.25">
      <c r="O2521" s="81" t="s">
        <v>8969</v>
      </c>
      <c r="P2521" s="64">
        <v>2004</v>
      </c>
      <c r="Q2521" s="63" t="s">
        <v>6081</v>
      </c>
      <c r="R2521" s="63" t="s">
        <v>27</v>
      </c>
      <c r="S2521" s="65" t="s">
        <v>4831</v>
      </c>
      <c r="T2521" s="63" t="s">
        <v>3695</v>
      </c>
      <c r="U2521" s="63" t="s">
        <v>27</v>
      </c>
      <c r="V2521" s="66">
        <v>9500</v>
      </c>
      <c r="W2521" s="67">
        <v>9500</v>
      </c>
      <c r="X2521" s="67">
        <v>0</v>
      </c>
      <c r="Y2521" s="68">
        <v>9500</v>
      </c>
      <c r="Z2521" s="82">
        <v>12192.005347593584</v>
      </c>
    </row>
    <row r="2522" spans="15:26" x14ac:dyDescent="0.25">
      <c r="O2522" s="81" t="s">
        <v>8945</v>
      </c>
      <c r="P2522" s="64">
        <v>2004</v>
      </c>
      <c r="Q2522" s="63" t="s">
        <v>6081</v>
      </c>
      <c r="R2522" s="63" t="s">
        <v>27</v>
      </c>
      <c r="S2522" s="65" t="s">
        <v>4142</v>
      </c>
      <c r="T2522" s="63" t="s">
        <v>3695</v>
      </c>
      <c r="U2522" s="63" t="s">
        <v>27</v>
      </c>
      <c r="V2522" s="66">
        <v>9000</v>
      </c>
      <c r="W2522" s="67">
        <v>9000</v>
      </c>
      <c r="X2522" s="67">
        <v>0</v>
      </c>
      <c r="Y2522" s="68">
        <v>9000</v>
      </c>
      <c r="Z2522" s="82">
        <v>11550.320855614973</v>
      </c>
    </row>
    <row r="2523" spans="15:26" x14ac:dyDescent="0.25">
      <c r="O2523" s="81" t="s">
        <v>8933</v>
      </c>
      <c r="P2523" s="64">
        <v>2004</v>
      </c>
      <c r="Q2523" s="63" t="s">
        <v>6081</v>
      </c>
      <c r="R2523" s="63" t="s">
        <v>27</v>
      </c>
      <c r="S2523" s="65" t="s">
        <v>8934</v>
      </c>
      <c r="T2523" s="63" t="s">
        <v>3695</v>
      </c>
      <c r="U2523" s="63" t="s">
        <v>27</v>
      </c>
      <c r="V2523" s="66">
        <v>5750</v>
      </c>
      <c r="W2523" s="67">
        <v>5750</v>
      </c>
      <c r="X2523" s="67">
        <v>4250</v>
      </c>
      <c r="Y2523" s="68">
        <v>0</v>
      </c>
      <c r="Z2523" s="82">
        <v>7379.3716577540108</v>
      </c>
    </row>
    <row r="2524" spans="15:26" x14ac:dyDescent="0.25">
      <c r="O2524" s="81" t="s">
        <v>4470</v>
      </c>
      <c r="P2524" s="64">
        <v>2004</v>
      </c>
      <c r="Q2524" s="63" t="s">
        <v>1318</v>
      </c>
      <c r="R2524" s="63" t="s">
        <v>27</v>
      </c>
      <c r="S2524" s="65" t="s">
        <v>3803</v>
      </c>
      <c r="T2524" s="63" t="s">
        <v>4471</v>
      </c>
      <c r="U2524" s="63" t="s">
        <v>27</v>
      </c>
      <c r="V2524" s="66">
        <v>2500</v>
      </c>
      <c r="W2524" s="67">
        <v>2500</v>
      </c>
      <c r="X2524" s="67">
        <v>0</v>
      </c>
      <c r="Y2524" s="68">
        <v>0</v>
      </c>
      <c r="Z2524" s="82">
        <v>3208.4224598930482</v>
      </c>
    </row>
    <row r="2525" spans="15:26" x14ac:dyDescent="0.25">
      <c r="O2525" s="81" t="s">
        <v>4445</v>
      </c>
      <c r="P2525" s="64">
        <v>2004</v>
      </c>
      <c r="Q2525" s="63" t="s">
        <v>1318</v>
      </c>
      <c r="R2525" s="63" t="s">
        <v>978</v>
      </c>
      <c r="S2525" s="65" t="s">
        <v>4114</v>
      </c>
      <c r="T2525" s="63" t="s">
        <v>3687</v>
      </c>
      <c r="U2525" s="63" t="s">
        <v>1413</v>
      </c>
      <c r="V2525" s="66">
        <v>257963</v>
      </c>
      <c r="W2525" s="67">
        <v>257963</v>
      </c>
      <c r="X2525" s="67">
        <v>79532.490000000005</v>
      </c>
      <c r="Y2525" s="68">
        <v>0</v>
      </c>
      <c r="Z2525" s="82">
        <v>331061.71320855618</v>
      </c>
    </row>
    <row r="2526" spans="15:26" x14ac:dyDescent="0.25">
      <c r="O2526" s="81" t="s">
        <v>8858</v>
      </c>
      <c r="P2526" s="64">
        <v>2004</v>
      </c>
      <c r="Q2526" s="63" t="s">
        <v>6081</v>
      </c>
      <c r="R2526" s="63" t="s">
        <v>978</v>
      </c>
      <c r="S2526" s="65" t="s">
        <v>8859</v>
      </c>
      <c r="T2526" s="63" t="s">
        <v>4103</v>
      </c>
      <c r="U2526" s="63" t="s">
        <v>3767</v>
      </c>
      <c r="V2526" s="66">
        <v>9890</v>
      </c>
      <c r="W2526" s="67">
        <v>9890</v>
      </c>
      <c r="X2526" s="67">
        <v>0</v>
      </c>
      <c r="Y2526" s="68">
        <v>9890</v>
      </c>
      <c r="Z2526" s="82">
        <v>12692.519251336898</v>
      </c>
    </row>
    <row r="2527" spans="15:26" x14ac:dyDescent="0.25">
      <c r="O2527" s="81" t="s">
        <v>9013</v>
      </c>
      <c r="P2527" s="64">
        <v>2004</v>
      </c>
      <c r="Q2527" s="63" t="s">
        <v>6081</v>
      </c>
      <c r="R2527" s="63" t="s">
        <v>978</v>
      </c>
      <c r="S2527" s="65" t="s">
        <v>9014</v>
      </c>
      <c r="T2527" s="63" t="s">
        <v>8991</v>
      </c>
      <c r="U2527" s="63" t="s">
        <v>1413</v>
      </c>
      <c r="V2527" s="66">
        <v>6000</v>
      </c>
      <c r="W2527" s="67">
        <v>6000</v>
      </c>
      <c r="X2527" s="67">
        <v>1937.53</v>
      </c>
      <c r="Y2527" s="68">
        <v>0</v>
      </c>
      <c r="Z2527" s="82">
        <v>7700.2139037433153</v>
      </c>
    </row>
    <row r="2528" spans="15:26" x14ac:dyDescent="0.25">
      <c r="O2528" s="81" t="s">
        <v>4486</v>
      </c>
      <c r="P2528" s="64">
        <v>2004</v>
      </c>
      <c r="Q2528" s="63" t="s">
        <v>1318</v>
      </c>
      <c r="R2528" s="63" t="s">
        <v>472</v>
      </c>
      <c r="S2528" s="65" t="s">
        <v>3823</v>
      </c>
      <c r="T2528" s="63" t="s">
        <v>4487</v>
      </c>
      <c r="U2528" s="63" t="s">
        <v>3824</v>
      </c>
      <c r="V2528" s="66">
        <v>162293</v>
      </c>
      <c r="W2528" s="67">
        <v>162293</v>
      </c>
      <c r="X2528" s="67">
        <v>80795</v>
      </c>
      <c r="Y2528" s="68">
        <v>162293</v>
      </c>
      <c r="Z2528" s="82">
        <v>208281.80251336898</v>
      </c>
    </row>
    <row r="2529" spans="15:26" x14ac:dyDescent="0.25">
      <c r="O2529" s="81" t="s">
        <v>8896</v>
      </c>
      <c r="P2529" s="64">
        <v>2004</v>
      </c>
      <c r="Q2529" s="63" t="s">
        <v>6081</v>
      </c>
      <c r="R2529" s="63" t="s">
        <v>472</v>
      </c>
      <c r="S2529" s="65" t="s">
        <v>8897</v>
      </c>
      <c r="T2529" s="63" t="s">
        <v>3695</v>
      </c>
      <c r="U2529" s="63" t="s">
        <v>3767</v>
      </c>
      <c r="V2529" s="66">
        <v>10000</v>
      </c>
      <c r="W2529" s="67">
        <v>10000</v>
      </c>
      <c r="X2529" s="67">
        <v>0</v>
      </c>
      <c r="Y2529" s="68">
        <v>10000</v>
      </c>
      <c r="Z2529" s="82">
        <v>12833.689839572193</v>
      </c>
    </row>
    <row r="2530" spans="15:26" x14ac:dyDescent="0.25">
      <c r="O2530" s="81" t="s">
        <v>8940</v>
      </c>
      <c r="P2530" s="64">
        <v>2004</v>
      </c>
      <c r="Q2530" s="63" t="s">
        <v>6081</v>
      </c>
      <c r="R2530" s="63" t="s">
        <v>472</v>
      </c>
      <c r="S2530" s="65" t="s">
        <v>5013</v>
      </c>
      <c r="T2530" s="63" t="s">
        <v>3695</v>
      </c>
      <c r="U2530" s="63" t="s">
        <v>5014</v>
      </c>
      <c r="V2530" s="66">
        <v>6000</v>
      </c>
      <c r="W2530" s="67">
        <v>6000</v>
      </c>
      <c r="X2530" s="67">
        <v>600</v>
      </c>
      <c r="Y2530" s="68">
        <v>6000</v>
      </c>
      <c r="Z2530" s="82">
        <v>7700.2139037433153</v>
      </c>
    </row>
    <row r="2531" spans="15:26" ht="22.5" x14ac:dyDescent="0.25">
      <c r="O2531" s="81" t="s">
        <v>4493</v>
      </c>
      <c r="P2531" s="64">
        <v>2004</v>
      </c>
      <c r="Q2531" s="63" t="s">
        <v>1318</v>
      </c>
      <c r="R2531" s="63" t="s">
        <v>138</v>
      </c>
      <c r="S2531" s="65" t="s">
        <v>4494</v>
      </c>
      <c r="T2531" s="63" t="s">
        <v>3687</v>
      </c>
      <c r="U2531" s="63" t="s">
        <v>166</v>
      </c>
      <c r="V2531" s="66">
        <v>150000</v>
      </c>
      <c r="W2531" s="67">
        <v>150000</v>
      </c>
      <c r="X2531" s="67">
        <v>110100.31</v>
      </c>
      <c r="Y2531" s="68">
        <v>150000</v>
      </c>
      <c r="Z2531" s="82">
        <v>192505.34759358288</v>
      </c>
    </row>
    <row r="2532" spans="15:26" x14ac:dyDescent="0.25">
      <c r="O2532" s="81" t="s">
        <v>4434</v>
      </c>
      <c r="P2532" s="64">
        <v>2004</v>
      </c>
      <c r="Q2532" s="63" t="s">
        <v>1318</v>
      </c>
      <c r="R2532" s="63" t="s">
        <v>138</v>
      </c>
      <c r="S2532" s="65" t="s">
        <v>4435</v>
      </c>
      <c r="T2532" s="63" t="s">
        <v>3687</v>
      </c>
      <c r="U2532" s="63" t="s">
        <v>166</v>
      </c>
      <c r="V2532" s="66">
        <v>149583</v>
      </c>
      <c r="W2532" s="67">
        <v>149583</v>
      </c>
      <c r="X2532" s="67">
        <v>153826.63</v>
      </c>
      <c r="Y2532" s="68">
        <v>0</v>
      </c>
      <c r="Z2532" s="82">
        <v>191970.18272727274</v>
      </c>
    </row>
    <row r="2533" spans="15:26" x14ac:dyDescent="0.25">
      <c r="O2533" s="81" t="s">
        <v>4544</v>
      </c>
      <c r="P2533" s="64">
        <v>2004</v>
      </c>
      <c r="Q2533" s="63" t="s">
        <v>1318</v>
      </c>
      <c r="R2533" s="63" t="s">
        <v>138</v>
      </c>
      <c r="S2533" s="65" t="s">
        <v>2356</v>
      </c>
      <c r="T2533" s="63" t="s">
        <v>4545</v>
      </c>
      <c r="U2533" s="63" t="s">
        <v>166</v>
      </c>
      <c r="V2533" s="66">
        <v>29964</v>
      </c>
      <c r="W2533" s="67">
        <v>29964</v>
      </c>
      <c r="X2533" s="67">
        <v>11828.39</v>
      </c>
      <c r="Y2533" s="68">
        <v>29965</v>
      </c>
      <c r="Z2533" s="82">
        <v>38454.868235294118</v>
      </c>
    </row>
    <row r="2534" spans="15:26" x14ac:dyDescent="0.25">
      <c r="O2534" s="81" t="s">
        <v>9022</v>
      </c>
      <c r="P2534" s="64">
        <v>2004</v>
      </c>
      <c r="Q2534" s="63" t="s">
        <v>6081</v>
      </c>
      <c r="R2534" s="63" t="s">
        <v>138</v>
      </c>
      <c r="S2534" s="65" t="s">
        <v>9023</v>
      </c>
      <c r="T2534" s="63" t="s">
        <v>9024</v>
      </c>
      <c r="U2534" s="63" t="s">
        <v>166</v>
      </c>
      <c r="V2534" s="66">
        <v>16908</v>
      </c>
      <c r="W2534" s="67">
        <v>16908</v>
      </c>
      <c r="X2534" s="67">
        <v>6483.29</v>
      </c>
      <c r="Y2534" s="68">
        <v>16908</v>
      </c>
      <c r="Z2534" s="82">
        <v>21699.202780748663</v>
      </c>
    </row>
    <row r="2535" spans="15:26" ht="22.5" x14ac:dyDescent="0.25">
      <c r="O2535" s="81" t="s">
        <v>8883</v>
      </c>
      <c r="P2535" s="64">
        <v>2004</v>
      </c>
      <c r="Q2535" s="63" t="s">
        <v>6081</v>
      </c>
      <c r="R2535" s="63" t="s">
        <v>138</v>
      </c>
      <c r="S2535" s="65" t="s">
        <v>8884</v>
      </c>
      <c r="T2535" s="63" t="s">
        <v>3695</v>
      </c>
      <c r="U2535" s="63" t="s">
        <v>166</v>
      </c>
      <c r="V2535" s="66">
        <v>10000</v>
      </c>
      <c r="W2535" s="67">
        <v>10000</v>
      </c>
      <c r="X2535" s="67">
        <v>0</v>
      </c>
      <c r="Y2535" s="68">
        <v>10000</v>
      </c>
      <c r="Z2535" s="82">
        <v>12833.689839572193</v>
      </c>
    </row>
    <row r="2536" spans="15:26" x14ac:dyDescent="0.25">
      <c r="O2536" s="81" t="s">
        <v>8919</v>
      </c>
      <c r="P2536" s="64">
        <v>2004</v>
      </c>
      <c r="Q2536" s="63" t="s">
        <v>6081</v>
      </c>
      <c r="R2536" s="63" t="s">
        <v>138</v>
      </c>
      <c r="S2536" s="65" t="s">
        <v>6024</v>
      </c>
      <c r="T2536" s="63" t="s">
        <v>3695</v>
      </c>
      <c r="U2536" s="63" t="s">
        <v>166</v>
      </c>
      <c r="V2536" s="66">
        <v>8000</v>
      </c>
      <c r="W2536" s="67">
        <v>8000</v>
      </c>
      <c r="X2536" s="67">
        <v>1000</v>
      </c>
      <c r="Y2536" s="68">
        <v>8000</v>
      </c>
      <c r="Z2536" s="82">
        <v>10266.951871657753</v>
      </c>
    </row>
    <row r="2537" spans="15:26" x14ac:dyDescent="0.25">
      <c r="O2537" s="81" t="s">
        <v>8903</v>
      </c>
      <c r="P2537" s="64">
        <v>2004</v>
      </c>
      <c r="Q2537" s="63" t="s">
        <v>6081</v>
      </c>
      <c r="R2537" s="63" t="s">
        <v>2243</v>
      </c>
      <c r="S2537" s="65" t="s">
        <v>4814</v>
      </c>
      <c r="T2537" s="63" t="s">
        <v>3695</v>
      </c>
      <c r="U2537" s="63" t="s">
        <v>2243</v>
      </c>
      <c r="V2537" s="66">
        <v>10000</v>
      </c>
      <c r="W2537" s="67">
        <v>10000</v>
      </c>
      <c r="X2537" s="67">
        <v>0</v>
      </c>
      <c r="Y2537" s="68">
        <v>10000</v>
      </c>
      <c r="Z2537" s="82">
        <v>12833.689839572193</v>
      </c>
    </row>
    <row r="2538" spans="15:26" x14ac:dyDescent="0.25">
      <c r="O2538" s="81" t="s">
        <v>8925</v>
      </c>
      <c r="P2538" s="64">
        <v>2004</v>
      </c>
      <c r="Q2538" s="63" t="s">
        <v>6081</v>
      </c>
      <c r="R2538" s="63" t="s">
        <v>2243</v>
      </c>
      <c r="S2538" s="65" t="s">
        <v>4717</v>
      </c>
      <c r="T2538" s="63" t="s">
        <v>3695</v>
      </c>
      <c r="U2538" s="63" t="s">
        <v>1269</v>
      </c>
      <c r="V2538" s="66">
        <v>10000</v>
      </c>
      <c r="W2538" s="67">
        <v>10000</v>
      </c>
      <c r="X2538" s="67">
        <v>0</v>
      </c>
      <c r="Y2538" s="68">
        <v>0</v>
      </c>
      <c r="Z2538" s="82">
        <v>12833.689839572193</v>
      </c>
    </row>
    <row r="2539" spans="15:26" x14ac:dyDescent="0.25">
      <c r="O2539" s="81" t="s">
        <v>8998</v>
      </c>
      <c r="P2539" s="64">
        <v>2004</v>
      </c>
      <c r="Q2539" s="63" t="s">
        <v>6081</v>
      </c>
      <c r="R2539" s="63" t="s">
        <v>677</v>
      </c>
      <c r="S2539" s="65" t="s">
        <v>8999</v>
      </c>
      <c r="T2539" s="63" t="s">
        <v>8833</v>
      </c>
      <c r="U2539" s="63" t="s">
        <v>679</v>
      </c>
      <c r="V2539" s="66">
        <v>21850</v>
      </c>
      <c r="W2539" s="67">
        <v>21850</v>
      </c>
      <c r="X2539" s="67">
        <v>0</v>
      </c>
      <c r="Y2539" s="68">
        <v>21850</v>
      </c>
      <c r="Z2539" s="82">
        <v>28041.61229946524</v>
      </c>
    </row>
    <row r="2540" spans="15:26" x14ac:dyDescent="0.25">
      <c r="O2540" s="81" t="s">
        <v>9025</v>
      </c>
      <c r="P2540" s="64">
        <v>2004</v>
      </c>
      <c r="Q2540" s="63" t="s">
        <v>6084</v>
      </c>
      <c r="R2540" s="63" t="s">
        <v>677</v>
      </c>
      <c r="S2540" s="65" t="s">
        <v>1859</v>
      </c>
      <c r="T2540" s="63" t="s">
        <v>8104</v>
      </c>
      <c r="U2540" s="63" t="s">
        <v>3767</v>
      </c>
      <c r="V2540" s="66">
        <v>12000</v>
      </c>
      <c r="W2540" s="67">
        <v>11250</v>
      </c>
      <c r="X2540" s="67">
        <v>3911.82</v>
      </c>
      <c r="Y2540" s="68">
        <v>12000</v>
      </c>
      <c r="Z2540" s="82">
        <v>14437.901069518717</v>
      </c>
    </row>
    <row r="2541" spans="15:26" x14ac:dyDescent="0.25">
      <c r="O2541" s="81" t="s">
        <v>8888</v>
      </c>
      <c r="P2541" s="64">
        <v>2004</v>
      </c>
      <c r="Q2541" s="63" t="s">
        <v>6081</v>
      </c>
      <c r="R2541" s="63" t="s">
        <v>677</v>
      </c>
      <c r="S2541" s="65" t="s">
        <v>4610</v>
      </c>
      <c r="T2541" s="63" t="s">
        <v>3695</v>
      </c>
      <c r="U2541" s="63" t="s">
        <v>679</v>
      </c>
      <c r="V2541" s="66">
        <v>8500</v>
      </c>
      <c r="W2541" s="67">
        <v>8500</v>
      </c>
      <c r="X2541" s="67">
        <v>1500</v>
      </c>
      <c r="Y2541" s="68">
        <v>0</v>
      </c>
      <c r="Z2541" s="82">
        <v>10908.636363636364</v>
      </c>
    </row>
    <row r="2542" spans="15:26" x14ac:dyDescent="0.25">
      <c r="O2542" s="81" t="s">
        <v>4436</v>
      </c>
      <c r="P2542" s="64">
        <v>2004</v>
      </c>
      <c r="Q2542" s="63" t="s">
        <v>1318</v>
      </c>
      <c r="R2542" s="63" t="s">
        <v>177</v>
      </c>
      <c r="S2542" s="65" t="s">
        <v>4437</v>
      </c>
      <c r="T2542" s="63" t="s">
        <v>4417</v>
      </c>
      <c r="U2542" s="63" t="s">
        <v>3767</v>
      </c>
      <c r="V2542" s="66">
        <v>133545</v>
      </c>
      <c r="W2542" s="67">
        <v>133545</v>
      </c>
      <c r="X2542" s="67">
        <v>57579.93</v>
      </c>
      <c r="Y2542" s="68">
        <v>133545</v>
      </c>
      <c r="Z2542" s="82">
        <v>171387.51096256686</v>
      </c>
    </row>
    <row r="2543" spans="15:26" x14ac:dyDescent="0.25">
      <c r="O2543" s="81" t="s">
        <v>8845</v>
      </c>
      <c r="P2543" s="64">
        <v>2004</v>
      </c>
      <c r="Q2543" s="63" t="s">
        <v>6081</v>
      </c>
      <c r="R2543" s="63" t="s">
        <v>177</v>
      </c>
      <c r="S2543" s="65" t="s">
        <v>8846</v>
      </c>
      <c r="T2543" s="63" t="s">
        <v>4103</v>
      </c>
      <c r="U2543" s="63" t="s">
        <v>3767</v>
      </c>
      <c r="V2543" s="66">
        <v>10000</v>
      </c>
      <c r="W2543" s="67">
        <v>10000</v>
      </c>
      <c r="X2543" s="67">
        <v>0</v>
      </c>
      <c r="Y2543" s="68">
        <v>0</v>
      </c>
      <c r="Z2543" s="82">
        <v>12833.689839572193</v>
      </c>
    </row>
    <row r="2544" spans="15:26" x14ac:dyDescent="0.25">
      <c r="O2544" s="81" t="s">
        <v>8994</v>
      </c>
      <c r="P2544" s="64">
        <v>2004</v>
      </c>
      <c r="Q2544" s="63" t="s">
        <v>6084</v>
      </c>
      <c r="R2544" s="63" t="s">
        <v>40</v>
      </c>
      <c r="S2544" s="65" t="s">
        <v>1859</v>
      </c>
      <c r="T2544" s="63" t="s">
        <v>8995</v>
      </c>
      <c r="U2544" s="63" t="s">
        <v>42</v>
      </c>
      <c r="V2544" s="66">
        <v>14500</v>
      </c>
      <c r="W2544" s="67">
        <v>14500</v>
      </c>
      <c r="X2544" s="67">
        <v>5000</v>
      </c>
      <c r="Y2544" s="68">
        <v>0</v>
      </c>
      <c r="Z2544" s="82">
        <v>18608.850267379679</v>
      </c>
    </row>
    <row r="2545" spans="15:26" x14ac:dyDescent="0.25">
      <c r="O2545" s="81" t="s">
        <v>4597</v>
      </c>
      <c r="P2545" s="64">
        <v>2004</v>
      </c>
      <c r="Q2545" s="63" t="s">
        <v>1318</v>
      </c>
      <c r="R2545" s="63" t="s">
        <v>1605</v>
      </c>
      <c r="S2545" s="65" t="s">
        <v>1621</v>
      </c>
      <c r="T2545" s="63" t="s">
        <v>4598</v>
      </c>
      <c r="U2545" s="63" t="s">
        <v>1623</v>
      </c>
      <c r="V2545" s="66">
        <v>7200</v>
      </c>
      <c r="W2545" s="67">
        <v>7200</v>
      </c>
      <c r="X2545" s="67">
        <v>2450</v>
      </c>
      <c r="Y2545" s="68">
        <v>7200</v>
      </c>
      <c r="Z2545" s="82">
        <v>9240.2566844919784</v>
      </c>
    </row>
    <row r="2546" spans="15:26" x14ac:dyDescent="0.25">
      <c r="O2546" s="81" t="s">
        <v>4453</v>
      </c>
      <c r="P2546" s="64">
        <v>2004</v>
      </c>
      <c r="Q2546" s="63" t="s">
        <v>1318</v>
      </c>
      <c r="R2546" s="63" t="s">
        <v>81</v>
      </c>
      <c r="S2546" s="65" t="s">
        <v>4454</v>
      </c>
      <c r="T2546" s="63" t="s">
        <v>3483</v>
      </c>
      <c r="U2546" s="63" t="s">
        <v>4196</v>
      </c>
      <c r="V2546" s="66">
        <v>98989</v>
      </c>
      <c r="W2546" s="67">
        <v>98989</v>
      </c>
      <c r="X2546" s="67">
        <v>72822.929999999993</v>
      </c>
      <c r="Y2546" s="68">
        <v>98989</v>
      </c>
      <c r="Z2546" s="82">
        <v>127039.41235294117</v>
      </c>
    </row>
    <row r="2547" spans="15:26" x14ac:dyDescent="0.25">
      <c r="O2547" s="81" t="s">
        <v>4501</v>
      </c>
      <c r="P2547" s="64">
        <v>2004</v>
      </c>
      <c r="Q2547" s="63" t="s">
        <v>1318</v>
      </c>
      <c r="R2547" s="63" t="s">
        <v>81</v>
      </c>
      <c r="S2547" s="65" t="s">
        <v>3890</v>
      </c>
      <c r="T2547" s="63" t="s">
        <v>4502</v>
      </c>
      <c r="U2547" s="63" t="s">
        <v>3767</v>
      </c>
      <c r="V2547" s="66">
        <v>82000</v>
      </c>
      <c r="W2547" s="67">
        <v>82000</v>
      </c>
      <c r="X2547" s="67">
        <v>32107.55</v>
      </c>
      <c r="Y2547" s="68">
        <v>82000</v>
      </c>
      <c r="Z2547" s="82">
        <v>105236.25668449198</v>
      </c>
    </row>
    <row r="2548" spans="15:26" x14ac:dyDescent="0.25">
      <c r="O2548" s="81" t="s">
        <v>4490</v>
      </c>
      <c r="P2548" s="64">
        <v>2004</v>
      </c>
      <c r="Q2548" s="63" t="s">
        <v>1318</v>
      </c>
      <c r="R2548" s="63" t="s">
        <v>81</v>
      </c>
      <c r="S2548" s="65" t="s">
        <v>4491</v>
      </c>
      <c r="T2548" s="63" t="s">
        <v>3815</v>
      </c>
      <c r="U2548" s="63" t="s">
        <v>2271</v>
      </c>
      <c r="V2548" s="66">
        <v>30000</v>
      </c>
      <c r="W2548" s="67">
        <v>30000</v>
      </c>
      <c r="X2548" s="67">
        <v>20000</v>
      </c>
      <c r="Y2548" s="68">
        <v>0</v>
      </c>
      <c r="Z2548" s="82">
        <v>38501.069518716577</v>
      </c>
    </row>
    <row r="2549" spans="15:26" x14ac:dyDescent="0.25">
      <c r="O2549" s="81" t="s">
        <v>4492</v>
      </c>
      <c r="P2549" s="64">
        <v>2004</v>
      </c>
      <c r="Q2549" s="63" t="s">
        <v>1318</v>
      </c>
      <c r="R2549" s="63" t="s">
        <v>81</v>
      </c>
      <c r="S2549" s="65" t="s">
        <v>4491</v>
      </c>
      <c r="T2549" s="63" t="s">
        <v>3817</v>
      </c>
      <c r="U2549" s="63" t="s">
        <v>2271</v>
      </c>
      <c r="V2549" s="66">
        <v>6500</v>
      </c>
      <c r="W2549" s="67">
        <v>6500</v>
      </c>
      <c r="X2549" s="67">
        <v>0</v>
      </c>
      <c r="Y2549" s="68">
        <v>0</v>
      </c>
      <c r="Z2549" s="82">
        <v>8341.8983957219243</v>
      </c>
    </row>
    <row r="2550" spans="15:26" x14ac:dyDescent="0.25">
      <c r="O2550" s="81" t="s">
        <v>4473</v>
      </c>
      <c r="P2550" s="64">
        <v>2004</v>
      </c>
      <c r="Q2550" s="63" t="s">
        <v>1318</v>
      </c>
      <c r="R2550" s="63" t="s">
        <v>85</v>
      </c>
      <c r="S2550" s="65" t="s">
        <v>4474</v>
      </c>
      <c r="T2550" s="63" t="s">
        <v>4411</v>
      </c>
      <c r="U2550" s="63" t="s">
        <v>4475</v>
      </c>
      <c r="V2550" s="66">
        <v>145125</v>
      </c>
      <c r="W2550" s="67">
        <v>145125</v>
      </c>
      <c r="X2550" s="67">
        <v>52015.61</v>
      </c>
      <c r="Y2550" s="68">
        <v>0</v>
      </c>
      <c r="Z2550" s="82">
        <v>186248.92379679144</v>
      </c>
    </row>
    <row r="2551" spans="15:26" x14ac:dyDescent="0.25">
      <c r="O2551" s="81" t="s">
        <v>4550</v>
      </c>
      <c r="P2551" s="64">
        <v>2004</v>
      </c>
      <c r="Q2551" s="63" t="s">
        <v>1318</v>
      </c>
      <c r="R2551" s="63" t="s">
        <v>85</v>
      </c>
      <c r="S2551" s="65" t="s">
        <v>4551</v>
      </c>
      <c r="T2551" s="63" t="s">
        <v>4385</v>
      </c>
      <c r="U2551" s="63" t="s">
        <v>3767</v>
      </c>
      <c r="V2551" s="66">
        <v>133530</v>
      </c>
      <c r="W2551" s="67">
        <v>133530</v>
      </c>
      <c r="X2551" s="67">
        <v>45425.01</v>
      </c>
      <c r="Y2551" s="68">
        <v>0</v>
      </c>
      <c r="Z2551" s="82">
        <v>171368.26042780752</v>
      </c>
    </row>
    <row r="2552" spans="15:26" x14ac:dyDescent="0.25">
      <c r="O2552" s="81" t="s">
        <v>4504</v>
      </c>
      <c r="P2552" s="64">
        <v>2004</v>
      </c>
      <c r="Q2552" s="63" t="s">
        <v>1318</v>
      </c>
      <c r="R2552" s="63" t="s">
        <v>85</v>
      </c>
      <c r="S2552" s="65" t="s">
        <v>4505</v>
      </c>
      <c r="T2552" s="63" t="s">
        <v>3483</v>
      </c>
      <c r="U2552" s="63" t="s">
        <v>1167</v>
      </c>
      <c r="V2552" s="66">
        <v>110757</v>
      </c>
      <c r="W2552" s="67">
        <v>110757</v>
      </c>
      <c r="X2552" s="67">
        <v>44071</v>
      </c>
      <c r="Y2552" s="68">
        <v>110757</v>
      </c>
      <c r="Z2552" s="82">
        <v>142142.09855614972</v>
      </c>
    </row>
    <row r="2553" spans="15:26" ht="22.5" x14ac:dyDescent="0.25">
      <c r="O2553" s="81" t="s">
        <v>4428</v>
      </c>
      <c r="P2553" s="64">
        <v>2004</v>
      </c>
      <c r="Q2553" s="63" t="s">
        <v>1318</v>
      </c>
      <c r="R2553" s="63" t="s">
        <v>85</v>
      </c>
      <c r="S2553" s="65" t="s">
        <v>4429</v>
      </c>
      <c r="T2553" s="63" t="s">
        <v>3687</v>
      </c>
      <c r="U2553" s="63" t="s">
        <v>1167</v>
      </c>
      <c r="V2553" s="66">
        <v>104890</v>
      </c>
      <c r="W2553" s="67">
        <v>104890</v>
      </c>
      <c r="X2553" s="67">
        <v>30178.400000000001</v>
      </c>
      <c r="Y2553" s="68">
        <v>0</v>
      </c>
      <c r="Z2553" s="82">
        <v>134612.57272727272</v>
      </c>
    </row>
    <row r="2554" spans="15:26" x14ac:dyDescent="0.25">
      <c r="O2554" s="81" t="s">
        <v>4506</v>
      </c>
      <c r="P2554" s="64">
        <v>2004</v>
      </c>
      <c r="Q2554" s="63" t="s">
        <v>1318</v>
      </c>
      <c r="R2554" s="63" t="s">
        <v>85</v>
      </c>
      <c r="S2554" s="65" t="s">
        <v>4507</v>
      </c>
      <c r="T2554" s="63" t="s">
        <v>3483</v>
      </c>
      <c r="U2554" s="63" t="s">
        <v>542</v>
      </c>
      <c r="V2554" s="66">
        <v>87596</v>
      </c>
      <c r="W2554" s="67">
        <v>87596</v>
      </c>
      <c r="X2554" s="67">
        <v>30326.26</v>
      </c>
      <c r="Y2554" s="68">
        <v>0</v>
      </c>
      <c r="Z2554" s="82">
        <v>112417.98951871657</v>
      </c>
    </row>
    <row r="2555" spans="15:26" x14ac:dyDescent="0.25">
      <c r="O2555" s="81" t="s">
        <v>8793</v>
      </c>
      <c r="P2555" s="64">
        <v>2004</v>
      </c>
      <c r="Q2555" s="63" t="s">
        <v>6081</v>
      </c>
      <c r="R2555" s="63" t="s">
        <v>85</v>
      </c>
      <c r="S2555" s="65" t="s">
        <v>1859</v>
      </c>
      <c r="T2555" s="63" t="s">
        <v>6178</v>
      </c>
      <c r="U2555" s="63" t="s">
        <v>8092</v>
      </c>
      <c r="V2555" s="66">
        <v>75000</v>
      </c>
      <c r="W2555" s="67">
        <v>75000</v>
      </c>
      <c r="X2555" s="67">
        <v>31850.42</v>
      </c>
      <c r="Y2555" s="68">
        <v>75000</v>
      </c>
      <c r="Z2555" s="82">
        <v>96252.673796791438</v>
      </c>
    </row>
    <row r="2556" spans="15:26" x14ac:dyDescent="0.25">
      <c r="O2556" s="81" t="s">
        <v>8834</v>
      </c>
      <c r="P2556" s="64">
        <v>2004</v>
      </c>
      <c r="Q2556" s="63" t="s">
        <v>6084</v>
      </c>
      <c r="R2556" s="63" t="s">
        <v>85</v>
      </c>
      <c r="S2556" s="65" t="s">
        <v>8835</v>
      </c>
      <c r="T2556" s="63" t="s">
        <v>8836</v>
      </c>
      <c r="U2556" s="63" t="s">
        <v>8741</v>
      </c>
      <c r="V2556" s="66">
        <v>37595</v>
      </c>
      <c r="W2556" s="67">
        <v>37595</v>
      </c>
      <c r="X2556" s="67">
        <v>15305.49</v>
      </c>
      <c r="Y2556" s="68">
        <v>37595</v>
      </c>
      <c r="Z2556" s="82">
        <v>48248.256951871663</v>
      </c>
    </row>
    <row r="2557" spans="15:26" x14ac:dyDescent="0.25">
      <c r="O2557" s="81" t="s">
        <v>4585</v>
      </c>
      <c r="P2557" s="64">
        <v>2004</v>
      </c>
      <c r="Q2557" s="63" t="s">
        <v>1318</v>
      </c>
      <c r="R2557" s="63" t="s">
        <v>85</v>
      </c>
      <c r="S2557" s="65" t="s">
        <v>4586</v>
      </c>
      <c r="T2557" s="63" t="s">
        <v>3990</v>
      </c>
      <c r="U2557" s="63" t="s">
        <v>1167</v>
      </c>
      <c r="V2557" s="66">
        <v>25000</v>
      </c>
      <c r="W2557" s="67">
        <v>25000</v>
      </c>
      <c r="X2557" s="67">
        <v>11000</v>
      </c>
      <c r="Y2557" s="68">
        <v>25000</v>
      </c>
      <c r="Z2557" s="82">
        <v>32084.224598930483</v>
      </c>
    </row>
    <row r="2558" spans="15:26" x14ac:dyDescent="0.25">
      <c r="O2558" s="81" t="s">
        <v>9027</v>
      </c>
      <c r="P2558" s="64">
        <v>2004</v>
      </c>
      <c r="Q2558" s="63" t="s">
        <v>6081</v>
      </c>
      <c r="R2558" s="63" t="s">
        <v>85</v>
      </c>
      <c r="S2558" s="65" t="s">
        <v>3637</v>
      </c>
      <c r="T2558" s="63" t="s">
        <v>9028</v>
      </c>
      <c r="U2558" s="63" t="s">
        <v>1496</v>
      </c>
      <c r="V2558" s="66">
        <v>10741</v>
      </c>
      <c r="W2558" s="67">
        <v>10741</v>
      </c>
      <c r="X2558" s="67">
        <v>2546.5700000000002</v>
      </c>
      <c r="Y2558" s="68">
        <v>0</v>
      </c>
      <c r="Z2558" s="82">
        <v>13784.666256684493</v>
      </c>
    </row>
    <row r="2559" spans="15:26" x14ac:dyDescent="0.25">
      <c r="O2559" s="81" t="s">
        <v>8923</v>
      </c>
      <c r="P2559" s="64">
        <v>2004</v>
      </c>
      <c r="Q2559" s="63" t="s">
        <v>6081</v>
      </c>
      <c r="R2559" s="63" t="s">
        <v>85</v>
      </c>
      <c r="S2559" s="65" t="s">
        <v>8924</v>
      </c>
      <c r="T2559" s="63" t="s">
        <v>3695</v>
      </c>
      <c r="U2559" s="63" t="s">
        <v>4475</v>
      </c>
      <c r="V2559" s="66">
        <v>10000</v>
      </c>
      <c r="W2559" s="67">
        <v>10000</v>
      </c>
      <c r="X2559" s="67">
        <v>0</v>
      </c>
      <c r="Y2559" s="68">
        <v>10000</v>
      </c>
      <c r="Z2559" s="82">
        <v>12833.689839572193</v>
      </c>
    </row>
    <row r="2560" spans="15:26" x14ac:dyDescent="0.25">
      <c r="O2560" s="81" t="s">
        <v>8931</v>
      </c>
      <c r="P2560" s="64">
        <v>2004</v>
      </c>
      <c r="Q2560" s="63" t="s">
        <v>6081</v>
      </c>
      <c r="R2560" s="63" t="s">
        <v>85</v>
      </c>
      <c r="S2560" s="65" t="s">
        <v>8932</v>
      </c>
      <c r="T2560" s="63" t="s">
        <v>3695</v>
      </c>
      <c r="U2560" s="63" t="s">
        <v>542</v>
      </c>
      <c r="V2560" s="66">
        <v>10000</v>
      </c>
      <c r="W2560" s="67">
        <v>10000</v>
      </c>
      <c r="X2560" s="67">
        <v>0</v>
      </c>
      <c r="Y2560" s="68">
        <v>0</v>
      </c>
      <c r="Z2560" s="82">
        <v>12833.689839572193</v>
      </c>
    </row>
    <row r="2561" spans="15:26" ht="22.5" x14ac:dyDescent="0.25">
      <c r="O2561" s="81" t="s">
        <v>8936</v>
      </c>
      <c r="P2561" s="64">
        <v>2004</v>
      </c>
      <c r="Q2561" s="63" t="s">
        <v>6081</v>
      </c>
      <c r="R2561" s="63" t="s">
        <v>85</v>
      </c>
      <c r="S2561" s="65" t="s">
        <v>8937</v>
      </c>
      <c r="T2561" s="63" t="s">
        <v>3695</v>
      </c>
      <c r="U2561" s="63" t="s">
        <v>3767</v>
      </c>
      <c r="V2561" s="66">
        <v>9700</v>
      </c>
      <c r="W2561" s="67">
        <v>9700</v>
      </c>
      <c r="X2561" s="67">
        <v>0</v>
      </c>
      <c r="Y2561" s="68">
        <v>9700</v>
      </c>
      <c r="Z2561" s="82">
        <v>12448.679144385027</v>
      </c>
    </row>
    <row r="2562" spans="15:26" x14ac:dyDescent="0.25">
      <c r="O2562" s="81" t="s">
        <v>9000</v>
      </c>
      <c r="P2562" s="64">
        <v>2004</v>
      </c>
      <c r="Q2562" s="63" t="s">
        <v>6084</v>
      </c>
      <c r="R2562" s="63" t="s">
        <v>85</v>
      </c>
      <c r="S2562" s="65" t="s">
        <v>6487</v>
      </c>
      <c r="T2562" s="63" t="s">
        <v>9001</v>
      </c>
      <c r="U2562" s="63" t="s">
        <v>3767</v>
      </c>
      <c r="V2562" s="66">
        <v>10000</v>
      </c>
      <c r="W2562" s="67">
        <v>9375</v>
      </c>
      <c r="X2562" s="67">
        <v>2931</v>
      </c>
      <c r="Y2562" s="68">
        <v>10000</v>
      </c>
      <c r="Z2562" s="82">
        <v>12031.58422459893</v>
      </c>
    </row>
    <row r="2563" spans="15:26" x14ac:dyDescent="0.25">
      <c r="O2563" s="81" t="s">
        <v>8819</v>
      </c>
      <c r="P2563" s="64">
        <v>2004</v>
      </c>
      <c r="Q2563" s="63" t="s">
        <v>6084</v>
      </c>
      <c r="R2563" s="63" t="s">
        <v>1269</v>
      </c>
      <c r="S2563" s="65" t="s">
        <v>4151</v>
      </c>
      <c r="T2563" s="63" t="s">
        <v>8820</v>
      </c>
      <c r="U2563" s="63" t="s">
        <v>3767</v>
      </c>
      <c r="V2563" s="66">
        <v>42058</v>
      </c>
      <c r="W2563" s="67">
        <v>42058</v>
      </c>
      <c r="X2563" s="67">
        <v>36667.71</v>
      </c>
      <c r="Y2563" s="68">
        <v>42058</v>
      </c>
      <c r="Z2563" s="82">
        <v>53975.932727272724</v>
      </c>
    </row>
    <row r="2564" spans="15:26" x14ac:dyDescent="0.25">
      <c r="O2564" s="81" t="s">
        <v>4503</v>
      </c>
      <c r="P2564" s="64">
        <v>2004</v>
      </c>
      <c r="Q2564" s="63" t="s">
        <v>1318</v>
      </c>
      <c r="R2564" s="63" t="s">
        <v>55</v>
      </c>
      <c r="S2564" s="65" t="s">
        <v>4017</v>
      </c>
      <c r="T2564" s="63" t="s">
        <v>4062</v>
      </c>
      <c r="U2564" s="63" t="s">
        <v>57</v>
      </c>
      <c r="V2564" s="66">
        <v>300000</v>
      </c>
      <c r="W2564" s="67">
        <v>300000</v>
      </c>
      <c r="X2564" s="67">
        <v>141652</v>
      </c>
      <c r="Y2564" s="68">
        <v>0</v>
      </c>
      <c r="Z2564" s="82">
        <v>385010.69518716575</v>
      </c>
    </row>
    <row r="2565" spans="15:26" x14ac:dyDescent="0.25">
      <c r="O2565" s="81" t="s">
        <v>4518</v>
      </c>
      <c r="P2565" s="64">
        <v>2004</v>
      </c>
      <c r="Q2565" s="63" t="s">
        <v>1318</v>
      </c>
      <c r="R2565" s="63" t="s">
        <v>55</v>
      </c>
      <c r="S2565" s="65" t="s">
        <v>4519</v>
      </c>
      <c r="T2565" s="63" t="s">
        <v>3687</v>
      </c>
      <c r="U2565" s="63" t="s">
        <v>57</v>
      </c>
      <c r="V2565" s="66">
        <v>209711</v>
      </c>
      <c r="W2565" s="67">
        <v>209711</v>
      </c>
      <c r="X2565" s="67">
        <v>127957</v>
      </c>
      <c r="Y2565" s="68">
        <v>209711</v>
      </c>
      <c r="Z2565" s="82">
        <v>269136.5929946524</v>
      </c>
    </row>
    <row r="2566" spans="15:26" x14ac:dyDescent="0.25">
      <c r="O2566" s="81" t="s">
        <v>9008</v>
      </c>
      <c r="P2566" s="64">
        <v>2004</v>
      </c>
      <c r="Q2566" s="63" t="s">
        <v>6081</v>
      </c>
      <c r="R2566" s="63" t="s">
        <v>55</v>
      </c>
      <c r="S2566" s="65" t="s">
        <v>4017</v>
      </c>
      <c r="T2566" s="63" t="s">
        <v>8564</v>
      </c>
      <c r="U2566" s="63" t="s">
        <v>57</v>
      </c>
      <c r="V2566" s="66">
        <v>24919</v>
      </c>
      <c r="W2566" s="67">
        <v>24919</v>
      </c>
      <c r="X2566" s="67">
        <v>8181.25</v>
      </c>
      <c r="Y2566" s="68">
        <v>24919</v>
      </c>
      <c r="Z2566" s="82">
        <v>31980.271711229951</v>
      </c>
    </row>
    <row r="2567" spans="15:26" x14ac:dyDescent="0.25">
      <c r="O2567" s="81" t="s">
        <v>8926</v>
      </c>
      <c r="P2567" s="64">
        <v>2004</v>
      </c>
      <c r="Q2567" s="63" t="s">
        <v>6081</v>
      </c>
      <c r="R2567" s="63" t="s">
        <v>55</v>
      </c>
      <c r="S2567" s="65" t="s">
        <v>8927</v>
      </c>
      <c r="T2567" s="63" t="s">
        <v>3695</v>
      </c>
      <c r="U2567" s="63" t="s">
        <v>57</v>
      </c>
      <c r="V2567" s="66">
        <v>10000</v>
      </c>
      <c r="W2567" s="67">
        <v>10000</v>
      </c>
      <c r="X2567" s="67">
        <v>978.75</v>
      </c>
      <c r="Y2567" s="68">
        <v>10000</v>
      </c>
      <c r="Z2567" s="82">
        <v>12833.689839572193</v>
      </c>
    </row>
    <row r="2568" spans="15:26" x14ac:dyDescent="0.25">
      <c r="O2568" s="81" t="s">
        <v>9011</v>
      </c>
      <c r="P2568" s="64">
        <v>2004</v>
      </c>
      <c r="Q2568" s="63" t="s">
        <v>6081</v>
      </c>
      <c r="R2568" s="63" t="s">
        <v>55</v>
      </c>
      <c r="S2568" s="65" t="s">
        <v>4519</v>
      </c>
      <c r="T2568" s="63" t="s">
        <v>9012</v>
      </c>
      <c r="U2568" s="63" t="s">
        <v>57</v>
      </c>
      <c r="V2568" s="66">
        <v>6187</v>
      </c>
      <c r="W2568" s="67">
        <v>6187</v>
      </c>
      <c r="X2568" s="67">
        <v>1990.11</v>
      </c>
      <c r="Y2568" s="68">
        <v>6187</v>
      </c>
      <c r="Z2568" s="82">
        <v>7940.203903743316</v>
      </c>
    </row>
    <row r="2569" spans="15:26" x14ac:dyDescent="0.25">
      <c r="O2569" s="81" t="s">
        <v>4531</v>
      </c>
      <c r="P2569" s="64">
        <v>2004</v>
      </c>
      <c r="Q2569" s="63" t="s">
        <v>1318</v>
      </c>
      <c r="R2569" s="63" t="s">
        <v>59</v>
      </c>
      <c r="S2569" s="65" t="s">
        <v>4532</v>
      </c>
      <c r="T2569" s="63" t="s">
        <v>4533</v>
      </c>
      <c r="U2569" s="63" t="s">
        <v>3767</v>
      </c>
      <c r="V2569" s="66">
        <v>200000</v>
      </c>
      <c r="W2569" s="67">
        <v>200000</v>
      </c>
      <c r="X2569" s="67">
        <v>73558.58</v>
      </c>
      <c r="Y2569" s="68">
        <v>0</v>
      </c>
      <c r="Z2569" s="82">
        <v>256673.79679144386</v>
      </c>
    </row>
    <row r="2570" spans="15:26" x14ac:dyDescent="0.25">
      <c r="O2570" s="81" t="s">
        <v>4534</v>
      </c>
      <c r="P2570" s="64">
        <v>2004</v>
      </c>
      <c r="Q2570" s="63" t="s">
        <v>1318</v>
      </c>
      <c r="R2570" s="63" t="s">
        <v>59</v>
      </c>
      <c r="S2570" s="65" t="s">
        <v>4532</v>
      </c>
      <c r="T2570" s="63" t="s">
        <v>4535</v>
      </c>
      <c r="U2570" s="63" t="s">
        <v>3767</v>
      </c>
      <c r="V2570" s="66">
        <v>33000</v>
      </c>
      <c r="W2570" s="67">
        <v>33000</v>
      </c>
      <c r="X2570" s="67">
        <v>0</v>
      </c>
      <c r="Y2570" s="68">
        <v>0</v>
      </c>
      <c r="Z2570" s="82">
        <v>42351.176470588238</v>
      </c>
    </row>
    <row r="2571" spans="15:26" x14ac:dyDescent="0.25">
      <c r="O2571" s="81" t="s">
        <v>4515</v>
      </c>
      <c r="P2571" s="64">
        <v>2004</v>
      </c>
      <c r="Q2571" s="63" t="s">
        <v>1318</v>
      </c>
      <c r="R2571" s="63" t="s">
        <v>63</v>
      </c>
      <c r="S2571" s="65" t="s">
        <v>4516</v>
      </c>
      <c r="T2571" s="63" t="s">
        <v>3414</v>
      </c>
      <c r="U2571" s="63" t="s">
        <v>1478</v>
      </c>
      <c r="V2571" s="66">
        <v>246630</v>
      </c>
      <c r="W2571" s="67">
        <v>246630</v>
      </c>
      <c r="X2571" s="67">
        <v>203884.81</v>
      </c>
      <c r="Y2571" s="68">
        <v>0</v>
      </c>
      <c r="Z2571" s="82">
        <v>316517.292513369</v>
      </c>
    </row>
    <row r="2572" spans="15:26" x14ac:dyDescent="0.25">
      <c r="O2572" s="81" t="s">
        <v>4442</v>
      </c>
      <c r="P2572" s="64">
        <v>2004</v>
      </c>
      <c r="Q2572" s="63" t="s">
        <v>1318</v>
      </c>
      <c r="R2572" s="63" t="s">
        <v>63</v>
      </c>
      <c r="S2572" s="65" t="s">
        <v>4443</v>
      </c>
      <c r="T2572" s="63" t="s">
        <v>3483</v>
      </c>
      <c r="U2572" s="63" t="s">
        <v>65</v>
      </c>
      <c r="V2572" s="66">
        <v>201396</v>
      </c>
      <c r="W2572" s="67">
        <v>201396</v>
      </c>
      <c r="X2572" s="67">
        <v>57526.21</v>
      </c>
      <c r="Y2572" s="68">
        <v>201396</v>
      </c>
      <c r="Z2572" s="82">
        <v>258465.37989304811</v>
      </c>
    </row>
    <row r="2573" spans="15:26" x14ac:dyDescent="0.25">
      <c r="O2573" s="81" t="s">
        <v>4416</v>
      </c>
      <c r="P2573" s="64">
        <v>2004</v>
      </c>
      <c r="Q2573" s="63" t="s">
        <v>1318</v>
      </c>
      <c r="R2573" s="63" t="s">
        <v>63</v>
      </c>
      <c r="S2573" s="65" t="s">
        <v>3413</v>
      </c>
      <c r="T2573" s="63" t="s">
        <v>4417</v>
      </c>
      <c r="U2573" s="63" t="s">
        <v>65</v>
      </c>
      <c r="V2573" s="66">
        <v>171000</v>
      </c>
      <c r="W2573" s="67">
        <v>171000</v>
      </c>
      <c r="X2573" s="67">
        <v>339000</v>
      </c>
      <c r="Y2573" s="68">
        <v>0</v>
      </c>
      <c r="Z2573" s="82">
        <v>219456.09625668448</v>
      </c>
    </row>
    <row r="2574" spans="15:26" ht="22.5" x14ac:dyDescent="0.25">
      <c r="O2574" s="81" t="s">
        <v>8801</v>
      </c>
      <c r="P2574" s="64">
        <v>2004</v>
      </c>
      <c r="Q2574" s="63" t="s">
        <v>6081</v>
      </c>
      <c r="R2574" s="63" t="s">
        <v>63</v>
      </c>
      <c r="S2574" s="65" t="s">
        <v>8802</v>
      </c>
      <c r="T2574" s="63" t="s">
        <v>8593</v>
      </c>
      <c r="U2574" s="63" t="s">
        <v>3669</v>
      </c>
      <c r="V2574" s="66">
        <v>92300</v>
      </c>
      <c r="W2574" s="67">
        <v>92300</v>
      </c>
      <c r="X2574" s="67">
        <v>346886.28</v>
      </c>
      <c r="Y2574" s="68">
        <v>92300</v>
      </c>
      <c r="Z2574" s="82">
        <v>118454.95721925133</v>
      </c>
    </row>
    <row r="2575" spans="15:26" x14ac:dyDescent="0.25">
      <c r="O2575" s="81" t="s">
        <v>4573</v>
      </c>
      <c r="P2575" s="64">
        <v>2004</v>
      </c>
      <c r="Q2575" s="63" t="s">
        <v>1318</v>
      </c>
      <c r="R2575" s="63" t="s">
        <v>63</v>
      </c>
      <c r="S2575" s="65" t="s">
        <v>4574</v>
      </c>
      <c r="T2575" s="63" t="s">
        <v>4567</v>
      </c>
      <c r="U2575" s="63" t="s">
        <v>3767</v>
      </c>
      <c r="V2575" s="66">
        <v>87924</v>
      </c>
      <c r="W2575" s="67">
        <v>87924</v>
      </c>
      <c r="X2575" s="67">
        <v>25066</v>
      </c>
      <c r="Y2575" s="68">
        <v>0</v>
      </c>
      <c r="Z2575" s="82">
        <v>112838.93454545455</v>
      </c>
    </row>
    <row r="2576" spans="15:26" ht="22.5" x14ac:dyDescent="0.25">
      <c r="O2576" s="81" t="s">
        <v>4451</v>
      </c>
      <c r="P2576" s="64">
        <v>2004</v>
      </c>
      <c r="Q2576" s="63" t="s">
        <v>1318</v>
      </c>
      <c r="R2576" s="63" t="s">
        <v>63</v>
      </c>
      <c r="S2576" s="65" t="s">
        <v>4452</v>
      </c>
      <c r="T2576" s="63" t="s">
        <v>3483</v>
      </c>
      <c r="U2576" s="63" t="s">
        <v>65</v>
      </c>
      <c r="V2576" s="66">
        <v>99468</v>
      </c>
      <c r="W2576" s="67">
        <v>71468</v>
      </c>
      <c r="X2576" s="67">
        <v>35596.47</v>
      </c>
      <c r="Y2576" s="68">
        <v>0</v>
      </c>
      <c r="Z2576" s="82">
        <v>91719.814545454545</v>
      </c>
    </row>
    <row r="2577" spans="15:26" ht="22.5" x14ac:dyDescent="0.25">
      <c r="O2577" s="81" t="s">
        <v>4412</v>
      </c>
      <c r="P2577" s="64">
        <v>2004</v>
      </c>
      <c r="Q2577" s="63" t="s">
        <v>1318</v>
      </c>
      <c r="R2577" s="63" t="s">
        <v>63</v>
      </c>
      <c r="S2577" s="65" t="s">
        <v>3806</v>
      </c>
      <c r="T2577" s="63" t="s">
        <v>3449</v>
      </c>
      <c r="U2577" s="63" t="s">
        <v>1742</v>
      </c>
      <c r="V2577" s="66">
        <v>58788</v>
      </c>
      <c r="W2577" s="67">
        <v>58788</v>
      </c>
      <c r="X2577" s="67">
        <v>27636.560000000001</v>
      </c>
      <c r="Y2577" s="68">
        <v>58788</v>
      </c>
      <c r="Z2577" s="82">
        <v>75446.695828877011</v>
      </c>
    </row>
    <row r="2578" spans="15:26" ht="22.5" x14ac:dyDescent="0.25">
      <c r="O2578" s="81" t="s">
        <v>4529</v>
      </c>
      <c r="P2578" s="64">
        <v>2004</v>
      </c>
      <c r="Q2578" s="63" t="s">
        <v>1318</v>
      </c>
      <c r="R2578" s="63" t="s">
        <v>63</v>
      </c>
      <c r="S2578" s="65" t="s">
        <v>4530</v>
      </c>
      <c r="T2578" s="63" t="s">
        <v>3687</v>
      </c>
      <c r="U2578" s="63" t="s">
        <v>65</v>
      </c>
      <c r="V2578" s="66">
        <v>27400</v>
      </c>
      <c r="W2578" s="67">
        <v>27400</v>
      </c>
      <c r="X2578" s="67">
        <v>18243.689999999999</v>
      </c>
      <c r="Y2578" s="68">
        <v>0</v>
      </c>
      <c r="Z2578" s="82">
        <v>35164.310160427805</v>
      </c>
    </row>
    <row r="2579" spans="15:26" x14ac:dyDescent="0.25">
      <c r="O2579" s="81" t="s">
        <v>4418</v>
      </c>
      <c r="P2579" s="64">
        <v>2004</v>
      </c>
      <c r="Q2579" s="63" t="s">
        <v>1318</v>
      </c>
      <c r="R2579" s="63" t="s">
        <v>63</v>
      </c>
      <c r="S2579" s="65" t="s">
        <v>3413</v>
      </c>
      <c r="T2579" s="63" t="s">
        <v>4419</v>
      </c>
      <c r="U2579" s="63" t="s">
        <v>65</v>
      </c>
      <c r="V2579" s="66">
        <v>26500</v>
      </c>
      <c r="W2579" s="67">
        <v>26500</v>
      </c>
      <c r="X2579" s="67">
        <v>0</v>
      </c>
      <c r="Y2579" s="68">
        <v>26500</v>
      </c>
      <c r="Z2579" s="82">
        <v>34009.278074866314</v>
      </c>
    </row>
    <row r="2580" spans="15:26" ht="22.5" x14ac:dyDescent="0.25">
      <c r="O2580" s="81" t="s">
        <v>8978</v>
      </c>
      <c r="P2580" s="64">
        <v>2004</v>
      </c>
      <c r="Q2580" s="63" t="s">
        <v>6081</v>
      </c>
      <c r="R2580" s="63" t="s">
        <v>63</v>
      </c>
      <c r="S2580" s="65" t="s">
        <v>5194</v>
      </c>
      <c r="T2580" s="63" t="s">
        <v>8979</v>
      </c>
      <c r="U2580" s="63" t="s">
        <v>684</v>
      </c>
      <c r="V2580" s="66">
        <v>25000</v>
      </c>
      <c r="W2580" s="67">
        <v>25000</v>
      </c>
      <c r="X2580" s="67">
        <v>12500</v>
      </c>
      <c r="Y2580" s="68">
        <v>25000</v>
      </c>
      <c r="Z2580" s="82">
        <v>32084.224598930483</v>
      </c>
    </row>
    <row r="2581" spans="15:26" x14ac:dyDescent="0.25">
      <c r="O2581" s="81" t="s">
        <v>4575</v>
      </c>
      <c r="P2581" s="64">
        <v>2004</v>
      </c>
      <c r="Q2581" s="63" t="s">
        <v>1318</v>
      </c>
      <c r="R2581" s="63" t="s">
        <v>63</v>
      </c>
      <c r="S2581" s="65" t="s">
        <v>4574</v>
      </c>
      <c r="T2581" s="63" t="s">
        <v>4569</v>
      </c>
      <c r="U2581" s="63" t="s">
        <v>3767</v>
      </c>
      <c r="V2581" s="66">
        <v>14500</v>
      </c>
      <c r="W2581" s="67">
        <v>14500</v>
      </c>
      <c r="X2581" s="67">
        <v>0</v>
      </c>
      <c r="Y2581" s="68">
        <v>0</v>
      </c>
      <c r="Z2581" s="82">
        <v>18608.850267379679</v>
      </c>
    </row>
    <row r="2582" spans="15:26" ht="22.5" x14ac:dyDescent="0.25">
      <c r="O2582" s="81" t="s">
        <v>8944</v>
      </c>
      <c r="P2582" s="64">
        <v>2004</v>
      </c>
      <c r="Q2582" s="63" t="s">
        <v>6081</v>
      </c>
      <c r="R2582" s="63" t="s">
        <v>63</v>
      </c>
      <c r="S2582" s="65" t="s">
        <v>5290</v>
      </c>
      <c r="T2582" s="63" t="s">
        <v>3695</v>
      </c>
      <c r="U2582" s="63" t="s">
        <v>5291</v>
      </c>
      <c r="V2582" s="66">
        <v>10000</v>
      </c>
      <c r="W2582" s="67">
        <v>10000</v>
      </c>
      <c r="X2582" s="67">
        <v>305.47000000000003</v>
      </c>
      <c r="Y2582" s="68">
        <v>0</v>
      </c>
      <c r="Z2582" s="82">
        <v>12833.689839572193</v>
      </c>
    </row>
    <row r="2583" spans="15:26" x14ac:dyDescent="0.25">
      <c r="O2583" s="81" t="s">
        <v>8948</v>
      </c>
      <c r="P2583" s="64">
        <v>2004</v>
      </c>
      <c r="Q2583" s="63" t="s">
        <v>6081</v>
      </c>
      <c r="R2583" s="63" t="s">
        <v>63</v>
      </c>
      <c r="S2583" s="65" t="s">
        <v>4776</v>
      </c>
      <c r="T2583" s="63" t="s">
        <v>3695</v>
      </c>
      <c r="U2583" s="63" t="s">
        <v>684</v>
      </c>
      <c r="V2583" s="66">
        <v>7900</v>
      </c>
      <c r="W2583" s="67">
        <v>7900</v>
      </c>
      <c r="X2583" s="67">
        <v>0</v>
      </c>
      <c r="Y2583" s="68">
        <v>7900</v>
      </c>
      <c r="Z2583" s="82">
        <v>10138.614973262032</v>
      </c>
    </row>
    <row r="2584" spans="15:26" x14ac:dyDescent="0.25">
      <c r="O2584" s="81" t="s">
        <v>8928</v>
      </c>
      <c r="P2584" s="64">
        <v>2004</v>
      </c>
      <c r="Q2584" s="63" t="s">
        <v>6081</v>
      </c>
      <c r="R2584" s="63" t="s">
        <v>63</v>
      </c>
      <c r="S2584" s="65" t="s">
        <v>8929</v>
      </c>
      <c r="T2584" s="63" t="s">
        <v>3695</v>
      </c>
      <c r="U2584" s="63" t="s">
        <v>1478</v>
      </c>
      <c r="V2584" s="66">
        <v>7250</v>
      </c>
      <c r="W2584" s="67">
        <v>7250</v>
      </c>
      <c r="X2584" s="67">
        <v>0</v>
      </c>
      <c r="Y2584" s="68">
        <v>7250</v>
      </c>
      <c r="Z2584" s="82">
        <v>9304.4251336898396</v>
      </c>
    </row>
    <row r="2585" spans="15:26" x14ac:dyDescent="0.25">
      <c r="O2585" s="81" t="s">
        <v>8989</v>
      </c>
      <c r="P2585" s="64">
        <v>2004</v>
      </c>
      <c r="Q2585" s="63" t="s">
        <v>6081</v>
      </c>
      <c r="R2585" s="63" t="s">
        <v>63</v>
      </c>
      <c r="S2585" s="65" t="s">
        <v>8990</v>
      </c>
      <c r="T2585" s="63" t="s">
        <v>8991</v>
      </c>
      <c r="U2585" s="63" t="s">
        <v>684</v>
      </c>
      <c r="V2585" s="66">
        <v>9000</v>
      </c>
      <c r="W2585" s="67">
        <v>4500</v>
      </c>
      <c r="X2585" s="67">
        <v>1417.02</v>
      </c>
      <c r="Y2585" s="68">
        <v>4500</v>
      </c>
      <c r="Z2585" s="82">
        <v>5775.1604278074865</v>
      </c>
    </row>
    <row r="2586" spans="15:26" x14ac:dyDescent="0.25">
      <c r="O2586" s="81" t="s">
        <v>8921</v>
      </c>
      <c r="P2586" s="64">
        <v>2004</v>
      </c>
      <c r="Q2586" s="63" t="s">
        <v>6081</v>
      </c>
      <c r="R2586" s="63" t="s">
        <v>63</v>
      </c>
      <c r="S2586" s="65" t="s">
        <v>8922</v>
      </c>
      <c r="T2586" s="63" t="s">
        <v>3695</v>
      </c>
      <c r="U2586" s="63" t="s">
        <v>2338</v>
      </c>
      <c r="V2586" s="66">
        <v>3750</v>
      </c>
      <c r="W2586" s="67">
        <v>3750</v>
      </c>
      <c r="X2586" s="67">
        <v>3540</v>
      </c>
      <c r="Y2586" s="68">
        <v>0</v>
      </c>
      <c r="Z2586" s="82">
        <v>4812.6336898395721</v>
      </c>
    </row>
    <row r="2587" spans="15:26" ht="22.5" x14ac:dyDescent="0.25">
      <c r="O2587" s="81" t="s">
        <v>8837</v>
      </c>
      <c r="P2587" s="64">
        <v>2004</v>
      </c>
      <c r="Q2587" s="63" t="s">
        <v>6084</v>
      </c>
      <c r="R2587" s="63" t="s">
        <v>1078</v>
      </c>
      <c r="S2587" s="65" t="s">
        <v>4102</v>
      </c>
      <c r="T2587" s="63" t="s">
        <v>8838</v>
      </c>
      <c r="U2587" s="63" t="s">
        <v>3767</v>
      </c>
      <c r="V2587" s="66">
        <v>131790</v>
      </c>
      <c r="W2587" s="67">
        <v>116734</v>
      </c>
      <c r="X2587" s="67">
        <v>39524.79</v>
      </c>
      <c r="Y2587" s="68">
        <v>116734</v>
      </c>
      <c r="Z2587" s="82">
        <v>149812.79497326203</v>
      </c>
    </row>
    <row r="2588" spans="15:26" ht="22.5" x14ac:dyDescent="0.25">
      <c r="O2588" s="81" t="s">
        <v>4426</v>
      </c>
      <c r="P2588" s="64">
        <v>2004</v>
      </c>
      <c r="Q2588" s="63" t="s">
        <v>1318</v>
      </c>
      <c r="R2588" s="63" t="s">
        <v>1078</v>
      </c>
      <c r="S2588" s="65" t="s">
        <v>4427</v>
      </c>
      <c r="T2588" s="63" t="s">
        <v>3687</v>
      </c>
      <c r="U2588" s="63" t="s">
        <v>1080</v>
      </c>
      <c r="V2588" s="66">
        <v>59444</v>
      </c>
      <c r="W2588" s="67">
        <v>54040</v>
      </c>
      <c r="X2588" s="67">
        <v>45614.61</v>
      </c>
      <c r="Y2588" s="68">
        <v>54040</v>
      </c>
      <c r="Z2588" s="82">
        <v>69353.259893048133</v>
      </c>
    </row>
    <row r="2589" spans="15:26" x14ac:dyDescent="0.25">
      <c r="O2589" s="81" t="s">
        <v>9030</v>
      </c>
      <c r="P2589" s="64">
        <v>2004</v>
      </c>
      <c r="Q2589" s="63" t="s">
        <v>6081</v>
      </c>
      <c r="R2589" s="63" t="s">
        <v>1078</v>
      </c>
      <c r="S2589" s="65" t="s">
        <v>8470</v>
      </c>
      <c r="T2589" s="63" t="s">
        <v>5970</v>
      </c>
      <c r="U2589" s="63" t="s">
        <v>1080</v>
      </c>
      <c r="V2589" s="66">
        <v>17010</v>
      </c>
      <c r="W2589" s="67">
        <v>17010</v>
      </c>
      <c r="X2589" s="67">
        <v>12542.5</v>
      </c>
      <c r="Y2589" s="68">
        <v>17010</v>
      </c>
      <c r="Z2589" s="82">
        <v>21830.1064171123</v>
      </c>
    </row>
    <row r="2590" spans="15:26" x14ac:dyDescent="0.25">
      <c r="O2590" s="81" t="s">
        <v>8950</v>
      </c>
      <c r="P2590" s="64">
        <v>2004</v>
      </c>
      <c r="Q2590" s="63" t="s">
        <v>6081</v>
      </c>
      <c r="R2590" s="63" t="s">
        <v>1078</v>
      </c>
      <c r="S2590" s="65" t="s">
        <v>8951</v>
      </c>
      <c r="T2590" s="63" t="s">
        <v>3695</v>
      </c>
      <c r="U2590" s="63" t="s">
        <v>1080</v>
      </c>
      <c r="V2590" s="66">
        <v>10000</v>
      </c>
      <c r="W2590" s="67">
        <v>10000</v>
      </c>
      <c r="X2590" s="67">
        <v>2240</v>
      </c>
      <c r="Y2590" s="68">
        <v>0</v>
      </c>
      <c r="Z2590" s="82">
        <v>12833.689839572193</v>
      </c>
    </row>
    <row r="2591" spans="15:26" x14ac:dyDescent="0.25">
      <c r="O2591" s="81" t="s">
        <v>4498</v>
      </c>
      <c r="P2591" s="64">
        <v>2004</v>
      </c>
      <c r="Q2591" s="63" t="s">
        <v>1318</v>
      </c>
      <c r="R2591" s="63" t="s">
        <v>1684</v>
      </c>
      <c r="S2591" s="65" t="s">
        <v>4068</v>
      </c>
      <c r="T2591" s="63" t="s">
        <v>4499</v>
      </c>
      <c r="U2591" s="63" t="s">
        <v>1687</v>
      </c>
      <c r="V2591" s="66">
        <v>250000</v>
      </c>
      <c r="W2591" s="67">
        <v>250000</v>
      </c>
      <c r="X2591" s="67">
        <v>884508.79</v>
      </c>
      <c r="Y2591" s="68">
        <v>250000</v>
      </c>
      <c r="Z2591" s="82">
        <v>320842.24598930479</v>
      </c>
    </row>
    <row r="2592" spans="15:26" x14ac:dyDescent="0.25">
      <c r="O2592" s="81" t="s">
        <v>8808</v>
      </c>
      <c r="P2592" s="64">
        <v>2004</v>
      </c>
      <c r="Q2592" s="63" t="s">
        <v>6081</v>
      </c>
      <c r="R2592" s="63" t="s">
        <v>1420</v>
      </c>
      <c r="S2592" s="65" t="s">
        <v>1859</v>
      </c>
      <c r="T2592" s="63" t="s">
        <v>8776</v>
      </c>
      <c r="U2592" s="63" t="s">
        <v>1423</v>
      </c>
      <c r="V2592" s="66">
        <v>60000</v>
      </c>
      <c r="W2592" s="67">
        <v>60000</v>
      </c>
      <c r="X2592" s="67">
        <v>40000</v>
      </c>
      <c r="Y2592" s="68">
        <v>0</v>
      </c>
      <c r="Z2592" s="82">
        <v>77002.139037433153</v>
      </c>
    </row>
    <row r="2593" spans="15:26" x14ac:dyDescent="0.25">
      <c r="O2593" s="81" t="s">
        <v>4395</v>
      </c>
      <c r="P2593" s="64">
        <v>2004</v>
      </c>
      <c r="Q2593" s="63" t="s">
        <v>1318</v>
      </c>
      <c r="R2593" s="63" t="s">
        <v>1420</v>
      </c>
      <c r="S2593" s="65" t="s">
        <v>4396</v>
      </c>
      <c r="T2593" s="63" t="s">
        <v>3753</v>
      </c>
      <c r="U2593" s="63" t="s">
        <v>1530</v>
      </c>
      <c r="V2593" s="66">
        <v>31700</v>
      </c>
      <c r="W2593" s="67">
        <v>31700</v>
      </c>
      <c r="X2593" s="67">
        <v>13414.85</v>
      </c>
      <c r="Y2593" s="68">
        <v>0</v>
      </c>
      <c r="Z2593" s="82">
        <v>40682.796791443849</v>
      </c>
    </row>
    <row r="2594" spans="15:26" x14ac:dyDescent="0.25">
      <c r="O2594" s="81" t="s">
        <v>4536</v>
      </c>
      <c r="P2594" s="64">
        <v>2004</v>
      </c>
      <c r="Q2594" s="63" t="s">
        <v>1318</v>
      </c>
      <c r="R2594" s="63" t="s">
        <v>1420</v>
      </c>
      <c r="S2594" s="65" t="s">
        <v>4537</v>
      </c>
      <c r="T2594" s="63" t="s">
        <v>4456</v>
      </c>
      <c r="U2594" s="63" t="s">
        <v>1423</v>
      </c>
      <c r="V2594" s="66">
        <v>27350</v>
      </c>
      <c r="W2594" s="67">
        <v>27350</v>
      </c>
      <c r="X2594" s="67">
        <v>62818.13</v>
      </c>
      <c r="Y2594" s="68">
        <v>0</v>
      </c>
      <c r="Z2594" s="82">
        <v>35100.141711229946</v>
      </c>
    </row>
    <row r="2595" spans="15:26" x14ac:dyDescent="0.25">
      <c r="O2595" s="81" t="s">
        <v>8889</v>
      </c>
      <c r="P2595" s="64">
        <v>2004</v>
      </c>
      <c r="Q2595" s="63" t="s">
        <v>6081</v>
      </c>
      <c r="R2595" s="63" t="s">
        <v>1420</v>
      </c>
      <c r="S2595" s="65" t="s">
        <v>8890</v>
      </c>
      <c r="T2595" s="63" t="s">
        <v>3695</v>
      </c>
      <c r="U2595" s="63" t="s">
        <v>3767</v>
      </c>
      <c r="V2595" s="66">
        <v>10000</v>
      </c>
      <c r="W2595" s="67">
        <v>10000</v>
      </c>
      <c r="X2595" s="67">
        <v>0</v>
      </c>
      <c r="Y2595" s="68">
        <v>10000</v>
      </c>
      <c r="Z2595" s="82">
        <v>12833.689839572193</v>
      </c>
    </row>
    <row r="2596" spans="15:26" x14ac:dyDescent="0.25">
      <c r="O2596" s="81" t="s">
        <v>8912</v>
      </c>
      <c r="P2596" s="64">
        <v>2004</v>
      </c>
      <c r="Q2596" s="63" t="s">
        <v>6081</v>
      </c>
      <c r="R2596" s="63" t="s">
        <v>1420</v>
      </c>
      <c r="S2596" s="65" t="s">
        <v>4537</v>
      </c>
      <c r="T2596" s="63" t="s">
        <v>3695</v>
      </c>
      <c r="U2596" s="63" t="s">
        <v>1423</v>
      </c>
      <c r="V2596" s="66">
        <v>10000</v>
      </c>
      <c r="W2596" s="67">
        <v>10000</v>
      </c>
      <c r="X2596" s="67">
        <v>4008.45</v>
      </c>
      <c r="Y2596" s="68">
        <v>10000</v>
      </c>
      <c r="Z2596" s="82">
        <v>12833.689839572193</v>
      </c>
    </row>
    <row r="2597" spans="15:26" x14ac:dyDescent="0.25">
      <c r="O2597" s="81" t="s">
        <v>8965</v>
      </c>
      <c r="P2597" s="64">
        <v>2004</v>
      </c>
      <c r="Q2597" s="63" t="s">
        <v>6081</v>
      </c>
      <c r="R2597" s="63" t="s">
        <v>1420</v>
      </c>
      <c r="S2597" s="65" t="s">
        <v>8966</v>
      </c>
      <c r="T2597" s="63" t="s">
        <v>3695</v>
      </c>
      <c r="U2597" s="63" t="s">
        <v>1423</v>
      </c>
      <c r="V2597" s="66">
        <v>9960</v>
      </c>
      <c r="W2597" s="67">
        <v>9960</v>
      </c>
      <c r="X2597" s="67">
        <v>9960</v>
      </c>
      <c r="Y2597" s="68">
        <v>9960</v>
      </c>
      <c r="Z2597" s="82">
        <v>12782.355080213903</v>
      </c>
    </row>
    <row r="2598" spans="15:26" x14ac:dyDescent="0.25">
      <c r="O2598" s="81" t="s">
        <v>9015</v>
      </c>
      <c r="P2598" s="64">
        <v>2004</v>
      </c>
      <c r="Q2598" s="63" t="s">
        <v>6084</v>
      </c>
      <c r="R2598" s="63" t="s">
        <v>1420</v>
      </c>
      <c r="S2598" s="65" t="s">
        <v>1859</v>
      </c>
      <c r="T2598" s="63" t="s">
        <v>9016</v>
      </c>
      <c r="U2598" s="63" t="s">
        <v>1423</v>
      </c>
      <c r="V2598" s="66">
        <v>3000</v>
      </c>
      <c r="W2598" s="67">
        <v>3000</v>
      </c>
      <c r="X2598" s="67">
        <v>2565.67</v>
      </c>
      <c r="Y2598" s="68">
        <v>0</v>
      </c>
      <c r="Z2598" s="82">
        <v>3850.1069518716577</v>
      </c>
    </row>
    <row r="2599" spans="15:26" x14ac:dyDescent="0.25">
      <c r="O2599" s="81" t="s">
        <v>4601</v>
      </c>
      <c r="P2599" s="64">
        <v>2004</v>
      </c>
      <c r="Q2599" s="63" t="s">
        <v>1318</v>
      </c>
      <c r="R2599" s="63" t="s">
        <v>3153</v>
      </c>
      <c r="S2599" s="65" t="s">
        <v>3870</v>
      </c>
      <c r="T2599" s="63" t="s">
        <v>4602</v>
      </c>
      <c r="U2599" s="63" t="s">
        <v>3156</v>
      </c>
      <c r="V2599" s="66">
        <v>20246</v>
      </c>
      <c r="W2599" s="67">
        <v>20246</v>
      </c>
      <c r="X2599" s="67">
        <v>6687.56</v>
      </c>
      <c r="Y2599" s="68">
        <v>20246</v>
      </c>
      <c r="Z2599" s="82">
        <v>25983.088449197861</v>
      </c>
    </row>
    <row r="2600" spans="15:26" x14ac:dyDescent="0.25">
      <c r="O2600" s="81" t="s">
        <v>8850</v>
      </c>
      <c r="P2600" s="64">
        <v>2004</v>
      </c>
      <c r="Q2600" s="63" t="s">
        <v>6081</v>
      </c>
      <c r="R2600" s="63" t="s">
        <v>1403</v>
      </c>
      <c r="S2600" s="65" t="s">
        <v>8851</v>
      </c>
      <c r="T2600" s="63" t="s">
        <v>4103</v>
      </c>
      <c r="U2600" s="63" t="s">
        <v>3767</v>
      </c>
      <c r="V2600" s="66">
        <v>10000</v>
      </c>
      <c r="W2600" s="67">
        <v>9774</v>
      </c>
      <c r="X2600" s="67">
        <v>0</v>
      </c>
      <c r="Y2600" s="68">
        <v>9774</v>
      </c>
      <c r="Z2600" s="82">
        <v>12543.648449197863</v>
      </c>
    </row>
    <row r="2601" spans="15:26" x14ac:dyDescent="0.25">
      <c r="O2601" s="81" t="s">
        <v>8806</v>
      </c>
      <c r="P2601" s="64">
        <v>2004</v>
      </c>
      <c r="Q2601" s="63" t="s">
        <v>6084</v>
      </c>
      <c r="R2601" s="63" t="s">
        <v>977</v>
      </c>
      <c r="S2601" s="65" t="s">
        <v>1859</v>
      </c>
      <c r="T2601" s="63" t="s">
        <v>8807</v>
      </c>
      <c r="U2601" s="63" t="s">
        <v>8092</v>
      </c>
      <c r="V2601" s="66">
        <v>192145</v>
      </c>
      <c r="W2601" s="67">
        <v>192145</v>
      </c>
      <c r="X2601" s="67">
        <v>186086.54</v>
      </c>
      <c r="Y2601" s="68">
        <v>0</v>
      </c>
      <c r="Z2601" s="82">
        <v>246592.93342245993</v>
      </c>
    </row>
    <row r="2602" spans="15:26" x14ac:dyDescent="0.25">
      <c r="O2602" s="81" t="s">
        <v>8803</v>
      </c>
      <c r="P2602" s="64">
        <v>2004</v>
      </c>
      <c r="Q2602" s="63" t="s">
        <v>6081</v>
      </c>
      <c r="R2602" s="63" t="s">
        <v>977</v>
      </c>
      <c r="S2602" s="65" t="s">
        <v>8014</v>
      </c>
      <c r="T2602" s="63" t="s">
        <v>8321</v>
      </c>
      <c r="U2602" s="63" t="s">
        <v>5177</v>
      </c>
      <c r="V2602" s="66">
        <v>122882</v>
      </c>
      <c r="W2602" s="67">
        <v>122882</v>
      </c>
      <c r="X2602" s="67">
        <v>179230.67</v>
      </c>
      <c r="Y2602" s="68">
        <v>0</v>
      </c>
      <c r="Z2602" s="82">
        <v>157702.94748663102</v>
      </c>
    </row>
    <row r="2603" spans="15:26" x14ac:dyDescent="0.25">
      <c r="O2603" s="81" t="s">
        <v>4392</v>
      </c>
      <c r="P2603" s="64">
        <v>2004</v>
      </c>
      <c r="Q2603" s="63" t="s">
        <v>1318</v>
      </c>
      <c r="R2603" s="63" t="s">
        <v>977</v>
      </c>
      <c r="S2603" s="65" t="s">
        <v>4393</v>
      </c>
      <c r="T2603" s="63" t="s">
        <v>4394</v>
      </c>
      <c r="U2603" s="63" t="s">
        <v>3767</v>
      </c>
      <c r="V2603" s="66">
        <v>60505</v>
      </c>
      <c r="W2603" s="67">
        <v>60505</v>
      </c>
      <c r="X2603" s="67">
        <v>71793</v>
      </c>
      <c r="Y2603" s="68">
        <v>60505</v>
      </c>
      <c r="Z2603" s="82">
        <v>77650.240374331552</v>
      </c>
    </row>
    <row r="2604" spans="15:26" x14ac:dyDescent="0.25">
      <c r="O2604" s="81" t="s">
        <v>8976</v>
      </c>
      <c r="P2604" s="64">
        <v>2004</v>
      </c>
      <c r="Q2604" s="63" t="s">
        <v>6084</v>
      </c>
      <c r="R2604" s="63" t="s">
        <v>977</v>
      </c>
      <c r="S2604" s="65" t="s">
        <v>8350</v>
      </c>
      <c r="T2604" s="63" t="s">
        <v>8977</v>
      </c>
      <c r="U2604" s="63" t="s">
        <v>3767</v>
      </c>
      <c r="V2604" s="66">
        <v>24970</v>
      </c>
      <c r="W2604" s="67">
        <v>24970</v>
      </c>
      <c r="X2604" s="67">
        <v>34549.19</v>
      </c>
      <c r="Y2604" s="68">
        <v>0</v>
      </c>
      <c r="Z2604" s="82">
        <v>32045.723529411764</v>
      </c>
    </row>
    <row r="2605" spans="15:26" x14ac:dyDescent="0.25">
      <c r="O2605" s="81" t="s">
        <v>8996</v>
      </c>
      <c r="P2605" s="64">
        <v>2004</v>
      </c>
      <c r="Q2605" s="63" t="s">
        <v>6084</v>
      </c>
      <c r="R2605" s="63" t="s">
        <v>977</v>
      </c>
      <c r="S2605" s="65" t="s">
        <v>8014</v>
      </c>
      <c r="T2605" s="63" t="s">
        <v>8558</v>
      </c>
      <c r="U2605" s="63" t="s">
        <v>5177</v>
      </c>
      <c r="V2605" s="66">
        <v>24179</v>
      </c>
      <c r="W2605" s="67">
        <v>24179</v>
      </c>
      <c r="X2605" s="67">
        <v>16753</v>
      </c>
      <c r="Y2605" s="68">
        <v>24179</v>
      </c>
      <c r="Z2605" s="82">
        <v>31030.578663101605</v>
      </c>
    </row>
    <row r="2606" spans="15:26" x14ac:dyDescent="0.25">
      <c r="O2606" s="81" t="s">
        <v>8993</v>
      </c>
      <c r="P2606" s="64">
        <v>2004</v>
      </c>
      <c r="Q2606" s="63" t="s">
        <v>6081</v>
      </c>
      <c r="R2606" s="63" t="s">
        <v>977</v>
      </c>
      <c r="S2606" s="65" t="s">
        <v>4362</v>
      </c>
      <c r="T2606" s="63" t="s">
        <v>8762</v>
      </c>
      <c r="U2606" s="63" t="s">
        <v>2601</v>
      </c>
      <c r="V2606" s="66">
        <v>19990</v>
      </c>
      <c r="W2606" s="67">
        <v>19990</v>
      </c>
      <c r="X2606" s="67">
        <v>5000</v>
      </c>
      <c r="Y2606" s="68">
        <v>19990</v>
      </c>
      <c r="Z2606" s="82">
        <v>25654.545989304817</v>
      </c>
    </row>
    <row r="2607" spans="15:26" x14ac:dyDescent="0.25">
      <c r="O2607" s="81" t="s">
        <v>8849</v>
      </c>
      <c r="P2607" s="64">
        <v>2004</v>
      </c>
      <c r="Q2607" s="63" t="s">
        <v>6081</v>
      </c>
      <c r="R2607" s="63" t="s">
        <v>977</v>
      </c>
      <c r="S2607" s="65" t="s">
        <v>4672</v>
      </c>
      <c r="T2607" s="63" t="s">
        <v>4103</v>
      </c>
      <c r="U2607" s="63" t="s">
        <v>3767</v>
      </c>
      <c r="V2607" s="66">
        <v>10000</v>
      </c>
      <c r="W2607" s="67">
        <v>10000</v>
      </c>
      <c r="X2607" s="67">
        <v>21229.69</v>
      </c>
      <c r="Y2607" s="68">
        <v>0</v>
      </c>
      <c r="Z2607" s="82">
        <v>12833.689839572193</v>
      </c>
    </row>
    <row r="2608" spans="15:26" x14ac:dyDescent="0.25">
      <c r="O2608" s="81" t="s">
        <v>9004</v>
      </c>
      <c r="P2608" s="64">
        <v>2004</v>
      </c>
      <c r="Q2608" s="63" t="s">
        <v>6084</v>
      </c>
      <c r="R2608" s="63" t="s">
        <v>977</v>
      </c>
      <c r="S2608" s="65" t="s">
        <v>1859</v>
      </c>
      <c r="T2608" s="63" t="s">
        <v>8505</v>
      </c>
      <c r="U2608" s="63" t="s">
        <v>2986</v>
      </c>
      <c r="V2608" s="66">
        <v>9385</v>
      </c>
      <c r="W2608" s="67">
        <v>9385</v>
      </c>
      <c r="X2608" s="67">
        <v>5303</v>
      </c>
      <c r="Y2608" s="68">
        <v>0</v>
      </c>
      <c r="Z2608" s="82">
        <v>12044.417914438502</v>
      </c>
    </row>
    <row r="2609" spans="15:26" x14ac:dyDescent="0.25">
      <c r="O2609" s="81" t="s">
        <v>8810</v>
      </c>
      <c r="P2609" s="64">
        <v>2004</v>
      </c>
      <c r="Q2609" s="63" t="s">
        <v>6081</v>
      </c>
      <c r="R2609" s="63" t="s">
        <v>1540</v>
      </c>
      <c r="S2609" s="65" t="s">
        <v>8454</v>
      </c>
      <c r="T2609" s="63" t="s">
        <v>8811</v>
      </c>
      <c r="U2609" s="63" t="s">
        <v>3767</v>
      </c>
      <c r="V2609" s="66">
        <v>111696</v>
      </c>
      <c r="W2609" s="67">
        <v>111696</v>
      </c>
      <c r="X2609" s="67">
        <v>33387.51</v>
      </c>
      <c r="Y2609" s="68">
        <v>111696</v>
      </c>
      <c r="Z2609" s="82">
        <v>143347.18203208558</v>
      </c>
    </row>
    <row r="2610" spans="15:26" x14ac:dyDescent="0.25">
      <c r="O2610" s="81" t="s">
        <v>8856</v>
      </c>
      <c r="P2610" s="64">
        <v>2004</v>
      </c>
      <c r="Q2610" s="63" t="s">
        <v>6081</v>
      </c>
      <c r="R2610" s="63" t="s">
        <v>1540</v>
      </c>
      <c r="S2610" s="65" t="s">
        <v>8857</v>
      </c>
      <c r="T2610" s="63" t="s">
        <v>4103</v>
      </c>
      <c r="U2610" s="63" t="s">
        <v>3767</v>
      </c>
      <c r="V2610" s="66">
        <v>10000</v>
      </c>
      <c r="W2610" s="67">
        <v>10000</v>
      </c>
      <c r="X2610" s="67">
        <v>0</v>
      </c>
      <c r="Y2610" s="68">
        <v>10000</v>
      </c>
      <c r="Z2610" s="82">
        <v>12833.689839572193</v>
      </c>
    </row>
    <row r="2611" spans="15:26" x14ac:dyDescent="0.25">
      <c r="O2611" s="81" t="s">
        <v>8898</v>
      </c>
      <c r="P2611" s="64">
        <v>2004</v>
      </c>
      <c r="Q2611" s="63" t="s">
        <v>6081</v>
      </c>
      <c r="R2611" s="63" t="s">
        <v>1540</v>
      </c>
      <c r="S2611" s="65" t="s">
        <v>4702</v>
      </c>
      <c r="T2611" s="63" t="s">
        <v>3695</v>
      </c>
      <c r="U2611" s="63" t="s">
        <v>1540</v>
      </c>
      <c r="V2611" s="66">
        <v>10000</v>
      </c>
      <c r="W2611" s="67">
        <v>10000</v>
      </c>
      <c r="X2611" s="67">
        <v>4877.8900000000003</v>
      </c>
      <c r="Y2611" s="68">
        <v>10000</v>
      </c>
      <c r="Z2611" s="82">
        <v>12833.689839572193</v>
      </c>
    </row>
    <row r="2612" spans="15:26" x14ac:dyDescent="0.25">
      <c r="O2612" s="81" t="s">
        <v>4488</v>
      </c>
      <c r="P2612" s="64">
        <v>2004</v>
      </c>
      <c r="Q2612" s="63" t="s">
        <v>1318</v>
      </c>
      <c r="R2612" s="63" t="s">
        <v>1868</v>
      </c>
      <c r="S2612" s="65" t="s">
        <v>4489</v>
      </c>
      <c r="T2612" s="63" t="s">
        <v>3266</v>
      </c>
      <c r="U2612" s="63" t="s">
        <v>1871</v>
      </c>
      <c r="V2612" s="66">
        <v>150200</v>
      </c>
      <c r="W2612" s="67">
        <v>150200</v>
      </c>
      <c r="X2612" s="67">
        <v>149012.73000000001</v>
      </c>
      <c r="Y2612" s="68">
        <v>150200</v>
      </c>
      <c r="Z2612" s="82">
        <v>192762.02139037434</v>
      </c>
    </row>
    <row r="2613" spans="15:26" x14ac:dyDescent="0.25">
      <c r="O2613" s="81" t="s">
        <v>4510</v>
      </c>
      <c r="P2613" s="64">
        <v>2004</v>
      </c>
      <c r="Q2613" s="63" t="s">
        <v>1318</v>
      </c>
      <c r="R2613" s="63" t="s">
        <v>1868</v>
      </c>
      <c r="S2613" s="65" t="s">
        <v>4511</v>
      </c>
      <c r="T2613" s="63" t="s">
        <v>4512</v>
      </c>
      <c r="U2613" s="63" t="s">
        <v>2744</v>
      </c>
      <c r="V2613" s="66">
        <v>90500</v>
      </c>
      <c r="W2613" s="67">
        <v>90500</v>
      </c>
      <c r="X2613" s="67">
        <v>50987.17</v>
      </c>
      <c r="Y2613" s="68">
        <v>90500</v>
      </c>
      <c r="Z2613" s="82">
        <v>116144.89304812835</v>
      </c>
    </row>
    <row r="2614" spans="15:26" x14ac:dyDescent="0.25">
      <c r="O2614" s="81" t="s">
        <v>8938</v>
      </c>
      <c r="P2614" s="64">
        <v>2004</v>
      </c>
      <c r="Q2614" s="63" t="s">
        <v>6081</v>
      </c>
      <c r="R2614" s="63" t="s">
        <v>1868</v>
      </c>
      <c r="S2614" s="65" t="s">
        <v>8939</v>
      </c>
      <c r="T2614" s="63" t="s">
        <v>3695</v>
      </c>
      <c r="U2614" s="63" t="s">
        <v>1871</v>
      </c>
      <c r="V2614" s="66">
        <v>10000</v>
      </c>
      <c r="W2614" s="67">
        <v>10000</v>
      </c>
      <c r="X2614" s="67">
        <v>0</v>
      </c>
      <c r="Y2614" s="68">
        <v>0</v>
      </c>
      <c r="Z2614" s="82">
        <v>12833.689839572193</v>
      </c>
    </row>
    <row r="2615" spans="15:26" x14ac:dyDescent="0.25">
      <c r="O2615" s="81" t="s">
        <v>4513</v>
      </c>
      <c r="P2615" s="64">
        <v>2004</v>
      </c>
      <c r="Q2615" s="63" t="s">
        <v>1318</v>
      </c>
      <c r="R2615" s="63" t="s">
        <v>1868</v>
      </c>
      <c r="S2615" s="65" t="s">
        <v>4511</v>
      </c>
      <c r="T2615" s="63" t="s">
        <v>4514</v>
      </c>
      <c r="U2615" s="63" t="s">
        <v>2744</v>
      </c>
      <c r="V2615" s="66">
        <v>6500</v>
      </c>
      <c r="W2615" s="67">
        <v>6500</v>
      </c>
      <c r="X2615" s="67">
        <v>0</v>
      </c>
      <c r="Y2615" s="68">
        <v>0</v>
      </c>
      <c r="Z2615" s="82">
        <v>8341.8983957219243</v>
      </c>
    </row>
    <row r="2616" spans="15:26" x14ac:dyDescent="0.25">
      <c r="O2616" s="81" t="s">
        <v>8899</v>
      </c>
      <c r="P2616" s="64">
        <v>2004</v>
      </c>
      <c r="Q2616" s="63" t="s">
        <v>6081</v>
      </c>
      <c r="R2616" s="63" t="s">
        <v>69</v>
      </c>
      <c r="S2616" s="65" t="s">
        <v>5132</v>
      </c>
      <c r="T2616" s="63" t="s">
        <v>3695</v>
      </c>
      <c r="U2616" s="63" t="s">
        <v>5133</v>
      </c>
      <c r="V2616" s="66">
        <v>9900</v>
      </c>
      <c r="W2616" s="67">
        <v>9900</v>
      </c>
      <c r="X2616" s="67">
        <v>100</v>
      </c>
      <c r="Y2616" s="68">
        <v>9900</v>
      </c>
      <c r="Z2616" s="82">
        <v>12705.35294117647</v>
      </c>
    </row>
    <row r="2617" spans="15:26" x14ac:dyDescent="0.25">
      <c r="O2617" s="81" t="s">
        <v>8904</v>
      </c>
      <c r="P2617" s="64">
        <v>2004</v>
      </c>
      <c r="Q2617" s="63" t="s">
        <v>6081</v>
      </c>
      <c r="R2617" s="63" t="s">
        <v>69</v>
      </c>
      <c r="S2617" s="65" t="s">
        <v>4711</v>
      </c>
      <c r="T2617" s="63" t="s">
        <v>3695</v>
      </c>
      <c r="U2617" s="63" t="s">
        <v>4712</v>
      </c>
      <c r="V2617" s="66">
        <v>9900</v>
      </c>
      <c r="W2617" s="67">
        <v>9900</v>
      </c>
      <c r="X2617" s="67">
        <v>100</v>
      </c>
      <c r="Y2617" s="68">
        <v>0</v>
      </c>
      <c r="Z2617" s="82">
        <v>12705.35294117647</v>
      </c>
    </row>
    <row r="2618" spans="15:26" x14ac:dyDescent="0.25">
      <c r="O2618" s="81" t="s">
        <v>8918</v>
      </c>
      <c r="P2618" s="64">
        <v>2004</v>
      </c>
      <c r="Q2618" s="63" t="s">
        <v>6081</v>
      </c>
      <c r="R2618" s="63" t="s">
        <v>69</v>
      </c>
      <c r="S2618" s="65" t="s">
        <v>5612</v>
      </c>
      <c r="T2618" s="63" t="s">
        <v>3695</v>
      </c>
      <c r="U2618" s="63" t="s">
        <v>3039</v>
      </c>
      <c r="V2618" s="66">
        <v>9900</v>
      </c>
      <c r="W2618" s="67">
        <v>9900</v>
      </c>
      <c r="X2618" s="67">
        <v>100</v>
      </c>
      <c r="Y2618" s="68">
        <v>9900</v>
      </c>
      <c r="Z2618" s="82">
        <v>12705.35294117647</v>
      </c>
    </row>
    <row r="2619" spans="15:26" x14ac:dyDescent="0.25">
      <c r="O2619" s="81" t="s">
        <v>8832</v>
      </c>
      <c r="P2619" s="64">
        <v>2004</v>
      </c>
      <c r="Q2619" s="63" t="s">
        <v>6081</v>
      </c>
      <c r="R2619" s="63" t="s">
        <v>228</v>
      </c>
      <c r="S2619" s="65" t="s">
        <v>1859</v>
      </c>
      <c r="T2619" s="63" t="s">
        <v>8833</v>
      </c>
      <c r="U2619" s="63" t="s">
        <v>228</v>
      </c>
      <c r="V2619" s="66">
        <v>85500</v>
      </c>
      <c r="W2619" s="67">
        <v>73000</v>
      </c>
      <c r="X2619" s="67">
        <v>11558</v>
      </c>
      <c r="Y2619" s="68">
        <v>73000</v>
      </c>
      <c r="Z2619" s="82">
        <v>93685.935828877002</v>
      </c>
    </row>
    <row r="2620" spans="15:26" x14ac:dyDescent="0.25">
      <c r="O2620" s="81" t="s">
        <v>9029</v>
      </c>
      <c r="P2620" s="64">
        <v>2004</v>
      </c>
      <c r="Q2620" s="63" t="s">
        <v>6081</v>
      </c>
      <c r="R2620" s="63" t="s">
        <v>228</v>
      </c>
      <c r="S2620" s="65" t="s">
        <v>4061</v>
      </c>
      <c r="T2620" s="63" t="s">
        <v>5970</v>
      </c>
      <c r="U2620" s="63" t="s">
        <v>228</v>
      </c>
      <c r="V2620" s="66">
        <v>23985</v>
      </c>
      <c r="W2620" s="67">
        <v>23985</v>
      </c>
      <c r="X2620" s="67">
        <v>17580</v>
      </c>
      <c r="Y2620" s="68">
        <v>0</v>
      </c>
      <c r="Z2620" s="82">
        <v>30781.605080213907</v>
      </c>
    </row>
    <row r="2621" spans="15:26" x14ac:dyDescent="0.25">
      <c r="O2621" s="81" t="s">
        <v>8954</v>
      </c>
      <c r="P2621" s="64">
        <v>2004</v>
      </c>
      <c r="Q2621" s="63" t="s">
        <v>6081</v>
      </c>
      <c r="R2621" s="63" t="s">
        <v>228</v>
      </c>
      <c r="S2621" s="65" t="s">
        <v>8955</v>
      </c>
      <c r="T2621" s="63" t="s">
        <v>3695</v>
      </c>
      <c r="U2621" s="63" t="s">
        <v>228</v>
      </c>
      <c r="V2621" s="66">
        <v>7800</v>
      </c>
      <c r="W2621" s="67">
        <v>6650</v>
      </c>
      <c r="X2621" s="67">
        <v>0</v>
      </c>
      <c r="Y2621" s="68">
        <v>6650</v>
      </c>
      <c r="Z2621" s="82">
        <v>8534.4037433155081</v>
      </c>
    </row>
    <row r="2622" spans="15:26" x14ac:dyDescent="0.25">
      <c r="O2622" s="81" t="s">
        <v>8885</v>
      </c>
      <c r="P2622" s="64">
        <v>2004</v>
      </c>
      <c r="Q2622" s="63" t="s">
        <v>6081</v>
      </c>
      <c r="R2622" s="63" t="s">
        <v>514</v>
      </c>
      <c r="S2622" s="65" t="s">
        <v>4744</v>
      </c>
      <c r="T2622" s="63" t="s">
        <v>3695</v>
      </c>
      <c r="U2622" s="63" t="s">
        <v>85</v>
      </c>
      <c r="V2622" s="66">
        <v>10000</v>
      </c>
      <c r="W2622" s="67">
        <v>10000</v>
      </c>
      <c r="X2622" s="67">
        <v>0</v>
      </c>
      <c r="Y2622" s="68">
        <v>10000</v>
      </c>
      <c r="Z2622" s="82">
        <v>12833.689839572193</v>
      </c>
    </row>
    <row r="2623" spans="15:26" x14ac:dyDescent="0.25">
      <c r="O2623" s="81" t="s">
        <v>8957</v>
      </c>
      <c r="P2623" s="64">
        <v>2004</v>
      </c>
      <c r="Q2623" s="63" t="s">
        <v>6081</v>
      </c>
      <c r="R2623" s="63" t="s">
        <v>514</v>
      </c>
      <c r="S2623" s="65" t="s">
        <v>8958</v>
      </c>
      <c r="T2623" s="63" t="s">
        <v>3695</v>
      </c>
      <c r="U2623" s="63" t="s">
        <v>1325</v>
      </c>
      <c r="V2623" s="66">
        <v>10000</v>
      </c>
      <c r="W2623" s="67">
        <v>10000</v>
      </c>
      <c r="X2623" s="67">
        <v>0</v>
      </c>
      <c r="Y2623" s="68">
        <v>10000</v>
      </c>
      <c r="Z2623" s="82">
        <v>12833.689839572193</v>
      </c>
    </row>
    <row r="2624" spans="15:26" x14ac:dyDescent="0.25">
      <c r="O2624" s="81" t="s">
        <v>8935</v>
      </c>
      <c r="P2624" s="64">
        <v>2004</v>
      </c>
      <c r="Q2624" s="63" t="s">
        <v>6081</v>
      </c>
      <c r="R2624" s="63" t="s">
        <v>514</v>
      </c>
      <c r="S2624" s="65" t="s">
        <v>4783</v>
      </c>
      <c r="T2624" s="63" t="s">
        <v>3695</v>
      </c>
      <c r="U2624" s="63" t="s">
        <v>2090</v>
      </c>
      <c r="V2624" s="66">
        <v>9900</v>
      </c>
      <c r="W2624" s="67">
        <v>9900</v>
      </c>
      <c r="X2624" s="67">
        <v>100</v>
      </c>
      <c r="Y2624" s="68">
        <v>9900</v>
      </c>
      <c r="Z2624" s="82">
        <v>12705.35294117647</v>
      </c>
    </row>
    <row r="2625" spans="15:26" x14ac:dyDescent="0.25">
      <c r="O2625" s="81" t="s">
        <v>4582</v>
      </c>
      <c r="P2625" s="64">
        <v>2004</v>
      </c>
      <c r="Q2625" s="63" t="s">
        <v>1318</v>
      </c>
      <c r="R2625" s="63" t="s">
        <v>1337</v>
      </c>
      <c r="S2625" s="65" t="s">
        <v>4583</v>
      </c>
      <c r="T2625" s="63" t="s">
        <v>4584</v>
      </c>
      <c r="U2625" s="63" t="s">
        <v>1340</v>
      </c>
      <c r="V2625" s="66">
        <v>19000</v>
      </c>
      <c r="W2625" s="67">
        <v>19000</v>
      </c>
      <c r="X2625" s="67">
        <v>4700</v>
      </c>
      <c r="Y2625" s="68">
        <v>0</v>
      </c>
      <c r="Z2625" s="82">
        <v>24384.010695187168</v>
      </c>
    </row>
    <row r="2626" spans="15:26" x14ac:dyDescent="0.25">
      <c r="O2626" s="81" t="s">
        <v>4517</v>
      </c>
      <c r="P2626" s="64">
        <v>2004</v>
      </c>
      <c r="Q2626" s="63" t="s">
        <v>1318</v>
      </c>
      <c r="R2626" s="63" t="s">
        <v>2250</v>
      </c>
      <c r="S2626" s="65" t="s">
        <v>3144</v>
      </c>
      <c r="T2626" s="63" t="s">
        <v>3483</v>
      </c>
      <c r="U2626" s="63" t="s">
        <v>3146</v>
      </c>
      <c r="V2626" s="66">
        <v>88000</v>
      </c>
      <c r="W2626" s="67">
        <v>79603</v>
      </c>
      <c r="X2626" s="67">
        <v>14466.45</v>
      </c>
      <c r="Y2626" s="68">
        <v>0</v>
      </c>
      <c r="Z2626" s="82">
        <v>102160.02122994653</v>
      </c>
    </row>
    <row r="2627" spans="15:26" x14ac:dyDescent="0.25">
      <c r="O2627" s="81" t="s">
        <v>8894</v>
      </c>
      <c r="P2627" s="64">
        <v>2004</v>
      </c>
      <c r="Q2627" s="63" t="s">
        <v>6081</v>
      </c>
      <c r="R2627" s="63" t="s">
        <v>2250</v>
      </c>
      <c r="S2627" s="65" t="s">
        <v>4827</v>
      </c>
      <c r="T2627" s="63" t="s">
        <v>3695</v>
      </c>
      <c r="U2627" s="63" t="s">
        <v>4829</v>
      </c>
      <c r="V2627" s="66">
        <v>10000</v>
      </c>
      <c r="W2627" s="67">
        <v>10000</v>
      </c>
      <c r="X2627" s="67">
        <v>900</v>
      </c>
      <c r="Y2627" s="68">
        <v>10000</v>
      </c>
      <c r="Z2627" s="82">
        <v>12833.689839572193</v>
      </c>
    </row>
    <row r="2628" spans="15:26" x14ac:dyDescent="0.25">
      <c r="O2628" s="81" t="s">
        <v>8963</v>
      </c>
      <c r="P2628" s="64">
        <v>2004</v>
      </c>
      <c r="Q2628" s="63" t="s">
        <v>6081</v>
      </c>
      <c r="R2628" s="63" t="s">
        <v>2250</v>
      </c>
      <c r="S2628" s="65" t="s">
        <v>8964</v>
      </c>
      <c r="T2628" s="63" t="s">
        <v>3695</v>
      </c>
      <c r="U2628" s="63" t="s">
        <v>3922</v>
      </c>
      <c r="V2628" s="66">
        <v>10000</v>
      </c>
      <c r="W2628" s="67">
        <v>10000</v>
      </c>
      <c r="X2628" s="67">
        <v>223.02</v>
      </c>
      <c r="Y2628" s="68">
        <v>0</v>
      </c>
      <c r="Z2628" s="82">
        <v>12833.689839572193</v>
      </c>
    </row>
    <row r="2629" spans="15:26" x14ac:dyDescent="0.25">
      <c r="O2629" s="81" t="s">
        <v>4464</v>
      </c>
      <c r="P2629" s="64">
        <v>2004</v>
      </c>
      <c r="Q2629" s="63" t="s">
        <v>1318</v>
      </c>
      <c r="R2629" s="63" t="s">
        <v>73</v>
      </c>
      <c r="S2629" s="65" t="s">
        <v>4032</v>
      </c>
      <c r="T2629" s="63" t="s">
        <v>4465</v>
      </c>
      <c r="U2629" s="63" t="s">
        <v>73</v>
      </c>
      <c r="V2629" s="66">
        <v>347621</v>
      </c>
      <c r="W2629" s="67">
        <v>149100</v>
      </c>
      <c r="X2629" s="67">
        <v>363465.95</v>
      </c>
      <c r="Y2629" s="68">
        <v>149100</v>
      </c>
      <c r="Z2629" s="82">
        <v>191350.31550802139</v>
      </c>
    </row>
    <row r="2630" spans="15:26" x14ac:dyDescent="0.25">
      <c r="O2630" s="81" t="s">
        <v>8900</v>
      </c>
      <c r="P2630" s="64">
        <v>2004</v>
      </c>
      <c r="Q2630" s="63" t="s">
        <v>6081</v>
      </c>
      <c r="R2630" s="63" t="s">
        <v>73</v>
      </c>
      <c r="S2630" s="65" t="s">
        <v>8901</v>
      </c>
      <c r="T2630" s="63" t="s">
        <v>3695</v>
      </c>
      <c r="U2630" s="63" t="s">
        <v>8902</v>
      </c>
      <c r="V2630" s="66">
        <v>9881</v>
      </c>
      <c r="W2630" s="67">
        <v>9881</v>
      </c>
      <c r="X2630" s="67">
        <v>0</v>
      </c>
      <c r="Y2630" s="68">
        <v>9881</v>
      </c>
      <c r="Z2630" s="82">
        <v>12680.968930481284</v>
      </c>
    </row>
    <row r="2631" spans="15:26" x14ac:dyDescent="0.25">
      <c r="O2631" s="81" t="s">
        <v>4599</v>
      </c>
      <c r="P2631" s="64">
        <v>2004</v>
      </c>
      <c r="Q2631" s="63" t="s">
        <v>1318</v>
      </c>
      <c r="R2631" s="63" t="s">
        <v>73</v>
      </c>
      <c r="S2631" s="65" t="s">
        <v>3576</v>
      </c>
      <c r="T2631" s="63" t="s">
        <v>3687</v>
      </c>
      <c r="U2631" s="63" t="s">
        <v>73</v>
      </c>
      <c r="V2631" s="66">
        <v>3935</v>
      </c>
      <c r="W2631" s="67">
        <v>3935</v>
      </c>
      <c r="X2631" s="67">
        <v>1240</v>
      </c>
      <c r="Y2631" s="68">
        <v>0</v>
      </c>
      <c r="Z2631" s="82">
        <v>5050.0569518716575</v>
      </c>
    </row>
    <row r="2632" spans="15:26" x14ac:dyDescent="0.25">
      <c r="O2632" s="81" t="s">
        <v>9034</v>
      </c>
      <c r="P2632" s="64">
        <v>2004</v>
      </c>
      <c r="Q2632" s="63" t="s">
        <v>6081</v>
      </c>
      <c r="R2632" s="63" t="s">
        <v>3826</v>
      </c>
      <c r="S2632" s="65" t="s">
        <v>1859</v>
      </c>
      <c r="T2632" s="63" t="s">
        <v>9035</v>
      </c>
      <c r="U2632" s="63"/>
      <c r="V2632" s="66">
        <v>120000</v>
      </c>
      <c r="W2632" s="67">
        <v>120000</v>
      </c>
      <c r="X2632" s="67">
        <v>0</v>
      </c>
      <c r="Y2632" s="68">
        <v>120000</v>
      </c>
      <c r="Z2632" s="82">
        <v>154004.27807486631</v>
      </c>
    </row>
    <row r="2633" spans="15:26" x14ac:dyDescent="0.25">
      <c r="O2633" s="81" t="s">
        <v>8880</v>
      </c>
      <c r="P2633" s="64">
        <v>2004</v>
      </c>
      <c r="Q2633" s="63" t="s">
        <v>6084</v>
      </c>
      <c r="R2633" s="63" t="s">
        <v>3826</v>
      </c>
      <c r="S2633" s="65" t="s">
        <v>1859</v>
      </c>
      <c r="T2633" s="63" t="s">
        <v>6302</v>
      </c>
      <c r="U2633" s="63"/>
      <c r="V2633" s="66">
        <v>55000</v>
      </c>
      <c r="W2633" s="67">
        <v>55000</v>
      </c>
      <c r="X2633" s="67">
        <v>0</v>
      </c>
      <c r="Y2633" s="68">
        <v>0</v>
      </c>
      <c r="Z2633" s="82">
        <v>70585.294117647063</v>
      </c>
    </row>
    <row r="2634" spans="15:26" x14ac:dyDescent="0.25">
      <c r="O2634" s="81" t="s">
        <v>8881</v>
      </c>
      <c r="P2634" s="64">
        <v>2004</v>
      </c>
      <c r="Q2634" s="63" t="s">
        <v>6084</v>
      </c>
      <c r="R2634" s="63" t="s">
        <v>3826</v>
      </c>
      <c r="S2634" s="65" t="s">
        <v>1859</v>
      </c>
      <c r="T2634" s="63" t="s">
        <v>8882</v>
      </c>
      <c r="U2634" s="63"/>
      <c r="V2634" s="66">
        <v>41323</v>
      </c>
      <c r="W2634" s="67">
        <v>41323</v>
      </c>
      <c r="X2634" s="67">
        <v>0.12</v>
      </c>
      <c r="Y2634" s="68">
        <v>0</v>
      </c>
      <c r="Z2634" s="82">
        <v>53032.656524064172</v>
      </c>
    </row>
    <row r="2635" spans="15:26" x14ac:dyDescent="0.25">
      <c r="O2635" s="81" t="s">
        <v>8813</v>
      </c>
      <c r="P2635" s="64">
        <v>2004</v>
      </c>
      <c r="Q2635" s="63" t="s">
        <v>6081</v>
      </c>
      <c r="R2635" s="63" t="s">
        <v>3826</v>
      </c>
      <c r="S2635" s="65" t="s">
        <v>8620</v>
      </c>
      <c r="T2635" s="63" t="s">
        <v>8321</v>
      </c>
      <c r="U2635" s="63"/>
      <c r="V2635" s="66">
        <v>34546</v>
      </c>
      <c r="W2635" s="67">
        <v>34546</v>
      </c>
      <c r="X2635" s="67">
        <v>14203.43</v>
      </c>
      <c r="Y2635" s="68">
        <v>0</v>
      </c>
      <c r="Z2635" s="82">
        <v>44335.264919786096</v>
      </c>
    </row>
    <row r="2636" spans="15:26" x14ac:dyDescent="0.25">
      <c r="O2636" s="81" t="s">
        <v>8809</v>
      </c>
      <c r="P2636" s="64">
        <v>2004</v>
      </c>
      <c r="Q2636" s="63" t="s">
        <v>6081</v>
      </c>
      <c r="R2636" s="63" t="s">
        <v>3826</v>
      </c>
      <c r="S2636" s="65" t="s">
        <v>1859</v>
      </c>
      <c r="T2636" s="63" t="s">
        <v>8339</v>
      </c>
      <c r="U2636" s="63"/>
      <c r="V2636" s="66">
        <v>34000</v>
      </c>
      <c r="W2636" s="67">
        <v>34000</v>
      </c>
      <c r="X2636" s="67">
        <v>8209.6299999999992</v>
      </c>
      <c r="Y2636" s="68">
        <v>34000</v>
      </c>
      <c r="Z2636" s="82">
        <v>43634.545454545456</v>
      </c>
    </row>
    <row r="2637" spans="15:26" x14ac:dyDescent="0.25">
      <c r="O2637" s="81" t="s">
        <v>8829</v>
      </c>
      <c r="P2637" s="64">
        <v>2004</v>
      </c>
      <c r="Q2637" s="63" t="s">
        <v>6081</v>
      </c>
      <c r="R2637" s="63" t="s">
        <v>3826</v>
      </c>
      <c r="S2637" s="65" t="s">
        <v>1859</v>
      </c>
      <c r="T2637" s="63" t="s">
        <v>8830</v>
      </c>
      <c r="U2637" s="63"/>
      <c r="V2637" s="66">
        <v>126875</v>
      </c>
      <c r="W2637" s="67">
        <v>25123</v>
      </c>
      <c r="X2637" s="67">
        <v>10000</v>
      </c>
      <c r="Y2637" s="68">
        <v>25123</v>
      </c>
      <c r="Z2637" s="82">
        <v>32242.078983957221</v>
      </c>
    </row>
    <row r="2638" spans="15:26" x14ac:dyDescent="0.25">
      <c r="O2638" s="81" t="s">
        <v>8872</v>
      </c>
      <c r="P2638" s="64">
        <v>2004</v>
      </c>
      <c r="Q2638" s="63" t="s">
        <v>6081</v>
      </c>
      <c r="R2638" s="63" t="s">
        <v>3826</v>
      </c>
      <c r="S2638" s="65" t="s">
        <v>1859</v>
      </c>
      <c r="T2638" s="63" t="s">
        <v>8873</v>
      </c>
      <c r="U2638" s="63"/>
      <c r="V2638" s="66">
        <v>23189</v>
      </c>
      <c r="W2638" s="67">
        <v>23189</v>
      </c>
      <c r="X2638" s="67">
        <v>3378</v>
      </c>
      <c r="Y2638" s="68">
        <v>0</v>
      </c>
      <c r="Z2638" s="82">
        <v>29760.043368983959</v>
      </c>
    </row>
    <row r="2639" spans="15:26" x14ac:dyDescent="0.25">
      <c r="O2639" s="81" t="s">
        <v>8855</v>
      </c>
      <c r="P2639" s="64">
        <v>2004</v>
      </c>
      <c r="Q2639" s="63" t="s">
        <v>6081</v>
      </c>
      <c r="R2639" s="63" t="s">
        <v>3826</v>
      </c>
      <c r="S2639" s="65" t="s">
        <v>7306</v>
      </c>
      <c r="T2639" s="63" t="s">
        <v>4103</v>
      </c>
      <c r="U2639" s="63"/>
      <c r="V2639" s="66">
        <v>9977</v>
      </c>
      <c r="W2639" s="67">
        <v>9977</v>
      </c>
      <c r="X2639" s="67">
        <v>0</v>
      </c>
      <c r="Y2639" s="68">
        <v>9977</v>
      </c>
      <c r="Z2639" s="82">
        <v>12804.172352941176</v>
      </c>
    </row>
    <row r="2640" spans="15:26" x14ac:dyDescent="0.25">
      <c r="O2640" s="81" t="s">
        <v>9020</v>
      </c>
      <c r="P2640" s="64">
        <v>2004</v>
      </c>
      <c r="Q2640" s="63" t="s">
        <v>6084</v>
      </c>
      <c r="R2640" s="63" t="s">
        <v>3826</v>
      </c>
      <c r="S2640" s="65" t="s">
        <v>9021</v>
      </c>
      <c r="T2640" s="63" t="s">
        <v>8291</v>
      </c>
      <c r="U2640" s="63"/>
      <c r="V2640" s="66">
        <v>5625</v>
      </c>
      <c r="W2640" s="67">
        <v>5625</v>
      </c>
      <c r="X2640" s="67">
        <v>1875.5</v>
      </c>
      <c r="Y2640" s="68">
        <v>0</v>
      </c>
      <c r="Z2640" s="82">
        <v>7218.9505347593586</v>
      </c>
    </row>
    <row r="2641" spans="15:26" x14ac:dyDescent="0.25">
      <c r="O2641" s="81" t="s">
        <v>4526</v>
      </c>
      <c r="P2641" s="64">
        <v>2004</v>
      </c>
      <c r="Q2641" s="63" t="s">
        <v>1318</v>
      </c>
      <c r="R2641" s="63" t="s">
        <v>1828</v>
      </c>
      <c r="S2641" s="65" t="s">
        <v>1833</v>
      </c>
      <c r="T2641" s="63" t="s">
        <v>3748</v>
      </c>
      <c r="U2641" s="63" t="s">
        <v>1835</v>
      </c>
      <c r="V2641" s="66">
        <v>241300</v>
      </c>
      <c r="W2641" s="67">
        <v>241300</v>
      </c>
      <c r="X2641" s="67">
        <v>279164.83</v>
      </c>
      <c r="Y2641" s="68">
        <v>241300</v>
      </c>
      <c r="Z2641" s="82">
        <v>309676.93582887703</v>
      </c>
    </row>
    <row r="2642" spans="15:26" x14ac:dyDescent="0.25">
      <c r="O2642" s="81" t="s">
        <v>4527</v>
      </c>
      <c r="P2642" s="64">
        <v>2004</v>
      </c>
      <c r="Q2642" s="63" t="s">
        <v>1318</v>
      </c>
      <c r="R2642" s="63" t="s">
        <v>1828</v>
      </c>
      <c r="S2642" s="65" t="s">
        <v>1833</v>
      </c>
      <c r="T2642" s="63" t="s">
        <v>4528</v>
      </c>
      <c r="U2642" s="63" t="s">
        <v>1835</v>
      </c>
      <c r="V2642" s="66">
        <v>10800</v>
      </c>
      <c r="W2642" s="67">
        <v>10800</v>
      </c>
      <c r="X2642" s="67">
        <v>0</v>
      </c>
      <c r="Y2642" s="68">
        <v>0</v>
      </c>
      <c r="Z2642" s="82">
        <v>13860.385026737968</v>
      </c>
    </row>
    <row r="2643" spans="15:26" x14ac:dyDescent="0.25">
      <c r="O2643" s="81" t="s">
        <v>8914</v>
      </c>
      <c r="P2643" s="64">
        <v>2004</v>
      </c>
      <c r="Q2643" s="63" t="s">
        <v>6081</v>
      </c>
      <c r="R2643" s="63" t="s">
        <v>1828</v>
      </c>
      <c r="S2643" s="65" t="s">
        <v>8915</v>
      </c>
      <c r="T2643" s="63" t="s">
        <v>3695</v>
      </c>
      <c r="U2643" s="63" t="s">
        <v>3767</v>
      </c>
      <c r="V2643" s="66">
        <v>10000</v>
      </c>
      <c r="W2643" s="67">
        <v>10000</v>
      </c>
      <c r="X2643" s="67">
        <v>0</v>
      </c>
      <c r="Y2643" s="68">
        <v>10000</v>
      </c>
      <c r="Z2643" s="82">
        <v>12833.689839572193</v>
      </c>
    </row>
    <row r="2644" spans="15:26" ht="22.5" x14ac:dyDescent="0.25">
      <c r="O2644" s="81" t="s">
        <v>8886</v>
      </c>
      <c r="P2644" s="64">
        <v>2004</v>
      </c>
      <c r="Q2644" s="63" t="s">
        <v>6081</v>
      </c>
      <c r="R2644" s="63" t="s">
        <v>1828</v>
      </c>
      <c r="S2644" s="65" t="s">
        <v>8887</v>
      </c>
      <c r="T2644" s="63" t="s">
        <v>3695</v>
      </c>
      <c r="U2644" s="63" t="s">
        <v>1831</v>
      </c>
      <c r="V2644" s="66">
        <v>9600</v>
      </c>
      <c r="W2644" s="67">
        <v>9600</v>
      </c>
      <c r="X2644" s="67">
        <v>0</v>
      </c>
      <c r="Y2644" s="68">
        <v>9600</v>
      </c>
      <c r="Z2644" s="82">
        <v>12320.342245989305</v>
      </c>
    </row>
    <row r="2645" spans="15:26" ht="22.5" x14ac:dyDescent="0.25">
      <c r="O2645" s="81" t="s">
        <v>4478</v>
      </c>
      <c r="P2645" s="64">
        <v>2004</v>
      </c>
      <c r="Q2645" s="63" t="s">
        <v>1318</v>
      </c>
      <c r="R2645" s="63" t="s">
        <v>544</v>
      </c>
      <c r="S2645" s="65" t="s">
        <v>4479</v>
      </c>
      <c r="T2645" s="63" t="s">
        <v>3687</v>
      </c>
      <c r="U2645" s="63" t="s">
        <v>886</v>
      </c>
      <c r="V2645" s="66">
        <v>150000</v>
      </c>
      <c r="W2645" s="67">
        <v>150000</v>
      </c>
      <c r="X2645" s="67">
        <v>111718.51</v>
      </c>
      <c r="Y2645" s="68">
        <v>150000</v>
      </c>
      <c r="Z2645" s="82">
        <v>192505.34759358288</v>
      </c>
    </row>
    <row r="2646" spans="15:26" ht="22.5" x14ac:dyDescent="0.25">
      <c r="O2646" s="81" t="s">
        <v>4388</v>
      </c>
      <c r="P2646" s="64">
        <v>2004</v>
      </c>
      <c r="Q2646" s="63" t="s">
        <v>1318</v>
      </c>
      <c r="R2646" s="63" t="s">
        <v>544</v>
      </c>
      <c r="S2646" s="65" t="s">
        <v>4389</v>
      </c>
      <c r="T2646" s="63" t="s">
        <v>3687</v>
      </c>
      <c r="U2646" s="63" t="s">
        <v>886</v>
      </c>
      <c r="V2646" s="66">
        <v>115000</v>
      </c>
      <c r="W2646" s="67">
        <v>115000</v>
      </c>
      <c r="X2646" s="67">
        <v>62265</v>
      </c>
      <c r="Y2646" s="68">
        <v>0</v>
      </c>
      <c r="Z2646" s="82">
        <v>147587.43315508022</v>
      </c>
    </row>
    <row r="2647" spans="15:26" x14ac:dyDescent="0.25">
      <c r="O2647" s="81" t="s">
        <v>9026</v>
      </c>
      <c r="P2647" s="64">
        <v>2004</v>
      </c>
      <c r="Q2647" s="63" t="s">
        <v>6081</v>
      </c>
      <c r="R2647" s="63" t="s">
        <v>544</v>
      </c>
      <c r="S2647" s="65" t="s">
        <v>1859</v>
      </c>
      <c r="T2647" s="63" t="s">
        <v>8316</v>
      </c>
      <c r="U2647" s="63" t="s">
        <v>8092</v>
      </c>
      <c r="V2647" s="66">
        <v>10000</v>
      </c>
      <c r="W2647" s="67">
        <v>10000</v>
      </c>
      <c r="X2647" s="67">
        <v>4426.4399999999996</v>
      </c>
      <c r="Y2647" s="68">
        <v>10000</v>
      </c>
      <c r="Z2647" s="82">
        <v>12833.689839572193</v>
      </c>
    </row>
    <row r="2648" spans="15:26" x14ac:dyDescent="0.25">
      <c r="O2648" s="81" t="s">
        <v>4590</v>
      </c>
      <c r="P2648" s="64">
        <v>2004</v>
      </c>
      <c r="Q2648" s="63" t="s">
        <v>1318</v>
      </c>
      <c r="R2648" s="63" t="s">
        <v>544</v>
      </c>
      <c r="S2648" s="65" t="s">
        <v>1555</v>
      </c>
      <c r="T2648" s="63" t="s">
        <v>4591</v>
      </c>
      <c r="U2648" s="63" t="s">
        <v>3767</v>
      </c>
      <c r="V2648" s="66">
        <v>8707</v>
      </c>
      <c r="W2648" s="67">
        <v>5950</v>
      </c>
      <c r="X2648" s="67">
        <v>1195.74</v>
      </c>
      <c r="Y2648" s="68">
        <v>5950</v>
      </c>
      <c r="Z2648" s="82">
        <v>7636.045454545455</v>
      </c>
    </row>
    <row r="2649" spans="15:26" x14ac:dyDescent="0.25">
      <c r="O2649" s="81" t="s">
        <v>4425</v>
      </c>
      <c r="P2649" s="64">
        <v>2004</v>
      </c>
      <c r="Q2649" s="63" t="s">
        <v>1318</v>
      </c>
      <c r="R2649" s="63" t="s">
        <v>1444</v>
      </c>
      <c r="S2649" s="65" t="s">
        <v>3912</v>
      </c>
      <c r="T2649" s="63" t="s">
        <v>4411</v>
      </c>
      <c r="U2649" s="63" t="s">
        <v>1447</v>
      </c>
      <c r="V2649" s="66">
        <v>106794</v>
      </c>
      <c r="W2649" s="67">
        <v>106794</v>
      </c>
      <c r="X2649" s="67">
        <v>33974.25</v>
      </c>
      <c r="Y2649" s="68">
        <v>106794</v>
      </c>
      <c r="Z2649" s="82">
        <v>137056.1072727273</v>
      </c>
    </row>
    <row r="2650" spans="15:26" x14ac:dyDescent="0.25">
      <c r="O2650" s="81" t="s">
        <v>4578</v>
      </c>
      <c r="P2650" s="64">
        <v>2004</v>
      </c>
      <c r="Q2650" s="63" t="s">
        <v>1318</v>
      </c>
      <c r="R2650" s="63" t="s">
        <v>112</v>
      </c>
      <c r="S2650" s="65" t="s">
        <v>2668</v>
      </c>
      <c r="T2650" s="63" t="s">
        <v>3123</v>
      </c>
      <c r="U2650" s="63" t="s">
        <v>114</v>
      </c>
      <c r="V2650" s="66">
        <v>341298</v>
      </c>
      <c r="W2650" s="67">
        <v>341298</v>
      </c>
      <c r="X2650" s="67">
        <v>180297</v>
      </c>
      <c r="Y2650" s="68">
        <v>0</v>
      </c>
      <c r="Z2650" s="82">
        <v>438011.267486631</v>
      </c>
    </row>
    <row r="2651" spans="15:26" x14ac:dyDescent="0.25">
      <c r="O2651" s="81" t="s">
        <v>8791</v>
      </c>
      <c r="P2651" s="64">
        <v>2004</v>
      </c>
      <c r="Q2651" s="63" t="s">
        <v>6084</v>
      </c>
      <c r="R2651" s="63" t="s">
        <v>112</v>
      </c>
      <c r="S2651" s="65" t="s">
        <v>1859</v>
      </c>
      <c r="T2651" s="63" t="s">
        <v>8792</v>
      </c>
      <c r="U2651" s="63" t="s">
        <v>114</v>
      </c>
      <c r="V2651" s="66">
        <v>34850</v>
      </c>
      <c r="W2651" s="67">
        <v>34850</v>
      </c>
      <c r="X2651" s="67">
        <v>13283.2</v>
      </c>
      <c r="Y2651" s="68">
        <v>34850</v>
      </c>
      <c r="Z2651" s="82">
        <v>44725.409090909088</v>
      </c>
    </row>
    <row r="2652" spans="15:26" x14ac:dyDescent="0.25">
      <c r="O2652" s="81" t="s">
        <v>8980</v>
      </c>
      <c r="P2652" s="64">
        <v>2004</v>
      </c>
      <c r="Q2652" s="63" t="s">
        <v>6081</v>
      </c>
      <c r="R2652" s="63" t="s">
        <v>112</v>
      </c>
      <c r="S2652" s="65" t="s">
        <v>2668</v>
      </c>
      <c r="T2652" s="63" t="s">
        <v>8981</v>
      </c>
      <c r="U2652" s="63" t="s">
        <v>114</v>
      </c>
      <c r="V2652" s="66">
        <v>19800</v>
      </c>
      <c r="W2652" s="67">
        <v>19800</v>
      </c>
      <c r="X2652" s="67">
        <v>5000</v>
      </c>
      <c r="Y2652" s="68">
        <v>19800</v>
      </c>
      <c r="Z2652" s="82">
        <v>25410.705882352941</v>
      </c>
    </row>
    <row r="2653" spans="15:26" x14ac:dyDescent="0.25">
      <c r="O2653" s="81" t="s">
        <v>4455</v>
      </c>
      <c r="P2653" s="64">
        <v>2004</v>
      </c>
      <c r="Q2653" s="63" t="s">
        <v>1318</v>
      </c>
      <c r="R2653" s="63" t="s">
        <v>3841</v>
      </c>
      <c r="S2653" s="65" t="s">
        <v>3842</v>
      </c>
      <c r="T2653" s="63" t="s">
        <v>4456</v>
      </c>
      <c r="U2653" s="63" t="s">
        <v>3843</v>
      </c>
      <c r="V2653" s="66">
        <v>98868</v>
      </c>
      <c r="W2653" s="67">
        <v>98868</v>
      </c>
      <c r="X2653" s="67">
        <v>33085.879999999997</v>
      </c>
      <c r="Y2653" s="68">
        <v>98868</v>
      </c>
      <c r="Z2653" s="82">
        <v>126884.12470588235</v>
      </c>
    </row>
    <row r="2654" spans="15:26" x14ac:dyDescent="0.25">
      <c r="O2654" s="81" t="s">
        <v>9033</v>
      </c>
      <c r="P2654" s="64">
        <v>2004</v>
      </c>
      <c r="Q2654" s="63" t="s">
        <v>6084</v>
      </c>
      <c r="R2654" s="63" t="s">
        <v>3166</v>
      </c>
      <c r="S2654" s="65" t="s">
        <v>1859</v>
      </c>
      <c r="T2654" s="63" t="s">
        <v>8117</v>
      </c>
      <c r="U2654" s="63"/>
      <c r="V2654" s="66">
        <v>125500</v>
      </c>
      <c r="W2654" s="67">
        <v>125500</v>
      </c>
      <c r="X2654" s="67">
        <v>109895.26</v>
      </c>
      <c r="Y2654" s="68">
        <v>125500</v>
      </c>
      <c r="Z2654" s="82">
        <v>161062.80748663101</v>
      </c>
    </row>
    <row r="2655" spans="15:26" x14ac:dyDescent="0.25">
      <c r="O2655" s="81" t="s">
        <v>8821</v>
      </c>
      <c r="P2655" s="64">
        <v>2004</v>
      </c>
      <c r="Q2655" s="63" t="s">
        <v>6084</v>
      </c>
      <c r="R2655" s="63" t="s">
        <v>3166</v>
      </c>
      <c r="S2655" s="65" t="s">
        <v>1859</v>
      </c>
      <c r="T2655" s="63" t="s">
        <v>8822</v>
      </c>
      <c r="U2655" s="63"/>
      <c r="V2655" s="66">
        <v>101667</v>
      </c>
      <c r="W2655" s="67">
        <v>101667</v>
      </c>
      <c r="X2655" s="67">
        <v>33896.35</v>
      </c>
      <c r="Y2655" s="68">
        <v>0</v>
      </c>
      <c r="Z2655" s="82">
        <v>130476.27449197862</v>
      </c>
    </row>
    <row r="2656" spans="15:26" x14ac:dyDescent="0.25">
      <c r="O2656" s="81" t="s">
        <v>8862</v>
      </c>
      <c r="P2656" s="64">
        <v>2004</v>
      </c>
      <c r="Q2656" s="63" t="s">
        <v>6081</v>
      </c>
      <c r="R2656" s="63" t="s">
        <v>3166</v>
      </c>
      <c r="S2656" s="65" t="s">
        <v>1859</v>
      </c>
      <c r="T2656" s="63" t="s">
        <v>1296</v>
      </c>
      <c r="U2656" s="63"/>
      <c r="V2656" s="66">
        <v>50000</v>
      </c>
      <c r="W2656" s="67">
        <v>50000</v>
      </c>
      <c r="X2656" s="67">
        <v>73270.41</v>
      </c>
      <c r="Y2656" s="68">
        <v>0</v>
      </c>
      <c r="Z2656" s="82">
        <v>64168.449197860966</v>
      </c>
    </row>
    <row r="2657" spans="15:26" x14ac:dyDescent="0.25">
      <c r="O2657" s="81" t="s">
        <v>8861</v>
      </c>
      <c r="P2657" s="64">
        <v>2004</v>
      </c>
      <c r="Q2657" s="63" t="s">
        <v>6084</v>
      </c>
      <c r="R2657" s="63" t="s">
        <v>3166</v>
      </c>
      <c r="S2657" s="65" t="s">
        <v>1859</v>
      </c>
      <c r="T2657" s="63" t="s">
        <v>8399</v>
      </c>
      <c r="U2657" s="63"/>
      <c r="V2657" s="66">
        <v>47400</v>
      </c>
      <c r="W2657" s="67">
        <v>47400</v>
      </c>
      <c r="X2657" s="67">
        <v>0</v>
      </c>
      <c r="Y2657" s="68">
        <v>0</v>
      </c>
      <c r="Z2657" s="82">
        <v>60831.689839572195</v>
      </c>
    </row>
    <row r="2658" spans="15:26" x14ac:dyDescent="0.25">
      <c r="O2658" s="81" t="s">
        <v>8863</v>
      </c>
      <c r="P2658" s="64">
        <v>2004</v>
      </c>
      <c r="Q2658" s="63" t="s">
        <v>6084</v>
      </c>
      <c r="R2658" s="63" t="s">
        <v>3166</v>
      </c>
      <c r="S2658" s="65" t="s">
        <v>1859</v>
      </c>
      <c r="T2658" s="63" t="s">
        <v>8864</v>
      </c>
      <c r="U2658" s="63"/>
      <c r="V2658" s="66">
        <v>41500</v>
      </c>
      <c r="W2658" s="67">
        <v>41500</v>
      </c>
      <c r="X2658" s="67">
        <v>0</v>
      </c>
      <c r="Y2658" s="68">
        <v>0</v>
      </c>
      <c r="Z2658" s="82">
        <v>53259.812834224598</v>
      </c>
    </row>
    <row r="2659" spans="15:26" x14ac:dyDescent="0.25">
      <c r="O2659" s="81" t="s">
        <v>8825</v>
      </c>
      <c r="P2659" s="64">
        <v>2004</v>
      </c>
      <c r="Q2659" s="63" t="s">
        <v>6081</v>
      </c>
      <c r="R2659" s="63" t="s">
        <v>3166</v>
      </c>
      <c r="S2659" s="65" t="s">
        <v>1859</v>
      </c>
      <c r="T2659" s="63" t="s">
        <v>8826</v>
      </c>
      <c r="U2659" s="63"/>
      <c r="V2659" s="66">
        <v>37770</v>
      </c>
      <c r="W2659" s="67">
        <v>37770</v>
      </c>
      <c r="X2659" s="67">
        <v>12500.4</v>
      </c>
      <c r="Y2659" s="68">
        <v>0</v>
      </c>
      <c r="Z2659" s="82">
        <v>48472.846524064174</v>
      </c>
    </row>
    <row r="2660" spans="15:26" x14ac:dyDescent="0.25">
      <c r="O2660" s="81" t="s">
        <v>8877</v>
      </c>
      <c r="P2660" s="64">
        <v>2004</v>
      </c>
      <c r="Q2660" s="63" t="s">
        <v>6084</v>
      </c>
      <c r="R2660" s="63" t="s">
        <v>3166</v>
      </c>
      <c r="S2660" s="65" t="s">
        <v>1859</v>
      </c>
      <c r="T2660" s="63" t="s">
        <v>8397</v>
      </c>
      <c r="U2660" s="63"/>
      <c r="V2660" s="66">
        <v>30000</v>
      </c>
      <c r="W2660" s="67">
        <v>30000</v>
      </c>
      <c r="X2660" s="67">
        <v>2000</v>
      </c>
      <c r="Y2660" s="68">
        <v>0</v>
      </c>
      <c r="Z2660" s="82">
        <v>38501.069518716577</v>
      </c>
    </row>
    <row r="2661" spans="15:26" x14ac:dyDescent="0.25">
      <c r="O2661" s="81" t="s">
        <v>8812</v>
      </c>
      <c r="P2661" s="64">
        <v>2004</v>
      </c>
      <c r="Q2661" s="63" t="s">
        <v>6084</v>
      </c>
      <c r="R2661" s="63" t="s">
        <v>3166</v>
      </c>
      <c r="S2661" s="65" t="s">
        <v>1859</v>
      </c>
      <c r="T2661" s="63" t="s">
        <v>8353</v>
      </c>
      <c r="U2661" s="63"/>
      <c r="V2661" s="66">
        <v>51086</v>
      </c>
      <c r="W2661" s="67">
        <v>21086</v>
      </c>
      <c r="X2661" s="67">
        <v>28491.87</v>
      </c>
      <c r="Y2661" s="68">
        <v>0</v>
      </c>
      <c r="Z2661" s="82">
        <v>27061.118395721929</v>
      </c>
    </row>
    <row r="2662" spans="15:26" x14ac:dyDescent="0.25">
      <c r="O2662" s="81" t="s">
        <v>8997</v>
      </c>
      <c r="P2662" s="64">
        <v>2004</v>
      </c>
      <c r="Q2662" s="63" t="s">
        <v>6081</v>
      </c>
      <c r="R2662" s="63" t="s">
        <v>3166</v>
      </c>
      <c r="S2662" s="65" t="s">
        <v>1859</v>
      </c>
      <c r="T2662" s="63" t="s">
        <v>8073</v>
      </c>
      <c r="U2662" s="63"/>
      <c r="V2662" s="66">
        <v>13465</v>
      </c>
      <c r="W2662" s="67">
        <v>13465</v>
      </c>
      <c r="X2662" s="67">
        <v>4532.67</v>
      </c>
      <c r="Y2662" s="68">
        <v>13465</v>
      </c>
      <c r="Z2662" s="82">
        <v>17280.563368983956</v>
      </c>
    </row>
    <row r="2663" spans="15:26" x14ac:dyDescent="0.25">
      <c r="O2663" s="81" t="s">
        <v>8986</v>
      </c>
      <c r="P2663" s="64">
        <v>2004</v>
      </c>
      <c r="Q2663" s="63" t="s">
        <v>6081</v>
      </c>
      <c r="R2663" s="63" t="s">
        <v>3166</v>
      </c>
      <c r="S2663" s="65" t="s">
        <v>1859</v>
      </c>
      <c r="T2663" s="63" t="s">
        <v>8987</v>
      </c>
      <c r="U2663" s="63"/>
      <c r="V2663" s="66">
        <v>4950</v>
      </c>
      <c r="W2663" s="67">
        <v>4950</v>
      </c>
      <c r="X2663" s="67">
        <v>7728.27</v>
      </c>
      <c r="Y2663" s="68">
        <v>4950</v>
      </c>
      <c r="Z2663" s="82">
        <v>6352.6764705882351</v>
      </c>
    </row>
    <row r="2664" spans="15:26" x14ac:dyDescent="0.25">
      <c r="O2664" s="81" t="s">
        <v>8970</v>
      </c>
      <c r="P2664" s="64">
        <v>2004</v>
      </c>
      <c r="Q2664" s="63" t="s">
        <v>6081</v>
      </c>
      <c r="R2664" s="63" t="s">
        <v>574</v>
      </c>
      <c r="S2664" s="65" t="s">
        <v>4720</v>
      </c>
      <c r="T2664" s="63" t="s">
        <v>3695</v>
      </c>
      <c r="U2664" s="63" t="s">
        <v>576</v>
      </c>
      <c r="V2664" s="66">
        <v>10000</v>
      </c>
      <c r="W2664" s="67">
        <v>9200</v>
      </c>
      <c r="X2664" s="67">
        <v>0</v>
      </c>
      <c r="Y2664" s="68">
        <v>9200</v>
      </c>
      <c r="Z2664" s="82">
        <v>11806.994652406416</v>
      </c>
    </row>
    <row r="2665" spans="15:26" x14ac:dyDescent="0.25">
      <c r="O2665" s="81" t="s">
        <v>8930</v>
      </c>
      <c r="P2665" s="64">
        <v>2004</v>
      </c>
      <c r="Q2665" s="63" t="s">
        <v>6081</v>
      </c>
      <c r="R2665" s="63" t="s">
        <v>574</v>
      </c>
      <c r="S2665" s="65" t="s">
        <v>5068</v>
      </c>
      <c r="T2665" s="63" t="s">
        <v>3695</v>
      </c>
      <c r="U2665" s="63" t="s">
        <v>977</v>
      </c>
      <c r="V2665" s="66">
        <v>4000</v>
      </c>
      <c r="W2665" s="67">
        <v>4000</v>
      </c>
      <c r="X2665" s="67">
        <v>0</v>
      </c>
      <c r="Y2665" s="68">
        <v>4000</v>
      </c>
      <c r="Z2665" s="82">
        <v>5133.4759358288766</v>
      </c>
    </row>
    <row r="2666" spans="15:26" x14ac:dyDescent="0.25">
      <c r="O2666" s="81" t="s">
        <v>4457</v>
      </c>
      <c r="P2666" s="64">
        <v>2004</v>
      </c>
      <c r="Q2666" s="63" t="s">
        <v>1318</v>
      </c>
      <c r="R2666" s="63" t="s">
        <v>182</v>
      </c>
      <c r="S2666" s="65" t="s">
        <v>4458</v>
      </c>
      <c r="T2666" s="63" t="s">
        <v>3449</v>
      </c>
      <c r="U2666" s="63" t="s">
        <v>3767</v>
      </c>
      <c r="V2666" s="66">
        <v>32000</v>
      </c>
      <c r="W2666" s="67">
        <v>32000</v>
      </c>
      <c r="X2666" s="67">
        <v>3966.4</v>
      </c>
      <c r="Y2666" s="68">
        <v>0</v>
      </c>
      <c r="Z2666" s="82">
        <v>41067.807486631013</v>
      </c>
    </row>
    <row r="2667" spans="15:26" ht="22.5" x14ac:dyDescent="0.25">
      <c r="O2667" s="81" t="s">
        <v>8988</v>
      </c>
      <c r="P2667" s="64">
        <v>2004</v>
      </c>
      <c r="Q2667" s="63" t="s">
        <v>6081</v>
      </c>
      <c r="R2667" s="63" t="s">
        <v>182</v>
      </c>
      <c r="S2667" s="65" t="s">
        <v>5625</v>
      </c>
      <c r="T2667" s="63" t="s">
        <v>8564</v>
      </c>
      <c r="U2667" s="63" t="s">
        <v>5626</v>
      </c>
      <c r="V2667" s="66">
        <v>12880</v>
      </c>
      <c r="W2667" s="67">
        <v>12880</v>
      </c>
      <c r="X2667" s="67">
        <v>5520</v>
      </c>
      <c r="Y2667" s="68">
        <v>12880</v>
      </c>
      <c r="Z2667" s="82">
        <v>16529.792513368986</v>
      </c>
    </row>
    <row r="2668" spans="15:26" x14ac:dyDescent="0.25">
      <c r="O2668" s="81" t="s">
        <v>8852</v>
      </c>
      <c r="P2668" s="64">
        <v>2004</v>
      </c>
      <c r="Q2668" s="63" t="s">
        <v>6081</v>
      </c>
      <c r="R2668" s="63" t="s">
        <v>182</v>
      </c>
      <c r="S2668" s="65" t="s">
        <v>8853</v>
      </c>
      <c r="T2668" s="63" t="s">
        <v>4103</v>
      </c>
      <c r="U2668" s="63" t="s">
        <v>3767</v>
      </c>
      <c r="V2668" s="66">
        <v>9955</v>
      </c>
      <c r="W2668" s="67">
        <v>9955</v>
      </c>
      <c r="X2668" s="67">
        <v>0</v>
      </c>
      <c r="Y2668" s="68">
        <v>9955</v>
      </c>
      <c r="Z2668" s="82">
        <v>12775.938235294119</v>
      </c>
    </row>
    <row r="2669" spans="15:26" x14ac:dyDescent="0.25">
      <c r="O2669" s="81" t="s">
        <v>8847</v>
      </c>
      <c r="P2669" s="64">
        <v>2004</v>
      </c>
      <c r="Q2669" s="63" t="s">
        <v>6081</v>
      </c>
      <c r="R2669" s="63" t="s">
        <v>182</v>
      </c>
      <c r="S2669" s="65" t="s">
        <v>8848</v>
      </c>
      <c r="T2669" s="63" t="s">
        <v>4103</v>
      </c>
      <c r="U2669" s="63" t="s">
        <v>3767</v>
      </c>
      <c r="V2669" s="66">
        <v>9797</v>
      </c>
      <c r="W2669" s="67">
        <v>9797</v>
      </c>
      <c r="X2669" s="67">
        <v>0</v>
      </c>
      <c r="Y2669" s="68">
        <v>9797</v>
      </c>
      <c r="Z2669" s="82">
        <v>12573.165935828878</v>
      </c>
    </row>
    <row r="2670" spans="15:26" x14ac:dyDescent="0.25">
      <c r="O2670" s="81" t="s">
        <v>4466</v>
      </c>
      <c r="P2670" s="64">
        <v>2004</v>
      </c>
      <c r="Q2670" s="63" t="s">
        <v>1318</v>
      </c>
      <c r="R2670" s="63" t="s">
        <v>2145</v>
      </c>
      <c r="S2670" s="65" t="s">
        <v>4467</v>
      </c>
      <c r="T2670" s="63" t="s">
        <v>3998</v>
      </c>
      <c r="U2670" s="63" t="s">
        <v>3133</v>
      </c>
      <c r="V2670" s="66">
        <v>31031</v>
      </c>
      <c r="W2670" s="67">
        <v>31031</v>
      </c>
      <c r="X2670" s="67">
        <v>9486.52</v>
      </c>
      <c r="Y2670" s="68">
        <v>31031</v>
      </c>
      <c r="Z2670" s="82">
        <v>39824.222941176471</v>
      </c>
    </row>
    <row r="2671" spans="15:26" x14ac:dyDescent="0.25">
      <c r="O2671" s="81" t="s">
        <v>4440</v>
      </c>
      <c r="P2671" s="64">
        <v>2004</v>
      </c>
      <c r="Q2671" s="63" t="s">
        <v>1318</v>
      </c>
      <c r="R2671" s="63" t="s">
        <v>580</v>
      </c>
      <c r="S2671" s="65" t="s">
        <v>4441</v>
      </c>
      <c r="T2671" s="63" t="s">
        <v>3687</v>
      </c>
      <c r="U2671" s="63" t="s">
        <v>582</v>
      </c>
      <c r="V2671" s="66">
        <v>200000</v>
      </c>
      <c r="W2671" s="67">
        <v>200000</v>
      </c>
      <c r="X2671" s="67">
        <v>607624</v>
      </c>
      <c r="Y2671" s="68">
        <v>200000</v>
      </c>
      <c r="Z2671" s="82">
        <v>256673.79679144386</v>
      </c>
    </row>
    <row r="2672" spans="15:26" ht="22.5" x14ac:dyDescent="0.25">
      <c r="O2672" s="81" t="s">
        <v>4472</v>
      </c>
      <c r="P2672" s="64">
        <v>2004</v>
      </c>
      <c r="Q2672" s="63" t="s">
        <v>1318</v>
      </c>
      <c r="R2672" s="63" t="s">
        <v>580</v>
      </c>
      <c r="S2672" s="65" t="s">
        <v>4370</v>
      </c>
      <c r="T2672" s="63" t="s">
        <v>3687</v>
      </c>
      <c r="U2672" s="63" t="s">
        <v>3767</v>
      </c>
      <c r="V2672" s="66">
        <v>70150</v>
      </c>
      <c r="W2672" s="67">
        <v>70150</v>
      </c>
      <c r="X2672" s="67">
        <v>24596.65</v>
      </c>
      <c r="Y2672" s="68">
        <v>70150</v>
      </c>
      <c r="Z2672" s="82">
        <v>90028.334224598933</v>
      </c>
    </row>
    <row r="2673" spans="15:26" x14ac:dyDescent="0.25">
      <c r="O2673" s="81" t="s">
        <v>4495</v>
      </c>
      <c r="P2673" s="64">
        <v>2004</v>
      </c>
      <c r="Q2673" s="63" t="s">
        <v>1318</v>
      </c>
      <c r="R2673" s="63" t="s">
        <v>580</v>
      </c>
      <c r="S2673" s="65" t="s">
        <v>4496</v>
      </c>
      <c r="T2673" s="63" t="s">
        <v>3687</v>
      </c>
      <c r="U2673" s="63" t="s">
        <v>4497</v>
      </c>
      <c r="V2673" s="66">
        <v>34500</v>
      </c>
      <c r="W2673" s="67">
        <v>34500</v>
      </c>
      <c r="X2673" s="67">
        <v>19017</v>
      </c>
      <c r="Y2673" s="68">
        <v>0</v>
      </c>
      <c r="Z2673" s="82">
        <v>44276.229946524065</v>
      </c>
    </row>
    <row r="2674" spans="15:26" x14ac:dyDescent="0.25">
      <c r="O2674" s="81" t="s">
        <v>8867</v>
      </c>
      <c r="P2674" s="64">
        <v>2004</v>
      </c>
      <c r="Q2674" s="63" t="s">
        <v>6084</v>
      </c>
      <c r="R2674" s="63" t="s">
        <v>580</v>
      </c>
      <c r="S2674" s="65" t="s">
        <v>8868</v>
      </c>
      <c r="T2674" s="63" t="s">
        <v>8869</v>
      </c>
      <c r="U2674" s="63" t="s">
        <v>7240</v>
      </c>
      <c r="V2674" s="66">
        <v>10000</v>
      </c>
      <c r="W2674" s="67">
        <v>10000</v>
      </c>
      <c r="X2674" s="67">
        <v>0</v>
      </c>
      <c r="Y2674" s="68">
        <v>0</v>
      </c>
      <c r="Z2674" s="82">
        <v>12833.689839572193</v>
      </c>
    </row>
    <row r="2675" spans="15:26" x14ac:dyDescent="0.25">
      <c r="O2675" s="81" t="s">
        <v>9002</v>
      </c>
      <c r="P2675" s="64">
        <v>2004</v>
      </c>
      <c r="Q2675" s="63" t="s">
        <v>6084</v>
      </c>
      <c r="R2675" s="63" t="s">
        <v>580</v>
      </c>
      <c r="S2675" s="65" t="s">
        <v>1859</v>
      </c>
      <c r="T2675" s="63" t="s">
        <v>9003</v>
      </c>
      <c r="U2675" s="63" t="s">
        <v>7240</v>
      </c>
      <c r="V2675" s="66">
        <v>3100</v>
      </c>
      <c r="W2675" s="67">
        <v>3100</v>
      </c>
      <c r="X2675" s="67">
        <v>1286.5</v>
      </c>
      <c r="Y2675" s="68">
        <v>3100</v>
      </c>
      <c r="Z2675" s="82">
        <v>3978.4438502673797</v>
      </c>
    </row>
    <row r="2676" spans="15:26" x14ac:dyDescent="0.25">
      <c r="O2676" s="81" t="s">
        <v>4410</v>
      </c>
      <c r="P2676" s="64">
        <v>2004</v>
      </c>
      <c r="Q2676" s="63" t="s">
        <v>1318</v>
      </c>
      <c r="R2676" s="63" t="s">
        <v>889</v>
      </c>
      <c r="S2676" s="65" t="s">
        <v>4118</v>
      </c>
      <c r="T2676" s="63" t="s">
        <v>4411</v>
      </c>
      <c r="U2676" s="63" t="s">
        <v>4119</v>
      </c>
      <c r="V2676" s="66">
        <v>37260</v>
      </c>
      <c r="W2676" s="67">
        <v>37260</v>
      </c>
      <c r="X2676" s="67">
        <v>2602.9499999999998</v>
      </c>
      <c r="Y2676" s="68">
        <v>0</v>
      </c>
      <c r="Z2676" s="82">
        <v>47818.328342245994</v>
      </c>
    </row>
    <row r="2677" spans="15:26" x14ac:dyDescent="0.25">
      <c r="O2677" s="81" t="s">
        <v>9072</v>
      </c>
      <c r="P2677" s="64">
        <v>2005</v>
      </c>
      <c r="Q2677" s="63" t="s">
        <v>6081</v>
      </c>
      <c r="R2677" s="63" t="s">
        <v>1247</v>
      </c>
      <c r="S2677" s="65" t="s">
        <v>9073</v>
      </c>
      <c r="T2677" s="63" t="s">
        <v>4103</v>
      </c>
      <c r="U2677" s="63" t="s">
        <v>4422</v>
      </c>
      <c r="V2677" s="66">
        <v>9993</v>
      </c>
      <c r="W2677" s="67">
        <v>9993</v>
      </c>
      <c r="X2677" s="67">
        <v>0</v>
      </c>
      <c r="Y2677" s="68">
        <v>0</v>
      </c>
      <c r="Z2677" s="82">
        <v>12562.703352540599</v>
      </c>
    </row>
    <row r="2678" spans="15:26" x14ac:dyDescent="0.25">
      <c r="O2678" s="81" t="s">
        <v>4764</v>
      </c>
      <c r="P2678" s="64">
        <v>2005</v>
      </c>
      <c r="Q2678" s="63" t="s">
        <v>1318</v>
      </c>
      <c r="R2678" s="63" t="s">
        <v>1247</v>
      </c>
      <c r="S2678" s="65" t="s">
        <v>4765</v>
      </c>
      <c r="T2678" s="63" t="s">
        <v>3687</v>
      </c>
      <c r="U2678" s="63" t="s">
        <v>1474</v>
      </c>
      <c r="V2678" s="66">
        <v>8942</v>
      </c>
      <c r="W2678" s="67">
        <v>8942</v>
      </c>
      <c r="X2678" s="67">
        <v>3033</v>
      </c>
      <c r="Y2678" s="68">
        <v>8942</v>
      </c>
      <c r="Z2678" s="82">
        <v>11241.43834468308</v>
      </c>
    </row>
    <row r="2679" spans="15:26" x14ac:dyDescent="0.25">
      <c r="O2679" s="81" t="s">
        <v>4750</v>
      </c>
      <c r="P2679" s="64">
        <v>2005</v>
      </c>
      <c r="Q2679" s="63" t="s">
        <v>1318</v>
      </c>
      <c r="R2679" s="63" t="s">
        <v>1247</v>
      </c>
      <c r="S2679" s="65" t="s">
        <v>4751</v>
      </c>
      <c r="T2679" s="63" t="s">
        <v>4752</v>
      </c>
      <c r="U2679" s="63" t="s">
        <v>4753</v>
      </c>
      <c r="V2679" s="66">
        <v>3188</v>
      </c>
      <c r="W2679" s="67">
        <v>3188</v>
      </c>
      <c r="X2679" s="67">
        <v>2862</v>
      </c>
      <c r="Y2679" s="68">
        <v>3188</v>
      </c>
      <c r="Z2679" s="82">
        <v>4007.7952854897849</v>
      </c>
    </row>
    <row r="2680" spans="15:26" x14ac:dyDescent="0.25">
      <c r="O2680" s="81" t="s">
        <v>4689</v>
      </c>
      <c r="P2680" s="64">
        <v>2005</v>
      </c>
      <c r="Q2680" s="63" t="s">
        <v>1318</v>
      </c>
      <c r="R2680" s="63" t="s">
        <v>4649</v>
      </c>
      <c r="S2680" s="65" t="s">
        <v>4650</v>
      </c>
      <c r="T2680" s="63" t="s">
        <v>3990</v>
      </c>
      <c r="U2680" s="63" t="s">
        <v>4652</v>
      </c>
      <c r="V2680" s="66">
        <v>190848</v>
      </c>
      <c r="W2680" s="67">
        <v>190848</v>
      </c>
      <c r="X2680" s="67">
        <v>66739.240000000005</v>
      </c>
      <c r="Y2680" s="68">
        <v>190848</v>
      </c>
      <c r="Z2680" s="82">
        <v>239924.6281822944</v>
      </c>
    </row>
    <row r="2681" spans="15:26" x14ac:dyDescent="0.25">
      <c r="O2681" s="81" t="s">
        <v>4648</v>
      </c>
      <c r="P2681" s="64">
        <v>2005</v>
      </c>
      <c r="Q2681" s="63" t="s">
        <v>1318</v>
      </c>
      <c r="R2681" s="63" t="s">
        <v>4649</v>
      </c>
      <c r="S2681" s="65" t="s">
        <v>4650</v>
      </c>
      <c r="T2681" s="63" t="s">
        <v>4651</v>
      </c>
      <c r="U2681" s="63" t="s">
        <v>4652</v>
      </c>
      <c r="V2681" s="66">
        <v>169148</v>
      </c>
      <c r="W2681" s="67">
        <v>20000</v>
      </c>
      <c r="X2681" s="67">
        <v>8600</v>
      </c>
      <c r="Y2681" s="68">
        <v>20000</v>
      </c>
      <c r="Z2681" s="82">
        <v>25143.006809848088</v>
      </c>
    </row>
    <row r="2682" spans="15:26" x14ac:dyDescent="0.25">
      <c r="O2682" s="81" t="s">
        <v>9097</v>
      </c>
      <c r="P2682" s="64">
        <v>2005</v>
      </c>
      <c r="Q2682" s="63" t="s">
        <v>6081</v>
      </c>
      <c r="R2682" s="63" t="s">
        <v>4649</v>
      </c>
      <c r="S2682" s="65" t="s">
        <v>9098</v>
      </c>
      <c r="T2682" s="63" t="s">
        <v>3695</v>
      </c>
      <c r="U2682" s="63" t="s">
        <v>9099</v>
      </c>
      <c r="V2682" s="66">
        <v>9733</v>
      </c>
      <c r="W2682" s="67">
        <v>9733</v>
      </c>
      <c r="X2682" s="67">
        <v>0</v>
      </c>
      <c r="Y2682" s="68">
        <v>0</v>
      </c>
      <c r="Z2682" s="82">
        <v>12235.84426401257</v>
      </c>
    </row>
    <row r="2683" spans="15:26" x14ac:dyDescent="0.25">
      <c r="O2683" s="81" t="s">
        <v>4687</v>
      </c>
      <c r="P2683" s="64">
        <v>2005</v>
      </c>
      <c r="Q2683" s="63" t="s">
        <v>1318</v>
      </c>
      <c r="R2683" s="63" t="s">
        <v>76</v>
      </c>
      <c r="S2683" s="65" t="s">
        <v>4688</v>
      </c>
      <c r="T2683" s="63" t="s">
        <v>3687</v>
      </c>
      <c r="U2683" s="63" t="s">
        <v>76</v>
      </c>
      <c r="V2683" s="66">
        <v>213482</v>
      </c>
      <c r="W2683" s="67">
        <v>213482</v>
      </c>
      <c r="X2683" s="67">
        <v>104792.84</v>
      </c>
      <c r="Y2683" s="68">
        <v>213482</v>
      </c>
      <c r="Z2683" s="82">
        <v>268378.96898899949</v>
      </c>
    </row>
    <row r="2684" spans="15:26" x14ac:dyDescent="0.25">
      <c r="O2684" s="81" t="s">
        <v>9062</v>
      </c>
      <c r="P2684" s="64">
        <v>2005</v>
      </c>
      <c r="Q2684" s="63" t="s">
        <v>6081</v>
      </c>
      <c r="R2684" s="63" t="s">
        <v>76</v>
      </c>
      <c r="S2684" s="65" t="s">
        <v>4259</v>
      </c>
      <c r="T2684" s="63" t="s">
        <v>9063</v>
      </c>
      <c r="U2684" s="63" t="s">
        <v>137</v>
      </c>
      <c r="V2684" s="66">
        <v>113138</v>
      </c>
      <c r="W2684" s="67">
        <v>113138</v>
      </c>
      <c r="X2684" s="67">
        <v>5407.78</v>
      </c>
      <c r="Y2684" s="68">
        <v>0</v>
      </c>
      <c r="Z2684" s="82">
        <v>142231.47522262964</v>
      </c>
    </row>
    <row r="2685" spans="15:26" x14ac:dyDescent="0.25">
      <c r="O2685" s="81" t="s">
        <v>4604</v>
      </c>
      <c r="P2685" s="64">
        <v>2005</v>
      </c>
      <c r="Q2685" s="63" t="s">
        <v>1318</v>
      </c>
      <c r="R2685" s="63" t="s">
        <v>76</v>
      </c>
      <c r="S2685" s="65" t="s">
        <v>4605</v>
      </c>
      <c r="T2685" s="63" t="s">
        <v>3414</v>
      </c>
      <c r="U2685" s="63" t="s">
        <v>76</v>
      </c>
      <c r="V2685" s="66">
        <v>62601</v>
      </c>
      <c r="W2685" s="67">
        <v>62601</v>
      </c>
      <c r="X2685" s="67">
        <v>40240</v>
      </c>
      <c r="Y2685" s="68">
        <v>62601</v>
      </c>
      <c r="Z2685" s="82">
        <v>78698.868465165011</v>
      </c>
    </row>
    <row r="2686" spans="15:26" x14ac:dyDescent="0.25">
      <c r="O2686" s="81" t="s">
        <v>9056</v>
      </c>
      <c r="P2686" s="64">
        <v>2005</v>
      </c>
      <c r="Q2686" s="63" t="s">
        <v>6081</v>
      </c>
      <c r="R2686" s="63" t="s">
        <v>76</v>
      </c>
      <c r="S2686" s="65" t="s">
        <v>9057</v>
      </c>
      <c r="T2686" s="63" t="s">
        <v>8762</v>
      </c>
      <c r="U2686" s="63" t="s">
        <v>266</v>
      </c>
      <c r="V2686" s="66">
        <v>50000</v>
      </c>
      <c r="W2686" s="67">
        <v>50000</v>
      </c>
      <c r="X2686" s="67">
        <v>33435</v>
      </c>
      <c r="Y2686" s="68">
        <v>50000</v>
      </c>
      <c r="Z2686" s="82">
        <v>62857.517024620218</v>
      </c>
    </row>
    <row r="2687" spans="15:26" ht="33.75" x14ac:dyDescent="0.25">
      <c r="O2687" s="81" t="s">
        <v>4645</v>
      </c>
      <c r="P2687" s="64">
        <v>2005</v>
      </c>
      <c r="Q2687" s="63" t="s">
        <v>1318</v>
      </c>
      <c r="R2687" s="63" t="s">
        <v>76</v>
      </c>
      <c r="S2687" s="65" t="s">
        <v>3881</v>
      </c>
      <c r="T2687" s="63" t="s">
        <v>3882</v>
      </c>
      <c r="U2687" s="63" t="s">
        <v>76</v>
      </c>
      <c r="V2687" s="66">
        <v>49750</v>
      </c>
      <c r="W2687" s="67">
        <v>49750</v>
      </c>
      <c r="X2687" s="67">
        <v>10444.969999999999</v>
      </c>
      <c r="Y2687" s="68">
        <v>0</v>
      </c>
      <c r="Z2687" s="82">
        <v>62543.229439497118</v>
      </c>
    </row>
    <row r="2688" spans="15:26" x14ac:dyDescent="0.25">
      <c r="O2688" s="81" t="s">
        <v>9109</v>
      </c>
      <c r="P2688" s="64">
        <v>2005</v>
      </c>
      <c r="Q2688" s="63" t="s">
        <v>6081</v>
      </c>
      <c r="R2688" s="63" t="s">
        <v>76</v>
      </c>
      <c r="S2688" s="65" t="s">
        <v>4985</v>
      </c>
      <c r="T2688" s="63" t="s">
        <v>3695</v>
      </c>
      <c r="U2688" s="63" t="s">
        <v>3767</v>
      </c>
      <c r="V2688" s="66">
        <v>10000</v>
      </c>
      <c r="W2688" s="67">
        <v>10000</v>
      </c>
      <c r="X2688" s="67">
        <v>4094.56</v>
      </c>
      <c r="Y2688" s="68">
        <v>10000</v>
      </c>
      <c r="Z2688" s="82">
        <v>12571.503404924044</v>
      </c>
    </row>
    <row r="2689" spans="15:26" x14ac:dyDescent="0.25">
      <c r="O2689" s="81" t="s">
        <v>9143</v>
      </c>
      <c r="P2689" s="64">
        <v>2005</v>
      </c>
      <c r="Q2689" s="63" t="s">
        <v>6081</v>
      </c>
      <c r="R2689" s="63" t="s">
        <v>76</v>
      </c>
      <c r="S2689" s="65" t="s">
        <v>4928</v>
      </c>
      <c r="T2689" s="63" t="s">
        <v>3695</v>
      </c>
      <c r="U2689" s="63" t="s">
        <v>4929</v>
      </c>
      <c r="V2689" s="66">
        <v>10000</v>
      </c>
      <c r="W2689" s="67">
        <v>10000</v>
      </c>
      <c r="X2689" s="67">
        <v>0</v>
      </c>
      <c r="Y2689" s="68">
        <v>0</v>
      </c>
      <c r="Z2689" s="82">
        <v>12571.503404924044</v>
      </c>
    </row>
    <row r="2690" spans="15:26" x14ac:dyDescent="0.25">
      <c r="O2690" s="81" t="s">
        <v>9103</v>
      </c>
      <c r="P2690" s="64">
        <v>2005</v>
      </c>
      <c r="Q2690" s="63" t="s">
        <v>6081</v>
      </c>
      <c r="R2690" s="63" t="s">
        <v>76</v>
      </c>
      <c r="S2690" s="65" t="s">
        <v>9104</v>
      </c>
      <c r="T2690" s="63" t="s">
        <v>3695</v>
      </c>
      <c r="U2690" s="63" t="s">
        <v>76</v>
      </c>
      <c r="V2690" s="66">
        <v>9800</v>
      </c>
      <c r="W2690" s="67">
        <v>9800</v>
      </c>
      <c r="X2690" s="67">
        <v>2355</v>
      </c>
      <c r="Y2690" s="68">
        <v>0</v>
      </c>
      <c r="Z2690" s="82">
        <v>12320.073336825562</v>
      </c>
    </row>
    <row r="2691" spans="15:26" x14ac:dyDescent="0.25">
      <c r="O2691" s="81" t="s">
        <v>9148</v>
      </c>
      <c r="P2691" s="64">
        <v>2005</v>
      </c>
      <c r="Q2691" s="63" t="s">
        <v>6081</v>
      </c>
      <c r="R2691" s="63" t="s">
        <v>76</v>
      </c>
      <c r="S2691" s="65" t="s">
        <v>5020</v>
      </c>
      <c r="T2691" s="63" t="s">
        <v>3695</v>
      </c>
      <c r="U2691" s="63" t="s">
        <v>137</v>
      </c>
      <c r="V2691" s="66">
        <v>9500</v>
      </c>
      <c r="W2691" s="67">
        <v>7500</v>
      </c>
      <c r="X2691" s="67">
        <v>400</v>
      </c>
      <c r="Y2691" s="68">
        <v>0</v>
      </c>
      <c r="Z2691" s="82">
        <v>9428.6275536930334</v>
      </c>
    </row>
    <row r="2692" spans="15:26" x14ac:dyDescent="0.25">
      <c r="O2692" s="81" t="s">
        <v>4663</v>
      </c>
      <c r="P2692" s="64">
        <v>2005</v>
      </c>
      <c r="Q2692" s="63" t="s">
        <v>1318</v>
      </c>
      <c r="R2692" s="63" t="s">
        <v>444</v>
      </c>
      <c r="S2692" s="65" t="s">
        <v>3875</v>
      </c>
      <c r="T2692" s="63" t="s">
        <v>3483</v>
      </c>
      <c r="U2692" s="63" t="s">
        <v>446</v>
      </c>
      <c r="V2692" s="66">
        <v>106208</v>
      </c>
      <c r="W2692" s="67">
        <v>106208</v>
      </c>
      <c r="X2692" s="67">
        <v>34653.49</v>
      </c>
      <c r="Y2692" s="68">
        <v>0</v>
      </c>
      <c r="Z2692" s="82">
        <v>133519.4233630173</v>
      </c>
    </row>
    <row r="2693" spans="15:26" x14ac:dyDescent="0.25">
      <c r="O2693" s="81" t="s">
        <v>4661</v>
      </c>
      <c r="P2693" s="64">
        <v>2005</v>
      </c>
      <c r="Q2693" s="63" t="s">
        <v>1318</v>
      </c>
      <c r="R2693" s="63" t="s">
        <v>444</v>
      </c>
      <c r="S2693" s="65" t="s">
        <v>4339</v>
      </c>
      <c r="T2693" s="63" t="s">
        <v>3414</v>
      </c>
      <c r="U2693" s="63" t="s">
        <v>584</v>
      </c>
      <c r="V2693" s="66">
        <v>50680</v>
      </c>
      <c r="W2693" s="67">
        <v>50680</v>
      </c>
      <c r="X2693" s="67">
        <v>13585.21</v>
      </c>
      <c r="Y2693" s="68">
        <v>50680</v>
      </c>
      <c r="Z2693" s="82">
        <v>63712.379256155058</v>
      </c>
    </row>
    <row r="2694" spans="15:26" ht="22.5" x14ac:dyDescent="0.25">
      <c r="O2694" s="81" t="s">
        <v>9102</v>
      </c>
      <c r="P2694" s="64">
        <v>2005</v>
      </c>
      <c r="Q2694" s="63" t="s">
        <v>6081</v>
      </c>
      <c r="R2694" s="63" t="s">
        <v>444</v>
      </c>
      <c r="S2694" s="65" t="s">
        <v>4858</v>
      </c>
      <c r="T2694" s="63" t="s">
        <v>3695</v>
      </c>
      <c r="U2694" s="63" t="s">
        <v>584</v>
      </c>
      <c r="V2694" s="66">
        <v>10000</v>
      </c>
      <c r="W2694" s="67">
        <v>10000</v>
      </c>
      <c r="X2694" s="67">
        <v>1900</v>
      </c>
      <c r="Y2694" s="68">
        <v>0</v>
      </c>
      <c r="Z2694" s="82">
        <v>12571.503404924044</v>
      </c>
    </row>
    <row r="2695" spans="15:26" x14ac:dyDescent="0.25">
      <c r="O2695" s="81" t="s">
        <v>4638</v>
      </c>
      <c r="P2695" s="64">
        <v>2005</v>
      </c>
      <c r="Q2695" s="63" t="s">
        <v>1318</v>
      </c>
      <c r="R2695" s="63" t="s">
        <v>1779</v>
      </c>
      <c r="S2695" s="65" t="s">
        <v>4349</v>
      </c>
      <c r="T2695" s="63" t="s">
        <v>3483</v>
      </c>
      <c r="U2695" s="63" t="s">
        <v>4351</v>
      </c>
      <c r="V2695" s="66">
        <v>111880</v>
      </c>
      <c r="W2695" s="67">
        <v>111880</v>
      </c>
      <c r="X2695" s="67">
        <v>66518.929999999993</v>
      </c>
      <c r="Y2695" s="68">
        <v>111880</v>
      </c>
      <c r="Z2695" s="82">
        <v>140649.98009429019</v>
      </c>
    </row>
    <row r="2696" spans="15:26" x14ac:dyDescent="0.25">
      <c r="O2696" s="81" t="s">
        <v>9132</v>
      </c>
      <c r="P2696" s="64">
        <v>2005</v>
      </c>
      <c r="Q2696" s="63" t="s">
        <v>6081</v>
      </c>
      <c r="R2696" s="63" t="s">
        <v>44</v>
      </c>
      <c r="S2696" s="65" t="s">
        <v>9133</v>
      </c>
      <c r="T2696" s="63" t="s">
        <v>3695</v>
      </c>
      <c r="U2696" s="63" t="s">
        <v>2202</v>
      </c>
      <c r="V2696" s="66">
        <v>10000</v>
      </c>
      <c r="W2696" s="67">
        <v>10000</v>
      </c>
      <c r="X2696" s="67">
        <v>2100</v>
      </c>
      <c r="Y2696" s="68">
        <v>10000</v>
      </c>
      <c r="Z2696" s="82">
        <v>12571.503404924044</v>
      </c>
    </row>
    <row r="2697" spans="15:26" x14ac:dyDescent="0.25">
      <c r="O2697" s="81" t="s">
        <v>9168</v>
      </c>
      <c r="P2697" s="64">
        <v>2005</v>
      </c>
      <c r="Q2697" s="63" t="s">
        <v>6081</v>
      </c>
      <c r="R2697" s="63" t="s">
        <v>44</v>
      </c>
      <c r="S2697" s="65" t="s">
        <v>8521</v>
      </c>
      <c r="T2697" s="63" t="s">
        <v>9169</v>
      </c>
      <c r="U2697" s="63" t="s">
        <v>3767</v>
      </c>
      <c r="V2697" s="66">
        <v>2475</v>
      </c>
      <c r="W2697" s="67">
        <v>2475</v>
      </c>
      <c r="X2697" s="67">
        <v>825</v>
      </c>
      <c r="Y2697" s="68">
        <v>0</v>
      </c>
      <c r="Z2697" s="82">
        <v>3111.4470927187008</v>
      </c>
    </row>
    <row r="2698" spans="15:26" x14ac:dyDescent="0.25">
      <c r="O2698" s="81" t="s">
        <v>4690</v>
      </c>
      <c r="P2698" s="64">
        <v>2005</v>
      </c>
      <c r="Q2698" s="63" t="s">
        <v>1318</v>
      </c>
      <c r="R2698" s="63" t="s">
        <v>1558</v>
      </c>
      <c r="S2698" s="65" t="s">
        <v>3878</v>
      </c>
      <c r="T2698" s="63" t="s">
        <v>3748</v>
      </c>
      <c r="U2698" s="63" t="s">
        <v>3879</v>
      </c>
      <c r="V2698" s="66">
        <v>102205</v>
      </c>
      <c r="W2698" s="67">
        <v>102205</v>
      </c>
      <c r="X2698" s="67">
        <v>6800</v>
      </c>
      <c r="Y2698" s="68">
        <v>102205</v>
      </c>
      <c r="Z2698" s="82">
        <v>128487.05055002618</v>
      </c>
    </row>
    <row r="2699" spans="15:26" x14ac:dyDescent="0.25">
      <c r="O2699" s="81" t="s">
        <v>4673</v>
      </c>
      <c r="P2699" s="64">
        <v>2005</v>
      </c>
      <c r="Q2699" s="63" t="s">
        <v>1318</v>
      </c>
      <c r="R2699" s="63" t="s">
        <v>1558</v>
      </c>
      <c r="S2699" s="65" t="s">
        <v>4353</v>
      </c>
      <c r="T2699" s="63" t="s">
        <v>3687</v>
      </c>
      <c r="U2699" s="63" t="s">
        <v>1561</v>
      </c>
      <c r="V2699" s="66">
        <v>73219</v>
      </c>
      <c r="W2699" s="67">
        <v>73219</v>
      </c>
      <c r="X2699" s="67">
        <v>20468.740000000002</v>
      </c>
      <c r="Y2699" s="68">
        <v>0</v>
      </c>
      <c r="Z2699" s="82">
        <v>92047.290780513373</v>
      </c>
    </row>
    <row r="2700" spans="15:26" x14ac:dyDescent="0.25">
      <c r="O2700" s="81" t="s">
        <v>4741</v>
      </c>
      <c r="P2700" s="64">
        <v>2005</v>
      </c>
      <c r="Q2700" s="63" t="s">
        <v>1318</v>
      </c>
      <c r="R2700" s="63" t="s">
        <v>1558</v>
      </c>
      <c r="S2700" s="65" t="s">
        <v>3878</v>
      </c>
      <c r="T2700" s="63" t="s">
        <v>3483</v>
      </c>
      <c r="U2700" s="63" t="s">
        <v>3879</v>
      </c>
      <c r="V2700" s="66">
        <v>12900</v>
      </c>
      <c r="W2700" s="67">
        <v>12900</v>
      </c>
      <c r="X2700" s="67">
        <v>279</v>
      </c>
      <c r="Y2700" s="68">
        <v>12900</v>
      </c>
      <c r="Z2700" s="82">
        <v>16217.239392352016</v>
      </c>
    </row>
    <row r="2701" spans="15:26" x14ac:dyDescent="0.25">
      <c r="O2701" s="81" t="s">
        <v>4718</v>
      </c>
      <c r="P2701" s="64">
        <v>2005</v>
      </c>
      <c r="Q2701" s="63" t="s">
        <v>1318</v>
      </c>
      <c r="R2701" s="63" t="s">
        <v>2128</v>
      </c>
      <c r="S2701" s="65" t="s">
        <v>3448</v>
      </c>
      <c r="T2701" s="63" t="s">
        <v>3483</v>
      </c>
      <c r="U2701" s="63" t="s">
        <v>3450</v>
      </c>
      <c r="V2701" s="66">
        <v>197641</v>
      </c>
      <c r="W2701" s="67">
        <v>197641</v>
      </c>
      <c r="X2701" s="67">
        <v>209265.02</v>
      </c>
      <c r="Y2701" s="68">
        <v>197641</v>
      </c>
      <c r="Z2701" s="82">
        <v>248464.45044525931</v>
      </c>
    </row>
    <row r="2702" spans="15:26" x14ac:dyDescent="0.25">
      <c r="O2702" s="81" t="s">
        <v>9089</v>
      </c>
      <c r="P2702" s="64">
        <v>2005</v>
      </c>
      <c r="Q2702" s="63" t="s">
        <v>6084</v>
      </c>
      <c r="R2702" s="63" t="s">
        <v>2128</v>
      </c>
      <c r="S2702" s="65" t="s">
        <v>1859</v>
      </c>
      <c r="T2702" s="63" t="s">
        <v>8866</v>
      </c>
      <c r="U2702" s="63" t="s">
        <v>2129</v>
      </c>
      <c r="V2702" s="66">
        <v>28000</v>
      </c>
      <c r="W2702" s="67">
        <v>28000</v>
      </c>
      <c r="X2702" s="67">
        <v>0</v>
      </c>
      <c r="Y2702" s="68">
        <v>0</v>
      </c>
      <c r="Z2702" s="82">
        <v>35200.209533787325</v>
      </c>
    </row>
    <row r="2703" spans="15:26" x14ac:dyDescent="0.25">
      <c r="O2703" s="81" t="s">
        <v>9095</v>
      </c>
      <c r="P2703" s="64">
        <v>2005</v>
      </c>
      <c r="Q2703" s="63" t="s">
        <v>6081</v>
      </c>
      <c r="R2703" s="63" t="s">
        <v>1573</v>
      </c>
      <c r="S2703" s="65" t="s">
        <v>9096</v>
      </c>
      <c r="T2703" s="63" t="s">
        <v>3695</v>
      </c>
      <c r="U2703" s="63" t="s">
        <v>8909</v>
      </c>
      <c r="V2703" s="66">
        <v>7688</v>
      </c>
      <c r="W2703" s="67">
        <v>7688</v>
      </c>
      <c r="X2703" s="67">
        <v>100</v>
      </c>
      <c r="Y2703" s="68">
        <v>0</v>
      </c>
      <c r="Z2703" s="82">
        <v>9664.9718177056056</v>
      </c>
    </row>
    <row r="2704" spans="15:26" x14ac:dyDescent="0.25">
      <c r="O2704" s="81" t="s">
        <v>4611</v>
      </c>
      <c r="P2704" s="64">
        <v>2005</v>
      </c>
      <c r="Q2704" s="63" t="s">
        <v>1318</v>
      </c>
      <c r="R2704" s="63" t="s">
        <v>1757</v>
      </c>
      <c r="S2704" s="65" t="s">
        <v>4612</v>
      </c>
      <c r="T2704" s="63" t="s">
        <v>3687</v>
      </c>
      <c r="U2704" s="63" t="s">
        <v>1757</v>
      </c>
      <c r="V2704" s="66">
        <v>53250</v>
      </c>
      <c r="W2704" s="67">
        <v>53250</v>
      </c>
      <c r="X2704" s="67">
        <v>13220.25</v>
      </c>
      <c r="Y2704" s="68">
        <v>53250</v>
      </c>
      <c r="Z2704" s="82">
        <v>66943.255631220527</v>
      </c>
    </row>
    <row r="2705" spans="15:26" x14ac:dyDescent="0.25">
      <c r="O2705" s="81" t="s">
        <v>4770</v>
      </c>
      <c r="P2705" s="64">
        <v>2005</v>
      </c>
      <c r="Q2705" s="63" t="s">
        <v>1318</v>
      </c>
      <c r="R2705" s="63" t="s">
        <v>27</v>
      </c>
      <c r="S2705" s="65" t="s">
        <v>4311</v>
      </c>
      <c r="T2705" s="63" t="s">
        <v>4312</v>
      </c>
      <c r="U2705" s="63" t="s">
        <v>27</v>
      </c>
      <c r="V2705" s="66">
        <v>6778000</v>
      </c>
      <c r="W2705" s="67">
        <v>6778000</v>
      </c>
      <c r="X2705" s="67">
        <v>0</v>
      </c>
      <c r="Y2705" s="68">
        <v>0</v>
      </c>
      <c r="Z2705" s="82">
        <v>8520965.0078575164</v>
      </c>
    </row>
    <row r="2706" spans="15:26" x14ac:dyDescent="0.25">
      <c r="O2706" s="81" t="s">
        <v>4613</v>
      </c>
      <c r="P2706" s="64">
        <v>2005</v>
      </c>
      <c r="Q2706" s="63" t="s">
        <v>1318</v>
      </c>
      <c r="R2706" s="63" t="s">
        <v>27</v>
      </c>
      <c r="S2706" s="65" t="s">
        <v>4292</v>
      </c>
      <c r="T2706" s="63" t="s">
        <v>3687</v>
      </c>
      <c r="U2706" s="63" t="s">
        <v>27</v>
      </c>
      <c r="V2706" s="66">
        <v>337688</v>
      </c>
      <c r="W2706" s="67">
        <v>337688</v>
      </c>
      <c r="X2706" s="67">
        <v>102883.81</v>
      </c>
      <c r="Y2706" s="68">
        <v>0</v>
      </c>
      <c r="Z2706" s="82">
        <v>424524.58418019908</v>
      </c>
    </row>
    <row r="2707" spans="15:26" ht="22.5" x14ac:dyDescent="0.25">
      <c r="O2707" s="81" t="s">
        <v>4626</v>
      </c>
      <c r="P2707" s="64">
        <v>2005</v>
      </c>
      <c r="Q2707" s="63" t="s">
        <v>1318</v>
      </c>
      <c r="R2707" s="63" t="s">
        <v>27</v>
      </c>
      <c r="S2707" s="65" t="s">
        <v>4319</v>
      </c>
      <c r="T2707" s="63" t="s">
        <v>3687</v>
      </c>
      <c r="U2707" s="63" t="s">
        <v>27</v>
      </c>
      <c r="V2707" s="66">
        <v>249500</v>
      </c>
      <c r="W2707" s="67">
        <v>249500</v>
      </c>
      <c r="X2707" s="67">
        <v>183100</v>
      </c>
      <c r="Y2707" s="68">
        <v>0</v>
      </c>
      <c r="Z2707" s="82">
        <v>313659.00995285489</v>
      </c>
    </row>
    <row r="2708" spans="15:26" ht="22.5" x14ac:dyDescent="0.25">
      <c r="O2708" s="81" t="s">
        <v>4680</v>
      </c>
      <c r="P2708" s="64">
        <v>2005</v>
      </c>
      <c r="Q2708" s="63" t="s">
        <v>1318</v>
      </c>
      <c r="R2708" s="63" t="s">
        <v>27</v>
      </c>
      <c r="S2708" s="65" t="s">
        <v>4681</v>
      </c>
      <c r="T2708" s="63" t="s">
        <v>3687</v>
      </c>
      <c r="U2708" s="63" t="s">
        <v>27</v>
      </c>
      <c r="V2708" s="66">
        <v>212123</v>
      </c>
      <c r="W2708" s="67">
        <v>212123</v>
      </c>
      <c r="X2708" s="67">
        <v>10877.89</v>
      </c>
      <c r="Y2708" s="68">
        <v>212123</v>
      </c>
      <c r="Z2708" s="82">
        <v>266670.50167627033</v>
      </c>
    </row>
    <row r="2709" spans="15:26" x14ac:dyDescent="0.25">
      <c r="O2709" s="81" t="s">
        <v>4696</v>
      </c>
      <c r="P2709" s="64">
        <v>2005</v>
      </c>
      <c r="Q2709" s="63" t="s">
        <v>1318</v>
      </c>
      <c r="R2709" s="63" t="s">
        <v>27</v>
      </c>
      <c r="S2709" s="65" t="s">
        <v>4697</v>
      </c>
      <c r="T2709" s="63" t="s">
        <v>4698</v>
      </c>
      <c r="U2709" s="63" t="s">
        <v>27</v>
      </c>
      <c r="V2709" s="66">
        <v>185899</v>
      </c>
      <c r="W2709" s="67">
        <v>185899</v>
      </c>
      <c r="X2709" s="67">
        <v>91586.97</v>
      </c>
      <c r="Y2709" s="68">
        <v>0</v>
      </c>
      <c r="Z2709" s="82">
        <v>233702.99114719752</v>
      </c>
    </row>
    <row r="2710" spans="15:26" x14ac:dyDescent="0.25">
      <c r="O2710" s="81" t="s">
        <v>4706</v>
      </c>
      <c r="P2710" s="64">
        <v>2005</v>
      </c>
      <c r="Q2710" s="63" t="s">
        <v>1318</v>
      </c>
      <c r="R2710" s="63" t="s">
        <v>27</v>
      </c>
      <c r="S2710" s="65" t="s">
        <v>4707</v>
      </c>
      <c r="T2710" s="63" t="s">
        <v>3687</v>
      </c>
      <c r="U2710" s="63" t="s">
        <v>27</v>
      </c>
      <c r="V2710" s="66">
        <v>160015</v>
      </c>
      <c r="W2710" s="67">
        <v>160015</v>
      </c>
      <c r="X2710" s="67">
        <v>0</v>
      </c>
      <c r="Y2710" s="68">
        <v>160015</v>
      </c>
      <c r="Z2710" s="82">
        <v>201162.91173389211</v>
      </c>
    </row>
    <row r="2711" spans="15:26" x14ac:dyDescent="0.25">
      <c r="O2711" s="81" t="s">
        <v>4694</v>
      </c>
      <c r="P2711" s="64">
        <v>2005</v>
      </c>
      <c r="Q2711" s="63" t="s">
        <v>1318</v>
      </c>
      <c r="R2711" s="63" t="s">
        <v>27</v>
      </c>
      <c r="S2711" s="65" t="s">
        <v>4695</v>
      </c>
      <c r="T2711" s="63" t="s">
        <v>3687</v>
      </c>
      <c r="U2711" s="63" t="s">
        <v>27</v>
      </c>
      <c r="V2711" s="66">
        <v>151990</v>
      </c>
      <c r="W2711" s="67">
        <v>151990</v>
      </c>
      <c r="X2711" s="67">
        <v>6085</v>
      </c>
      <c r="Y2711" s="68">
        <v>0</v>
      </c>
      <c r="Z2711" s="82">
        <v>191074.28025144053</v>
      </c>
    </row>
    <row r="2712" spans="15:26" x14ac:dyDescent="0.25">
      <c r="O2712" s="81" t="s">
        <v>4643</v>
      </c>
      <c r="P2712" s="64">
        <v>2005</v>
      </c>
      <c r="Q2712" s="63" t="s">
        <v>1318</v>
      </c>
      <c r="R2712" s="63" t="s">
        <v>27</v>
      </c>
      <c r="S2712" s="65" t="s">
        <v>2053</v>
      </c>
      <c r="T2712" s="63" t="s">
        <v>4644</v>
      </c>
      <c r="U2712" s="63" t="s">
        <v>27</v>
      </c>
      <c r="V2712" s="66">
        <v>143600</v>
      </c>
      <c r="W2712" s="67">
        <v>143600</v>
      </c>
      <c r="X2712" s="67">
        <v>1173678</v>
      </c>
      <c r="Y2712" s="68">
        <v>0</v>
      </c>
      <c r="Z2712" s="82">
        <v>180526.78889470926</v>
      </c>
    </row>
    <row r="2713" spans="15:26" x14ac:dyDescent="0.25">
      <c r="O2713" s="81" t="s">
        <v>9047</v>
      </c>
      <c r="P2713" s="64">
        <v>2005</v>
      </c>
      <c r="Q2713" s="63" t="s">
        <v>6084</v>
      </c>
      <c r="R2713" s="63" t="s">
        <v>27</v>
      </c>
      <c r="S2713" s="65" t="s">
        <v>1859</v>
      </c>
      <c r="T2713" s="63" t="s">
        <v>9048</v>
      </c>
      <c r="U2713" s="63" t="s">
        <v>27</v>
      </c>
      <c r="V2713" s="66">
        <v>120153</v>
      </c>
      <c r="W2713" s="67">
        <v>120153</v>
      </c>
      <c r="X2713" s="67">
        <v>69786.820000000007</v>
      </c>
      <c r="Y2713" s="68">
        <v>0</v>
      </c>
      <c r="Z2713" s="82">
        <v>151050.38486118388</v>
      </c>
    </row>
    <row r="2714" spans="15:26" x14ac:dyDescent="0.25">
      <c r="O2714" s="81" t="s">
        <v>9087</v>
      </c>
      <c r="P2714" s="64">
        <v>2005</v>
      </c>
      <c r="Q2714" s="63" t="s">
        <v>6081</v>
      </c>
      <c r="R2714" s="63" t="s">
        <v>27</v>
      </c>
      <c r="S2714" s="65" t="s">
        <v>1859</v>
      </c>
      <c r="T2714" s="63" t="s">
        <v>9088</v>
      </c>
      <c r="U2714" s="63" t="s">
        <v>27</v>
      </c>
      <c r="V2714" s="66">
        <v>120000</v>
      </c>
      <c r="W2714" s="67">
        <v>120000</v>
      </c>
      <c r="X2714" s="67">
        <v>33000</v>
      </c>
      <c r="Y2714" s="68">
        <v>0</v>
      </c>
      <c r="Z2714" s="82">
        <v>150858.04085908853</v>
      </c>
    </row>
    <row r="2715" spans="15:26" x14ac:dyDescent="0.25">
      <c r="O2715" s="81" t="s">
        <v>9091</v>
      </c>
      <c r="P2715" s="64">
        <v>2005</v>
      </c>
      <c r="Q2715" s="63" t="s">
        <v>6084</v>
      </c>
      <c r="R2715" s="63" t="s">
        <v>27</v>
      </c>
      <c r="S2715" s="65" t="s">
        <v>1859</v>
      </c>
      <c r="T2715" s="63" t="s">
        <v>9092</v>
      </c>
      <c r="U2715" s="63" t="s">
        <v>27</v>
      </c>
      <c r="V2715" s="66">
        <v>115000</v>
      </c>
      <c r="W2715" s="67">
        <v>115000</v>
      </c>
      <c r="X2715" s="67">
        <v>166730</v>
      </c>
      <c r="Y2715" s="68">
        <v>0</v>
      </c>
      <c r="Z2715" s="82">
        <v>144572.2891566265</v>
      </c>
    </row>
    <row r="2716" spans="15:26" x14ac:dyDescent="0.25">
      <c r="O2716" s="81" t="s">
        <v>4678</v>
      </c>
      <c r="P2716" s="64">
        <v>2005</v>
      </c>
      <c r="Q2716" s="63" t="s">
        <v>1318</v>
      </c>
      <c r="R2716" s="63" t="s">
        <v>27</v>
      </c>
      <c r="S2716" s="65" t="s">
        <v>4379</v>
      </c>
      <c r="T2716" s="63" t="s">
        <v>4679</v>
      </c>
      <c r="U2716" s="63" t="s">
        <v>27</v>
      </c>
      <c r="V2716" s="66">
        <v>97450</v>
      </c>
      <c r="W2716" s="67">
        <v>97450</v>
      </c>
      <c r="X2716" s="67">
        <v>56283.08</v>
      </c>
      <c r="Y2716" s="68">
        <v>97450</v>
      </c>
      <c r="Z2716" s="82">
        <v>122509.3006809848</v>
      </c>
    </row>
    <row r="2717" spans="15:26" x14ac:dyDescent="0.25">
      <c r="O2717" s="81" t="s">
        <v>4646</v>
      </c>
      <c r="P2717" s="64">
        <v>2005</v>
      </c>
      <c r="Q2717" s="63" t="s">
        <v>1318</v>
      </c>
      <c r="R2717" s="63" t="s">
        <v>27</v>
      </c>
      <c r="S2717" s="65" t="s">
        <v>4647</v>
      </c>
      <c r="T2717" s="63" t="s">
        <v>3687</v>
      </c>
      <c r="U2717" s="63" t="s">
        <v>27</v>
      </c>
      <c r="V2717" s="66">
        <v>82257</v>
      </c>
      <c r="W2717" s="67">
        <v>82257</v>
      </c>
      <c r="X2717" s="67">
        <v>27714.15</v>
      </c>
      <c r="Y2717" s="68">
        <v>0</v>
      </c>
      <c r="Z2717" s="82">
        <v>103409.41555788371</v>
      </c>
    </row>
    <row r="2718" spans="15:26" x14ac:dyDescent="0.25">
      <c r="O2718" s="81" t="s">
        <v>4714</v>
      </c>
      <c r="P2718" s="64">
        <v>2005</v>
      </c>
      <c r="Q2718" s="63" t="s">
        <v>1318</v>
      </c>
      <c r="R2718" s="63" t="s">
        <v>27</v>
      </c>
      <c r="S2718" s="65" t="s">
        <v>4715</v>
      </c>
      <c r="T2718" s="63" t="s">
        <v>3990</v>
      </c>
      <c r="U2718" s="63" t="s">
        <v>27</v>
      </c>
      <c r="V2718" s="66">
        <v>79741</v>
      </c>
      <c r="W2718" s="67">
        <v>79741</v>
      </c>
      <c r="X2718" s="67">
        <v>21365.68</v>
      </c>
      <c r="Y2718" s="68">
        <v>79741</v>
      </c>
      <c r="Z2718" s="82">
        <v>100246.42530120481</v>
      </c>
    </row>
    <row r="2719" spans="15:26" x14ac:dyDescent="0.25">
      <c r="O2719" s="81" t="s">
        <v>4632</v>
      </c>
      <c r="P2719" s="64">
        <v>2005</v>
      </c>
      <c r="Q2719" s="63" t="s">
        <v>1318</v>
      </c>
      <c r="R2719" s="63" t="s">
        <v>27</v>
      </c>
      <c r="S2719" s="65" t="s">
        <v>4463</v>
      </c>
      <c r="T2719" s="63" t="s">
        <v>4202</v>
      </c>
      <c r="U2719" s="63" t="s">
        <v>27</v>
      </c>
      <c r="V2719" s="66">
        <v>74025</v>
      </c>
      <c r="W2719" s="67">
        <v>74025</v>
      </c>
      <c r="X2719" s="67">
        <v>59616.97</v>
      </c>
      <c r="Y2719" s="68">
        <v>74025</v>
      </c>
      <c r="Z2719" s="82">
        <v>93060.553954950228</v>
      </c>
    </row>
    <row r="2720" spans="15:26" x14ac:dyDescent="0.25">
      <c r="O2720" s="81" t="s">
        <v>9043</v>
      </c>
      <c r="P2720" s="64">
        <v>2005</v>
      </c>
      <c r="Q2720" s="63" t="s">
        <v>6084</v>
      </c>
      <c r="R2720" s="63" t="s">
        <v>27</v>
      </c>
      <c r="S2720" s="65" t="s">
        <v>1859</v>
      </c>
      <c r="T2720" s="63" t="s">
        <v>9044</v>
      </c>
      <c r="U2720" s="63" t="s">
        <v>27</v>
      </c>
      <c r="V2720" s="66">
        <v>71703</v>
      </c>
      <c r="W2720" s="67">
        <v>71703</v>
      </c>
      <c r="X2720" s="67">
        <v>27067.7</v>
      </c>
      <c r="Y2720" s="68">
        <v>0</v>
      </c>
      <c r="Z2720" s="82">
        <v>90141.450864326864</v>
      </c>
    </row>
    <row r="2721" spans="15:26" x14ac:dyDescent="0.25">
      <c r="O2721" s="81" t="s">
        <v>4608</v>
      </c>
      <c r="P2721" s="64">
        <v>2005</v>
      </c>
      <c r="Q2721" s="63" t="s">
        <v>1318</v>
      </c>
      <c r="R2721" s="63" t="s">
        <v>27</v>
      </c>
      <c r="S2721" s="65" t="s">
        <v>4409</v>
      </c>
      <c r="T2721" s="63" t="s">
        <v>3687</v>
      </c>
      <c r="U2721" s="63" t="s">
        <v>27</v>
      </c>
      <c r="V2721" s="66">
        <v>51587</v>
      </c>
      <c r="W2721" s="67">
        <v>51587</v>
      </c>
      <c r="X2721" s="67">
        <v>0.3</v>
      </c>
      <c r="Y2721" s="68">
        <v>0</v>
      </c>
      <c r="Z2721" s="82">
        <v>64852.61461498167</v>
      </c>
    </row>
    <row r="2722" spans="15:26" x14ac:dyDescent="0.25">
      <c r="O2722" s="81" t="s">
        <v>4618</v>
      </c>
      <c r="P2722" s="64">
        <v>2005</v>
      </c>
      <c r="Q2722" s="63" t="s">
        <v>1318</v>
      </c>
      <c r="R2722" s="63" t="s">
        <v>27</v>
      </c>
      <c r="S2722" s="65" t="s">
        <v>4619</v>
      </c>
      <c r="T2722" s="63" t="s">
        <v>4620</v>
      </c>
      <c r="U2722" s="63" t="s">
        <v>27</v>
      </c>
      <c r="V2722" s="66">
        <v>50000</v>
      </c>
      <c r="W2722" s="67">
        <v>50000</v>
      </c>
      <c r="X2722" s="67">
        <v>19530.54</v>
      </c>
      <c r="Y2722" s="68">
        <v>0</v>
      </c>
      <c r="Z2722" s="82">
        <v>62857.517024620218</v>
      </c>
    </row>
    <row r="2723" spans="15:26" x14ac:dyDescent="0.25">
      <c r="O2723" s="81" t="s">
        <v>9038</v>
      </c>
      <c r="P2723" s="64">
        <v>2005</v>
      </c>
      <c r="Q2723" s="63" t="s">
        <v>6081</v>
      </c>
      <c r="R2723" s="63" t="s">
        <v>27</v>
      </c>
      <c r="S2723" s="65" t="s">
        <v>9039</v>
      </c>
      <c r="T2723" s="63" t="s">
        <v>8564</v>
      </c>
      <c r="U2723" s="63" t="s">
        <v>27</v>
      </c>
      <c r="V2723" s="66">
        <v>41196</v>
      </c>
      <c r="W2723" s="67">
        <v>41196</v>
      </c>
      <c r="X2723" s="67">
        <v>38750</v>
      </c>
      <c r="Y2723" s="68">
        <v>0</v>
      </c>
      <c r="Z2723" s="82">
        <v>51789.565426925095</v>
      </c>
    </row>
    <row r="2724" spans="15:26" x14ac:dyDescent="0.25">
      <c r="O2724" s="81" t="s">
        <v>9079</v>
      </c>
      <c r="P2724" s="64">
        <v>2005</v>
      </c>
      <c r="Q2724" s="63" t="s">
        <v>6081</v>
      </c>
      <c r="R2724" s="63" t="s">
        <v>27</v>
      </c>
      <c r="S2724" s="65" t="s">
        <v>1859</v>
      </c>
      <c r="T2724" s="63" t="s">
        <v>9080</v>
      </c>
      <c r="U2724" s="63" t="s">
        <v>27</v>
      </c>
      <c r="V2724" s="66">
        <v>35000</v>
      </c>
      <c r="W2724" s="67">
        <v>35000</v>
      </c>
      <c r="X2724" s="67">
        <v>0</v>
      </c>
      <c r="Y2724" s="68">
        <v>0</v>
      </c>
      <c r="Z2724" s="82">
        <v>44000.261917234151</v>
      </c>
    </row>
    <row r="2725" spans="15:26" x14ac:dyDescent="0.25">
      <c r="O2725" s="81" t="s">
        <v>9083</v>
      </c>
      <c r="P2725" s="64">
        <v>2005</v>
      </c>
      <c r="Q2725" s="63" t="s">
        <v>6084</v>
      </c>
      <c r="R2725" s="63" t="s">
        <v>27</v>
      </c>
      <c r="S2725" s="65" t="s">
        <v>1859</v>
      </c>
      <c r="T2725" s="63" t="s">
        <v>8879</v>
      </c>
      <c r="U2725" s="63" t="s">
        <v>27</v>
      </c>
      <c r="V2725" s="66">
        <v>34780</v>
      </c>
      <c r="W2725" s="67">
        <v>34780</v>
      </c>
      <c r="X2725" s="67">
        <v>0</v>
      </c>
      <c r="Y2725" s="68">
        <v>0</v>
      </c>
      <c r="Z2725" s="82">
        <v>43723.688842325828</v>
      </c>
    </row>
    <row r="2726" spans="15:26" x14ac:dyDescent="0.25">
      <c r="O2726" s="81" t="s">
        <v>4614</v>
      </c>
      <c r="P2726" s="64">
        <v>2005</v>
      </c>
      <c r="Q2726" s="63" t="s">
        <v>1318</v>
      </c>
      <c r="R2726" s="63" t="s">
        <v>27</v>
      </c>
      <c r="S2726" s="65" t="s">
        <v>4615</v>
      </c>
      <c r="T2726" s="63" t="s">
        <v>3990</v>
      </c>
      <c r="U2726" s="63" t="s">
        <v>27</v>
      </c>
      <c r="V2726" s="66">
        <v>34103</v>
      </c>
      <c r="W2726" s="67">
        <v>34103</v>
      </c>
      <c r="X2726" s="67">
        <v>16661.91</v>
      </c>
      <c r="Y2726" s="68">
        <v>0</v>
      </c>
      <c r="Z2726" s="82">
        <v>42872.598061812467</v>
      </c>
    </row>
    <row r="2727" spans="15:26" x14ac:dyDescent="0.25">
      <c r="O2727" s="81" t="s">
        <v>9171</v>
      </c>
      <c r="P2727" s="64">
        <v>2005</v>
      </c>
      <c r="Q2727" s="63" t="s">
        <v>6081</v>
      </c>
      <c r="R2727" s="63" t="s">
        <v>27</v>
      </c>
      <c r="S2727" s="65" t="s">
        <v>4918</v>
      </c>
      <c r="T2727" s="63" t="s">
        <v>9172</v>
      </c>
      <c r="U2727" s="63" t="s">
        <v>27</v>
      </c>
      <c r="V2727" s="66">
        <v>25000</v>
      </c>
      <c r="W2727" s="67">
        <v>25000</v>
      </c>
      <c r="X2727" s="67">
        <v>13697.35</v>
      </c>
      <c r="Y2727" s="68">
        <v>25000</v>
      </c>
      <c r="Z2727" s="82">
        <v>31428.758512310109</v>
      </c>
    </row>
    <row r="2728" spans="15:26" x14ac:dyDescent="0.25">
      <c r="O2728" s="81" t="s">
        <v>9190</v>
      </c>
      <c r="P2728" s="64">
        <v>2005</v>
      </c>
      <c r="Q2728" s="63" t="s">
        <v>6084</v>
      </c>
      <c r="R2728" s="63" t="s">
        <v>27</v>
      </c>
      <c r="S2728" s="65" t="s">
        <v>1511</v>
      </c>
      <c r="T2728" s="63" t="s">
        <v>8278</v>
      </c>
      <c r="U2728" s="63" t="s">
        <v>27</v>
      </c>
      <c r="V2728" s="66">
        <v>25000</v>
      </c>
      <c r="W2728" s="67">
        <v>25000</v>
      </c>
      <c r="X2728" s="67">
        <v>13084.69</v>
      </c>
      <c r="Y2728" s="68">
        <v>25000</v>
      </c>
      <c r="Z2728" s="82">
        <v>31428.758512310109</v>
      </c>
    </row>
    <row r="2729" spans="15:26" x14ac:dyDescent="0.25">
      <c r="O2729" s="81" t="s">
        <v>4747</v>
      </c>
      <c r="P2729" s="64">
        <v>2005</v>
      </c>
      <c r="Q2729" s="63" t="s">
        <v>1318</v>
      </c>
      <c r="R2729" s="63" t="s">
        <v>27</v>
      </c>
      <c r="S2729" s="65" t="s">
        <v>4379</v>
      </c>
      <c r="T2729" s="63" t="s">
        <v>4748</v>
      </c>
      <c r="U2729" s="63" t="s">
        <v>27</v>
      </c>
      <c r="V2729" s="66">
        <v>23725</v>
      </c>
      <c r="W2729" s="67">
        <v>23725</v>
      </c>
      <c r="X2729" s="67">
        <v>12311.77</v>
      </c>
      <c r="Y2729" s="68">
        <v>0</v>
      </c>
      <c r="Z2729" s="82">
        <v>29825.891828182295</v>
      </c>
    </row>
    <row r="2730" spans="15:26" x14ac:dyDescent="0.25">
      <c r="O2730" s="81" t="s">
        <v>9177</v>
      </c>
      <c r="P2730" s="64">
        <v>2005</v>
      </c>
      <c r="Q2730" s="63" t="s">
        <v>6081</v>
      </c>
      <c r="R2730" s="63" t="s">
        <v>27</v>
      </c>
      <c r="S2730" s="65" t="s">
        <v>1859</v>
      </c>
      <c r="T2730" s="63" t="s">
        <v>9178</v>
      </c>
      <c r="U2730" s="63" t="s">
        <v>27</v>
      </c>
      <c r="V2730" s="66">
        <v>18840</v>
      </c>
      <c r="W2730" s="67">
        <v>18840</v>
      </c>
      <c r="X2730" s="67">
        <v>6968</v>
      </c>
      <c r="Y2730" s="68">
        <v>18840</v>
      </c>
      <c r="Z2730" s="82">
        <v>23684.7124148769</v>
      </c>
    </row>
    <row r="2731" spans="15:26" x14ac:dyDescent="0.25">
      <c r="O2731" s="81" t="s">
        <v>4742</v>
      </c>
      <c r="P2731" s="64">
        <v>2005</v>
      </c>
      <c r="Q2731" s="63" t="s">
        <v>1318</v>
      </c>
      <c r="R2731" s="63" t="s">
        <v>27</v>
      </c>
      <c r="S2731" s="65" t="s">
        <v>4379</v>
      </c>
      <c r="T2731" s="63" t="s">
        <v>3990</v>
      </c>
      <c r="U2731" s="63" t="s">
        <v>27</v>
      </c>
      <c r="V2731" s="66">
        <v>18621</v>
      </c>
      <c r="W2731" s="67">
        <v>18621</v>
      </c>
      <c r="X2731" s="67">
        <v>5427</v>
      </c>
      <c r="Y2731" s="68">
        <v>18621</v>
      </c>
      <c r="Z2731" s="82">
        <v>23409.39649030906</v>
      </c>
    </row>
    <row r="2732" spans="15:26" x14ac:dyDescent="0.25">
      <c r="O2732" s="81" t="s">
        <v>9110</v>
      </c>
      <c r="P2732" s="64">
        <v>2005</v>
      </c>
      <c r="Q2732" s="63" t="s">
        <v>6081</v>
      </c>
      <c r="R2732" s="63" t="s">
        <v>27</v>
      </c>
      <c r="S2732" s="65" t="s">
        <v>9111</v>
      </c>
      <c r="T2732" s="63" t="s">
        <v>3695</v>
      </c>
      <c r="U2732" s="63" t="s">
        <v>27</v>
      </c>
      <c r="V2732" s="66">
        <v>10000</v>
      </c>
      <c r="W2732" s="67">
        <v>10000</v>
      </c>
      <c r="X2732" s="67">
        <v>5000</v>
      </c>
      <c r="Y2732" s="68">
        <v>10000</v>
      </c>
      <c r="Z2732" s="82">
        <v>12571.503404924044</v>
      </c>
    </row>
    <row r="2733" spans="15:26" x14ac:dyDescent="0.25">
      <c r="O2733" s="81" t="s">
        <v>9123</v>
      </c>
      <c r="P2733" s="64">
        <v>2005</v>
      </c>
      <c r="Q2733" s="63" t="s">
        <v>6081</v>
      </c>
      <c r="R2733" s="63" t="s">
        <v>27</v>
      </c>
      <c r="S2733" s="65" t="s">
        <v>2404</v>
      </c>
      <c r="T2733" s="63" t="s">
        <v>3695</v>
      </c>
      <c r="U2733" s="63" t="s">
        <v>27</v>
      </c>
      <c r="V2733" s="66">
        <v>10000</v>
      </c>
      <c r="W2733" s="67">
        <v>10000</v>
      </c>
      <c r="X2733" s="67">
        <v>9800</v>
      </c>
      <c r="Y2733" s="68">
        <v>10000</v>
      </c>
      <c r="Z2733" s="82">
        <v>12571.503404924044</v>
      </c>
    </row>
    <row r="2734" spans="15:26" x14ac:dyDescent="0.25">
      <c r="O2734" s="81" t="s">
        <v>9146</v>
      </c>
      <c r="P2734" s="64">
        <v>2005</v>
      </c>
      <c r="Q2734" s="63" t="s">
        <v>6081</v>
      </c>
      <c r="R2734" s="63" t="s">
        <v>27</v>
      </c>
      <c r="S2734" s="65" t="s">
        <v>9147</v>
      </c>
      <c r="T2734" s="63" t="s">
        <v>3695</v>
      </c>
      <c r="U2734" s="63" t="s">
        <v>27</v>
      </c>
      <c r="V2734" s="66">
        <v>10000</v>
      </c>
      <c r="W2734" s="67">
        <v>10000</v>
      </c>
      <c r="X2734" s="67">
        <v>540</v>
      </c>
      <c r="Y2734" s="68">
        <v>0</v>
      </c>
      <c r="Z2734" s="82">
        <v>12571.503404924044</v>
      </c>
    </row>
    <row r="2735" spans="15:26" ht="22.5" x14ac:dyDescent="0.25">
      <c r="O2735" s="81" t="s">
        <v>9151</v>
      </c>
      <c r="P2735" s="64">
        <v>2005</v>
      </c>
      <c r="Q2735" s="63" t="s">
        <v>6081</v>
      </c>
      <c r="R2735" s="63" t="s">
        <v>27</v>
      </c>
      <c r="S2735" s="65" t="s">
        <v>9152</v>
      </c>
      <c r="T2735" s="63" t="s">
        <v>3695</v>
      </c>
      <c r="U2735" s="63" t="s">
        <v>27</v>
      </c>
      <c r="V2735" s="66">
        <v>10000</v>
      </c>
      <c r="W2735" s="67">
        <v>10000</v>
      </c>
      <c r="X2735" s="67">
        <v>1700</v>
      </c>
      <c r="Y2735" s="68">
        <v>10000</v>
      </c>
      <c r="Z2735" s="82">
        <v>12571.503404924044</v>
      </c>
    </row>
    <row r="2736" spans="15:26" x14ac:dyDescent="0.25">
      <c r="O2736" s="81" t="s">
        <v>9153</v>
      </c>
      <c r="P2736" s="64">
        <v>2005</v>
      </c>
      <c r="Q2736" s="63" t="s">
        <v>6081</v>
      </c>
      <c r="R2736" s="63" t="s">
        <v>27</v>
      </c>
      <c r="S2736" s="65" t="s">
        <v>5130</v>
      </c>
      <c r="T2736" s="63" t="s">
        <v>3695</v>
      </c>
      <c r="U2736" s="63" t="s">
        <v>27</v>
      </c>
      <c r="V2736" s="66">
        <v>10000</v>
      </c>
      <c r="W2736" s="67">
        <v>10000</v>
      </c>
      <c r="X2736" s="67">
        <v>4000</v>
      </c>
      <c r="Y2736" s="68">
        <v>10000</v>
      </c>
      <c r="Z2736" s="82">
        <v>12571.503404924044</v>
      </c>
    </row>
    <row r="2737" spans="15:26" x14ac:dyDescent="0.25">
      <c r="O2737" s="81" t="s">
        <v>9156</v>
      </c>
      <c r="P2737" s="64">
        <v>2005</v>
      </c>
      <c r="Q2737" s="63" t="s">
        <v>6081</v>
      </c>
      <c r="R2737" s="63" t="s">
        <v>27</v>
      </c>
      <c r="S2737" s="65" t="s">
        <v>4912</v>
      </c>
      <c r="T2737" s="63" t="s">
        <v>3695</v>
      </c>
      <c r="U2737" s="63" t="s">
        <v>27</v>
      </c>
      <c r="V2737" s="66">
        <v>10000</v>
      </c>
      <c r="W2737" s="67">
        <v>10000</v>
      </c>
      <c r="X2737" s="67">
        <v>0</v>
      </c>
      <c r="Y2737" s="68">
        <v>10000</v>
      </c>
      <c r="Z2737" s="82">
        <v>12571.503404924044</v>
      </c>
    </row>
    <row r="2738" spans="15:26" x14ac:dyDescent="0.25">
      <c r="O2738" s="81" t="s">
        <v>9179</v>
      </c>
      <c r="P2738" s="64">
        <v>2005</v>
      </c>
      <c r="Q2738" s="63" t="s">
        <v>6084</v>
      </c>
      <c r="R2738" s="63" t="s">
        <v>27</v>
      </c>
      <c r="S2738" s="65" t="s">
        <v>1859</v>
      </c>
      <c r="T2738" s="63" t="s">
        <v>9180</v>
      </c>
      <c r="U2738" s="63" t="s">
        <v>27</v>
      </c>
      <c r="V2738" s="66">
        <v>10000</v>
      </c>
      <c r="W2738" s="67">
        <v>10000</v>
      </c>
      <c r="X2738" s="67">
        <v>51040.45</v>
      </c>
      <c r="Y2738" s="68">
        <v>0</v>
      </c>
      <c r="Z2738" s="82">
        <v>12571.503404924044</v>
      </c>
    </row>
    <row r="2739" spans="15:26" x14ac:dyDescent="0.25">
      <c r="O2739" s="81" t="s">
        <v>9176</v>
      </c>
      <c r="P2739" s="64">
        <v>2005</v>
      </c>
      <c r="Q2739" s="63" t="s">
        <v>6081</v>
      </c>
      <c r="R2739" s="63" t="s">
        <v>27</v>
      </c>
      <c r="S2739" s="65" t="s">
        <v>1859</v>
      </c>
      <c r="T2739" s="63" t="s">
        <v>6673</v>
      </c>
      <c r="U2739" s="63" t="s">
        <v>27</v>
      </c>
      <c r="V2739" s="66">
        <v>8295</v>
      </c>
      <c r="W2739" s="67">
        <v>8295</v>
      </c>
      <c r="X2739" s="67">
        <v>4126</v>
      </c>
      <c r="Y2739" s="68">
        <v>8295</v>
      </c>
      <c r="Z2739" s="82">
        <v>10428.062074384494</v>
      </c>
    </row>
    <row r="2740" spans="15:26" x14ac:dyDescent="0.25">
      <c r="O2740" s="81" t="s">
        <v>9081</v>
      </c>
      <c r="P2740" s="64">
        <v>2005</v>
      </c>
      <c r="Q2740" s="63" t="s">
        <v>6084</v>
      </c>
      <c r="R2740" s="63" t="s">
        <v>27</v>
      </c>
      <c r="S2740" s="65" t="s">
        <v>1859</v>
      </c>
      <c r="T2740" s="63" t="s">
        <v>9082</v>
      </c>
      <c r="U2740" s="63" t="s">
        <v>27</v>
      </c>
      <c r="V2740" s="66">
        <v>5000</v>
      </c>
      <c r="W2740" s="67">
        <v>5000</v>
      </c>
      <c r="X2740" s="67">
        <v>0</v>
      </c>
      <c r="Y2740" s="68">
        <v>0</v>
      </c>
      <c r="Z2740" s="82">
        <v>6285.751702462022</v>
      </c>
    </row>
    <row r="2741" spans="15:26" x14ac:dyDescent="0.25">
      <c r="O2741" s="81" t="s">
        <v>4726</v>
      </c>
      <c r="P2741" s="64">
        <v>2005</v>
      </c>
      <c r="Q2741" s="63" t="s">
        <v>1318</v>
      </c>
      <c r="R2741" s="63" t="s">
        <v>27</v>
      </c>
      <c r="S2741" s="65" t="s">
        <v>4727</v>
      </c>
      <c r="T2741" s="63" t="s">
        <v>4062</v>
      </c>
      <c r="U2741" s="63" t="s">
        <v>27</v>
      </c>
      <c r="V2741" s="66">
        <v>1388</v>
      </c>
      <c r="W2741" s="67">
        <v>1388</v>
      </c>
      <c r="X2741" s="67">
        <v>462</v>
      </c>
      <c r="Y2741" s="68">
        <v>0</v>
      </c>
      <c r="Z2741" s="82">
        <v>1744.9246726034573</v>
      </c>
    </row>
    <row r="2742" spans="15:26" x14ac:dyDescent="0.25">
      <c r="O2742" s="81" t="s">
        <v>9140</v>
      </c>
      <c r="P2742" s="64">
        <v>2005</v>
      </c>
      <c r="Q2742" s="63" t="s">
        <v>6081</v>
      </c>
      <c r="R2742" s="63" t="s">
        <v>978</v>
      </c>
      <c r="S2742" s="65" t="s">
        <v>5064</v>
      </c>
      <c r="T2742" s="63" t="s">
        <v>3695</v>
      </c>
      <c r="U2742" s="63" t="s">
        <v>1413</v>
      </c>
      <c r="V2742" s="66">
        <v>10000</v>
      </c>
      <c r="W2742" s="67">
        <v>10000</v>
      </c>
      <c r="X2742" s="67">
        <v>0</v>
      </c>
      <c r="Y2742" s="68">
        <v>0</v>
      </c>
      <c r="Z2742" s="82">
        <v>12571.503404924044</v>
      </c>
    </row>
    <row r="2743" spans="15:26" x14ac:dyDescent="0.25">
      <c r="O2743" s="81" t="s">
        <v>9040</v>
      </c>
      <c r="P2743" s="64">
        <v>2005</v>
      </c>
      <c r="Q2743" s="63" t="s">
        <v>6084</v>
      </c>
      <c r="R2743" s="63" t="s">
        <v>472</v>
      </c>
      <c r="S2743" s="65" t="s">
        <v>9041</v>
      </c>
      <c r="T2743" s="63" t="s">
        <v>9042</v>
      </c>
      <c r="U2743" s="63" t="s">
        <v>3767</v>
      </c>
      <c r="V2743" s="66">
        <v>62000</v>
      </c>
      <c r="W2743" s="67">
        <v>62000</v>
      </c>
      <c r="X2743" s="67">
        <v>20081.189999999999</v>
      </c>
      <c r="Y2743" s="68">
        <v>0</v>
      </c>
      <c r="Z2743" s="82">
        <v>77943.321110529068</v>
      </c>
    </row>
    <row r="2744" spans="15:26" x14ac:dyDescent="0.25">
      <c r="O2744" s="81" t="s">
        <v>4734</v>
      </c>
      <c r="P2744" s="64">
        <v>2005</v>
      </c>
      <c r="Q2744" s="63" t="s">
        <v>1318</v>
      </c>
      <c r="R2744" s="63" t="s">
        <v>472</v>
      </c>
      <c r="S2744" s="65" t="s">
        <v>4071</v>
      </c>
      <c r="T2744" s="63" t="s">
        <v>4411</v>
      </c>
      <c r="U2744" s="63" t="s">
        <v>3767</v>
      </c>
      <c r="V2744" s="66">
        <v>25000</v>
      </c>
      <c r="W2744" s="67">
        <v>25000</v>
      </c>
      <c r="X2744" s="67">
        <v>14219.84</v>
      </c>
      <c r="Y2744" s="68">
        <v>25000</v>
      </c>
      <c r="Z2744" s="82">
        <v>31428.758512310109</v>
      </c>
    </row>
    <row r="2745" spans="15:26" ht="22.5" x14ac:dyDescent="0.25">
      <c r="O2745" s="81" t="s">
        <v>9144</v>
      </c>
      <c r="P2745" s="64">
        <v>2005</v>
      </c>
      <c r="Q2745" s="63" t="s">
        <v>6081</v>
      </c>
      <c r="R2745" s="63" t="s">
        <v>472</v>
      </c>
      <c r="S2745" s="65" t="s">
        <v>5639</v>
      </c>
      <c r="T2745" s="63" t="s">
        <v>3695</v>
      </c>
      <c r="U2745" s="63" t="s">
        <v>474</v>
      </c>
      <c r="V2745" s="66">
        <v>10000</v>
      </c>
      <c r="W2745" s="67">
        <v>10000</v>
      </c>
      <c r="X2745" s="67">
        <v>0</v>
      </c>
      <c r="Y2745" s="68">
        <v>10000</v>
      </c>
      <c r="Z2745" s="82">
        <v>12571.503404924044</v>
      </c>
    </row>
    <row r="2746" spans="15:26" x14ac:dyDescent="0.25">
      <c r="O2746" s="81" t="s">
        <v>4768</v>
      </c>
      <c r="P2746" s="64">
        <v>2005</v>
      </c>
      <c r="Q2746" s="63" t="s">
        <v>1318</v>
      </c>
      <c r="R2746" s="63" t="s">
        <v>472</v>
      </c>
      <c r="S2746" s="65" t="s">
        <v>4769</v>
      </c>
      <c r="T2746" s="63" t="s">
        <v>3687</v>
      </c>
      <c r="U2746" s="63" t="s">
        <v>4056</v>
      </c>
      <c r="V2746" s="66">
        <v>7458</v>
      </c>
      <c r="W2746" s="67">
        <v>7458</v>
      </c>
      <c r="X2746" s="67">
        <v>2397.9</v>
      </c>
      <c r="Y2746" s="68">
        <v>7458</v>
      </c>
      <c r="Z2746" s="82">
        <v>9375.8272393923526</v>
      </c>
    </row>
    <row r="2747" spans="15:26" x14ac:dyDescent="0.25">
      <c r="O2747" s="81" t="s">
        <v>4664</v>
      </c>
      <c r="P2747" s="64">
        <v>2005</v>
      </c>
      <c r="Q2747" s="63" t="s">
        <v>1318</v>
      </c>
      <c r="R2747" s="63" t="s">
        <v>138</v>
      </c>
      <c r="S2747" s="65" t="s">
        <v>2356</v>
      </c>
      <c r="T2747" s="63" t="s">
        <v>3990</v>
      </c>
      <c r="U2747" s="63" t="s">
        <v>166</v>
      </c>
      <c r="V2747" s="66">
        <v>184624</v>
      </c>
      <c r="W2747" s="67">
        <v>184624</v>
      </c>
      <c r="X2747" s="67">
        <v>171610.05</v>
      </c>
      <c r="Y2747" s="68">
        <v>0</v>
      </c>
      <c r="Z2747" s="82">
        <v>232100.12446306969</v>
      </c>
    </row>
    <row r="2748" spans="15:26" x14ac:dyDescent="0.25">
      <c r="O2748" s="81" t="s">
        <v>4616</v>
      </c>
      <c r="P2748" s="64">
        <v>2005</v>
      </c>
      <c r="Q2748" s="63" t="s">
        <v>1318</v>
      </c>
      <c r="R2748" s="63" t="s">
        <v>138</v>
      </c>
      <c r="S2748" s="65" t="s">
        <v>4617</v>
      </c>
      <c r="T2748" s="63" t="s">
        <v>3990</v>
      </c>
      <c r="U2748" s="63" t="s">
        <v>166</v>
      </c>
      <c r="V2748" s="66">
        <v>161580</v>
      </c>
      <c r="W2748" s="67">
        <v>161580</v>
      </c>
      <c r="X2748" s="67">
        <v>173026.13</v>
      </c>
      <c r="Y2748" s="68">
        <v>0</v>
      </c>
      <c r="Z2748" s="82">
        <v>203130.35201676271</v>
      </c>
    </row>
    <row r="2749" spans="15:26" x14ac:dyDescent="0.25">
      <c r="O2749" s="81" t="s">
        <v>9175</v>
      </c>
      <c r="P2749" s="64">
        <v>2005</v>
      </c>
      <c r="Q2749" s="63" t="s">
        <v>6081</v>
      </c>
      <c r="R2749" s="63" t="s">
        <v>138</v>
      </c>
      <c r="S2749" s="65" t="s">
        <v>4435</v>
      </c>
      <c r="T2749" s="63" t="s">
        <v>5970</v>
      </c>
      <c r="U2749" s="63" t="s">
        <v>166</v>
      </c>
      <c r="V2749" s="66">
        <v>24500</v>
      </c>
      <c r="W2749" s="67">
        <v>24500</v>
      </c>
      <c r="X2749" s="67">
        <v>22725.599999999999</v>
      </c>
      <c r="Y2749" s="68">
        <v>24500</v>
      </c>
      <c r="Z2749" s="82">
        <v>30800.183342063909</v>
      </c>
    </row>
    <row r="2750" spans="15:26" x14ac:dyDescent="0.25">
      <c r="O2750" s="81" t="s">
        <v>4758</v>
      </c>
      <c r="P2750" s="64">
        <v>2005</v>
      </c>
      <c r="Q2750" s="63" t="s">
        <v>1318</v>
      </c>
      <c r="R2750" s="63" t="s">
        <v>138</v>
      </c>
      <c r="S2750" s="65" t="s">
        <v>4759</v>
      </c>
      <c r="T2750" s="63" t="s">
        <v>4760</v>
      </c>
      <c r="U2750" s="63" t="s">
        <v>166</v>
      </c>
      <c r="V2750" s="66">
        <v>19380</v>
      </c>
      <c r="W2750" s="67">
        <v>19380</v>
      </c>
      <c r="X2750" s="67">
        <v>18273.96</v>
      </c>
      <c r="Y2750" s="68">
        <v>0</v>
      </c>
      <c r="Z2750" s="82">
        <v>24363.573598742798</v>
      </c>
    </row>
    <row r="2751" spans="15:26" x14ac:dyDescent="0.25">
      <c r="O2751" s="81" t="s">
        <v>9108</v>
      </c>
      <c r="P2751" s="64">
        <v>2005</v>
      </c>
      <c r="Q2751" s="63" t="s">
        <v>6081</v>
      </c>
      <c r="R2751" s="63" t="s">
        <v>138</v>
      </c>
      <c r="S2751" s="65" t="s">
        <v>5102</v>
      </c>
      <c r="T2751" s="63" t="s">
        <v>3695</v>
      </c>
      <c r="U2751" s="63" t="s">
        <v>166</v>
      </c>
      <c r="V2751" s="66">
        <v>10000</v>
      </c>
      <c r="W2751" s="67">
        <v>10000</v>
      </c>
      <c r="X2751" s="67">
        <v>0</v>
      </c>
      <c r="Y2751" s="68">
        <v>10000</v>
      </c>
      <c r="Z2751" s="82">
        <v>12571.503404924044</v>
      </c>
    </row>
    <row r="2752" spans="15:26" x14ac:dyDescent="0.25">
      <c r="O2752" s="81" t="s">
        <v>4627</v>
      </c>
      <c r="P2752" s="64">
        <v>2005</v>
      </c>
      <c r="Q2752" s="63" t="s">
        <v>1318</v>
      </c>
      <c r="R2752" s="63" t="s">
        <v>2243</v>
      </c>
      <c r="S2752" s="65" t="s">
        <v>4628</v>
      </c>
      <c r="T2752" s="63" t="s">
        <v>3687</v>
      </c>
      <c r="U2752" s="63" t="s">
        <v>2246</v>
      </c>
      <c r="V2752" s="66">
        <v>150000</v>
      </c>
      <c r="W2752" s="67">
        <v>150000</v>
      </c>
      <c r="X2752" s="67">
        <v>98522.71</v>
      </c>
      <c r="Y2752" s="68">
        <v>0</v>
      </c>
      <c r="Z2752" s="82">
        <v>188572.55107386067</v>
      </c>
    </row>
    <row r="2753" spans="15:26" x14ac:dyDescent="0.25">
      <c r="O2753" s="81" t="s">
        <v>4716</v>
      </c>
      <c r="P2753" s="64">
        <v>2005</v>
      </c>
      <c r="Q2753" s="63" t="s">
        <v>1318</v>
      </c>
      <c r="R2753" s="63" t="s">
        <v>2243</v>
      </c>
      <c r="S2753" s="65" t="s">
        <v>4717</v>
      </c>
      <c r="T2753" s="63" t="s">
        <v>3687</v>
      </c>
      <c r="U2753" s="63" t="s">
        <v>1269</v>
      </c>
      <c r="V2753" s="66">
        <v>97911</v>
      </c>
      <c r="W2753" s="67">
        <v>97911</v>
      </c>
      <c r="X2753" s="67">
        <v>39113.339999999997</v>
      </c>
      <c r="Y2753" s="68">
        <v>0</v>
      </c>
      <c r="Z2753" s="82">
        <v>123088.84698795181</v>
      </c>
    </row>
    <row r="2754" spans="15:26" x14ac:dyDescent="0.25">
      <c r="O2754" s="81" t="s">
        <v>4629</v>
      </c>
      <c r="P2754" s="64">
        <v>2005</v>
      </c>
      <c r="Q2754" s="63" t="s">
        <v>1318</v>
      </c>
      <c r="R2754" s="63" t="s">
        <v>2243</v>
      </c>
      <c r="S2754" s="65" t="s">
        <v>4630</v>
      </c>
      <c r="T2754" s="63" t="s">
        <v>4631</v>
      </c>
      <c r="U2754" s="63" t="s">
        <v>2246</v>
      </c>
      <c r="V2754" s="66">
        <v>6500</v>
      </c>
      <c r="W2754" s="67">
        <v>6500</v>
      </c>
      <c r="X2754" s="67">
        <v>0</v>
      </c>
      <c r="Y2754" s="68">
        <v>0</v>
      </c>
      <c r="Z2754" s="82">
        <v>8171.4772132006283</v>
      </c>
    </row>
    <row r="2755" spans="15:26" x14ac:dyDescent="0.25">
      <c r="O2755" s="81" t="s">
        <v>4609</v>
      </c>
      <c r="P2755" s="64">
        <v>2005</v>
      </c>
      <c r="Q2755" s="63" t="s">
        <v>1318</v>
      </c>
      <c r="R2755" s="63" t="s">
        <v>677</v>
      </c>
      <c r="S2755" s="65" t="s">
        <v>4610</v>
      </c>
      <c r="T2755" s="63" t="s">
        <v>3990</v>
      </c>
      <c r="U2755" s="63" t="s">
        <v>679</v>
      </c>
      <c r="V2755" s="66">
        <v>101492</v>
      </c>
      <c r="W2755" s="67">
        <v>101492</v>
      </c>
      <c r="X2755" s="67">
        <v>32651.74</v>
      </c>
      <c r="Y2755" s="68">
        <v>101492</v>
      </c>
      <c r="Z2755" s="82">
        <v>127590.70235725511</v>
      </c>
    </row>
    <row r="2756" spans="15:26" x14ac:dyDescent="0.25">
      <c r="O2756" s="81" t="s">
        <v>4738</v>
      </c>
      <c r="P2756" s="64">
        <v>2005</v>
      </c>
      <c r="Q2756" s="63" t="s">
        <v>1318</v>
      </c>
      <c r="R2756" s="63" t="s">
        <v>677</v>
      </c>
      <c r="S2756" s="65" t="s">
        <v>3888</v>
      </c>
      <c r="T2756" s="63" t="s">
        <v>4739</v>
      </c>
      <c r="U2756" s="63" t="s">
        <v>4233</v>
      </c>
      <c r="V2756" s="66">
        <v>15698</v>
      </c>
      <c r="W2756" s="67">
        <v>15698</v>
      </c>
      <c r="X2756" s="67">
        <v>0</v>
      </c>
      <c r="Y2756" s="68">
        <v>15698</v>
      </c>
      <c r="Z2756" s="82">
        <v>19734.746045049764</v>
      </c>
    </row>
    <row r="2757" spans="15:26" x14ac:dyDescent="0.25">
      <c r="O2757" s="81" t="s">
        <v>9125</v>
      </c>
      <c r="P2757" s="64">
        <v>2005</v>
      </c>
      <c r="Q2757" s="63" t="s">
        <v>6081</v>
      </c>
      <c r="R2757" s="63" t="s">
        <v>677</v>
      </c>
      <c r="S2757" s="65" t="s">
        <v>4778</v>
      </c>
      <c r="T2757" s="63" t="s">
        <v>3695</v>
      </c>
      <c r="U2757" s="63" t="s">
        <v>679</v>
      </c>
      <c r="V2757" s="66">
        <v>10000</v>
      </c>
      <c r="W2757" s="67">
        <v>10000</v>
      </c>
      <c r="X2757" s="67">
        <v>2000</v>
      </c>
      <c r="Y2757" s="68">
        <v>10000</v>
      </c>
      <c r="Z2757" s="82">
        <v>12571.503404924044</v>
      </c>
    </row>
    <row r="2758" spans="15:26" x14ac:dyDescent="0.25">
      <c r="O2758" s="81" t="s">
        <v>9124</v>
      </c>
      <c r="P2758" s="64">
        <v>2005</v>
      </c>
      <c r="Q2758" s="63" t="s">
        <v>6081</v>
      </c>
      <c r="R2758" s="63" t="s">
        <v>177</v>
      </c>
      <c r="S2758" s="65" t="s">
        <v>5864</v>
      </c>
      <c r="T2758" s="63" t="s">
        <v>3695</v>
      </c>
      <c r="U2758" s="63" t="s">
        <v>179</v>
      </c>
      <c r="V2758" s="66">
        <v>10000</v>
      </c>
      <c r="W2758" s="67">
        <v>10000</v>
      </c>
      <c r="X2758" s="67">
        <v>0</v>
      </c>
      <c r="Y2758" s="68">
        <v>0</v>
      </c>
      <c r="Z2758" s="82">
        <v>12571.503404924044</v>
      </c>
    </row>
    <row r="2759" spans="15:26" x14ac:dyDescent="0.25">
      <c r="O2759" s="81" t="s">
        <v>9162</v>
      </c>
      <c r="P2759" s="64">
        <v>2005</v>
      </c>
      <c r="Q2759" s="63" t="s">
        <v>6081</v>
      </c>
      <c r="R2759" s="63" t="s">
        <v>177</v>
      </c>
      <c r="S2759" s="65" t="s">
        <v>1859</v>
      </c>
      <c r="T2759" s="63" t="s">
        <v>8833</v>
      </c>
      <c r="U2759" s="63" t="s">
        <v>3742</v>
      </c>
      <c r="V2759" s="66">
        <v>7605</v>
      </c>
      <c r="W2759" s="67">
        <v>7605</v>
      </c>
      <c r="X2759" s="67">
        <v>3400</v>
      </c>
      <c r="Y2759" s="68">
        <v>7605</v>
      </c>
      <c r="Z2759" s="82">
        <v>9560.6283394447346</v>
      </c>
    </row>
    <row r="2760" spans="15:26" x14ac:dyDescent="0.25">
      <c r="O2760" s="81" t="s">
        <v>4636</v>
      </c>
      <c r="P2760" s="64">
        <v>2005</v>
      </c>
      <c r="Q2760" s="63" t="s">
        <v>1318</v>
      </c>
      <c r="R2760" s="63" t="s">
        <v>81</v>
      </c>
      <c r="S2760" s="65" t="s">
        <v>4637</v>
      </c>
      <c r="T2760" s="63" t="s">
        <v>3483</v>
      </c>
      <c r="U2760" s="63" t="s">
        <v>4196</v>
      </c>
      <c r="V2760" s="66">
        <v>90488</v>
      </c>
      <c r="W2760" s="67">
        <v>90488</v>
      </c>
      <c r="X2760" s="67">
        <v>35192.67</v>
      </c>
      <c r="Y2760" s="68">
        <v>90488</v>
      </c>
      <c r="Z2760" s="82">
        <v>113757.02001047668</v>
      </c>
    </row>
    <row r="2761" spans="15:26" x14ac:dyDescent="0.25">
      <c r="O2761" s="81" t="s">
        <v>4721</v>
      </c>
      <c r="P2761" s="64">
        <v>2005</v>
      </c>
      <c r="Q2761" s="63" t="s">
        <v>1318</v>
      </c>
      <c r="R2761" s="63" t="s">
        <v>81</v>
      </c>
      <c r="S2761" s="65" t="s">
        <v>3890</v>
      </c>
      <c r="T2761" s="63" t="s">
        <v>4502</v>
      </c>
      <c r="U2761" s="63" t="s">
        <v>3767</v>
      </c>
      <c r="V2761" s="66">
        <v>87000</v>
      </c>
      <c r="W2761" s="67">
        <v>87000</v>
      </c>
      <c r="X2761" s="67">
        <v>33550.61</v>
      </c>
      <c r="Y2761" s="68">
        <v>87000</v>
      </c>
      <c r="Z2761" s="82">
        <v>109372.07962283918</v>
      </c>
    </row>
    <row r="2762" spans="15:26" x14ac:dyDescent="0.25">
      <c r="O2762" s="81" t="s">
        <v>4653</v>
      </c>
      <c r="P2762" s="64">
        <v>2005</v>
      </c>
      <c r="Q2762" s="63" t="s">
        <v>1318</v>
      </c>
      <c r="R2762" s="63" t="s">
        <v>81</v>
      </c>
      <c r="S2762" s="65" t="s">
        <v>4654</v>
      </c>
      <c r="T2762" s="63" t="s">
        <v>3483</v>
      </c>
      <c r="U2762" s="63" t="s">
        <v>31</v>
      </c>
      <c r="V2762" s="66">
        <v>36441</v>
      </c>
      <c r="W2762" s="67">
        <v>36441</v>
      </c>
      <c r="X2762" s="67">
        <v>14892.95</v>
      </c>
      <c r="Y2762" s="68">
        <v>36441</v>
      </c>
      <c r="Z2762" s="82">
        <v>45811.815557883703</v>
      </c>
    </row>
    <row r="2763" spans="15:26" x14ac:dyDescent="0.25">
      <c r="O2763" s="81" t="s">
        <v>9127</v>
      </c>
      <c r="P2763" s="64">
        <v>2005</v>
      </c>
      <c r="Q2763" s="63" t="s">
        <v>6081</v>
      </c>
      <c r="R2763" s="63" t="s">
        <v>81</v>
      </c>
      <c r="S2763" s="65" t="s">
        <v>9128</v>
      </c>
      <c r="T2763" s="63" t="s">
        <v>3695</v>
      </c>
      <c r="U2763" s="63" t="s">
        <v>2271</v>
      </c>
      <c r="V2763" s="66">
        <v>3750</v>
      </c>
      <c r="W2763" s="67">
        <v>3750</v>
      </c>
      <c r="X2763" s="67">
        <v>0</v>
      </c>
      <c r="Y2763" s="68">
        <v>3750</v>
      </c>
      <c r="Z2763" s="82">
        <v>4714.3137768465167</v>
      </c>
    </row>
    <row r="2764" spans="15:26" x14ac:dyDescent="0.25">
      <c r="O2764" s="81" t="s">
        <v>9077</v>
      </c>
      <c r="P2764" s="64">
        <v>2005</v>
      </c>
      <c r="Q2764" s="63" t="s">
        <v>6081</v>
      </c>
      <c r="R2764" s="63" t="s">
        <v>1163</v>
      </c>
      <c r="S2764" s="65" t="s">
        <v>9078</v>
      </c>
      <c r="T2764" s="63" t="s">
        <v>4103</v>
      </c>
      <c r="U2764" s="63" t="s">
        <v>1165</v>
      </c>
      <c r="V2764" s="66">
        <v>10000</v>
      </c>
      <c r="W2764" s="67">
        <v>10000</v>
      </c>
      <c r="X2764" s="67">
        <v>0</v>
      </c>
      <c r="Y2764" s="68">
        <v>0</v>
      </c>
      <c r="Z2764" s="82">
        <v>12571.503404924044</v>
      </c>
    </row>
    <row r="2765" spans="15:26" x14ac:dyDescent="0.25">
      <c r="O2765" s="81" t="s">
        <v>4728</v>
      </c>
      <c r="P2765" s="64">
        <v>2005</v>
      </c>
      <c r="Q2765" s="63" t="s">
        <v>1318</v>
      </c>
      <c r="R2765" s="63" t="s">
        <v>1271</v>
      </c>
      <c r="S2765" s="65" t="s">
        <v>4729</v>
      </c>
      <c r="T2765" s="63" t="s">
        <v>3815</v>
      </c>
      <c r="U2765" s="63" t="s">
        <v>1547</v>
      </c>
      <c r="V2765" s="66">
        <v>200000</v>
      </c>
      <c r="W2765" s="67">
        <v>200000</v>
      </c>
      <c r="X2765" s="67">
        <v>25043.5</v>
      </c>
      <c r="Y2765" s="68">
        <v>0</v>
      </c>
      <c r="Z2765" s="82">
        <v>251430.06809848087</v>
      </c>
    </row>
    <row r="2766" spans="15:26" x14ac:dyDescent="0.25">
      <c r="O2766" s="81" t="s">
        <v>9185</v>
      </c>
      <c r="P2766" s="64">
        <v>2005</v>
      </c>
      <c r="Q2766" s="63" t="s">
        <v>6081</v>
      </c>
      <c r="R2766" s="63" t="s">
        <v>1271</v>
      </c>
      <c r="S2766" s="65" t="s">
        <v>4729</v>
      </c>
      <c r="T2766" s="63" t="s">
        <v>9186</v>
      </c>
      <c r="U2766" s="63" t="s">
        <v>1547</v>
      </c>
      <c r="V2766" s="66">
        <v>18000</v>
      </c>
      <c r="W2766" s="67">
        <v>18000</v>
      </c>
      <c r="X2766" s="67">
        <v>5925</v>
      </c>
      <c r="Y2766" s="68">
        <v>0</v>
      </c>
      <c r="Z2766" s="82">
        <v>22628.706128863279</v>
      </c>
    </row>
    <row r="2767" spans="15:26" x14ac:dyDescent="0.25">
      <c r="O2767" s="81" t="s">
        <v>4730</v>
      </c>
      <c r="P2767" s="64">
        <v>2005</v>
      </c>
      <c r="Q2767" s="63" t="s">
        <v>1318</v>
      </c>
      <c r="R2767" s="63" t="s">
        <v>1271</v>
      </c>
      <c r="S2767" s="65" t="s">
        <v>4729</v>
      </c>
      <c r="T2767" s="63" t="s">
        <v>4731</v>
      </c>
      <c r="U2767" s="63" t="s">
        <v>1547</v>
      </c>
      <c r="V2767" s="66">
        <v>17000</v>
      </c>
      <c r="W2767" s="67">
        <v>17000</v>
      </c>
      <c r="X2767" s="67">
        <v>0</v>
      </c>
      <c r="Y2767" s="68">
        <v>0</v>
      </c>
      <c r="Z2767" s="82">
        <v>21371.555788370875</v>
      </c>
    </row>
    <row r="2768" spans="15:26" x14ac:dyDescent="0.25">
      <c r="O2768" s="81" t="s">
        <v>4766</v>
      </c>
      <c r="P2768" s="64">
        <v>2005</v>
      </c>
      <c r="Q2768" s="63" t="s">
        <v>1318</v>
      </c>
      <c r="R2768" s="63" t="s">
        <v>1271</v>
      </c>
      <c r="S2768" s="65" t="s">
        <v>4767</v>
      </c>
      <c r="T2768" s="63" t="s">
        <v>3687</v>
      </c>
      <c r="U2768" s="63" t="s">
        <v>1769</v>
      </c>
      <c r="V2768" s="66">
        <v>11500</v>
      </c>
      <c r="W2768" s="67">
        <v>11500</v>
      </c>
      <c r="X2768" s="67">
        <v>11073.81</v>
      </c>
      <c r="Y2768" s="68">
        <v>11500</v>
      </c>
      <c r="Z2768" s="82">
        <v>14457.22891566265</v>
      </c>
    </row>
    <row r="2769" spans="15:26" x14ac:dyDescent="0.25">
      <c r="O2769" s="81" t="s">
        <v>9122</v>
      </c>
      <c r="P2769" s="64">
        <v>2005</v>
      </c>
      <c r="Q2769" s="63" t="s">
        <v>6081</v>
      </c>
      <c r="R2769" s="63" t="s">
        <v>1271</v>
      </c>
      <c r="S2769" s="65" t="s">
        <v>4729</v>
      </c>
      <c r="T2769" s="63" t="s">
        <v>3695</v>
      </c>
      <c r="U2769" s="63" t="s">
        <v>1547</v>
      </c>
      <c r="V2769" s="66">
        <v>9750</v>
      </c>
      <c r="W2769" s="67">
        <v>9750</v>
      </c>
      <c r="X2769" s="67">
        <v>0</v>
      </c>
      <c r="Y2769" s="68">
        <v>9750</v>
      </c>
      <c r="Z2769" s="82">
        <v>12257.215819800942</v>
      </c>
    </row>
    <row r="2770" spans="15:26" x14ac:dyDescent="0.25">
      <c r="O2770" s="81" t="s">
        <v>4708</v>
      </c>
      <c r="P2770" s="64">
        <v>2005</v>
      </c>
      <c r="Q2770" s="63" t="s">
        <v>1318</v>
      </c>
      <c r="R2770" s="63" t="s">
        <v>85</v>
      </c>
      <c r="S2770" s="65" t="s">
        <v>3908</v>
      </c>
      <c r="T2770" s="63" t="s">
        <v>3687</v>
      </c>
      <c r="U2770" s="63" t="s">
        <v>1496</v>
      </c>
      <c r="V2770" s="66">
        <v>101970</v>
      </c>
      <c r="W2770" s="67">
        <v>101970</v>
      </c>
      <c r="X2770" s="67">
        <v>31157.5</v>
      </c>
      <c r="Y2770" s="68">
        <v>0</v>
      </c>
      <c r="Z2770" s="82">
        <v>128191.62022001047</v>
      </c>
    </row>
    <row r="2771" spans="15:26" x14ac:dyDescent="0.25">
      <c r="O2771" s="81" t="s">
        <v>4662</v>
      </c>
      <c r="P2771" s="64">
        <v>2005</v>
      </c>
      <c r="Q2771" s="63" t="s">
        <v>1318</v>
      </c>
      <c r="R2771" s="63" t="s">
        <v>85</v>
      </c>
      <c r="S2771" s="65" t="s">
        <v>4187</v>
      </c>
      <c r="T2771" s="63" t="s">
        <v>3414</v>
      </c>
      <c r="U2771" s="63" t="s">
        <v>542</v>
      </c>
      <c r="V2771" s="66">
        <v>51746</v>
      </c>
      <c r="W2771" s="67">
        <v>51746</v>
      </c>
      <c r="X2771" s="67">
        <v>13661.53</v>
      </c>
      <c r="Y2771" s="68">
        <v>51746</v>
      </c>
      <c r="Z2771" s="82">
        <v>65052.501519119964</v>
      </c>
    </row>
    <row r="2772" spans="15:26" x14ac:dyDescent="0.25">
      <c r="O2772" s="81" t="s">
        <v>4624</v>
      </c>
      <c r="P2772" s="64">
        <v>2005</v>
      </c>
      <c r="Q2772" s="63" t="s">
        <v>1318</v>
      </c>
      <c r="R2772" s="63" t="s">
        <v>85</v>
      </c>
      <c r="S2772" s="65" t="s">
        <v>1859</v>
      </c>
      <c r="T2772" s="63" t="s">
        <v>4625</v>
      </c>
      <c r="U2772" s="63" t="s">
        <v>542</v>
      </c>
      <c r="V2772" s="66">
        <v>41900</v>
      </c>
      <c r="W2772" s="67">
        <v>41900</v>
      </c>
      <c r="X2772" s="67">
        <v>22545.07</v>
      </c>
      <c r="Y2772" s="68">
        <v>41900</v>
      </c>
      <c r="Z2772" s="82">
        <v>52674.59926663174</v>
      </c>
    </row>
    <row r="2773" spans="15:26" x14ac:dyDescent="0.25">
      <c r="O2773" s="81" t="s">
        <v>4621</v>
      </c>
      <c r="P2773" s="64">
        <v>2005</v>
      </c>
      <c r="Q2773" s="63" t="s">
        <v>1318</v>
      </c>
      <c r="R2773" s="63" t="s">
        <v>85</v>
      </c>
      <c r="S2773" s="65" t="s">
        <v>4278</v>
      </c>
      <c r="T2773" s="63" t="s">
        <v>3687</v>
      </c>
      <c r="U2773" s="63" t="s">
        <v>1469</v>
      </c>
      <c r="V2773" s="66">
        <v>29800</v>
      </c>
      <c r="W2773" s="67">
        <v>29800</v>
      </c>
      <c r="X2773" s="67">
        <v>13778.85</v>
      </c>
      <c r="Y2773" s="68">
        <v>29800</v>
      </c>
      <c r="Z2773" s="82">
        <v>37463.080146673652</v>
      </c>
    </row>
    <row r="2774" spans="15:26" ht="22.5" x14ac:dyDescent="0.25">
      <c r="O2774" s="81" t="s">
        <v>9051</v>
      </c>
      <c r="P2774" s="64">
        <v>2005</v>
      </c>
      <c r="Q2774" s="63" t="s">
        <v>6084</v>
      </c>
      <c r="R2774" s="63" t="s">
        <v>1367</v>
      </c>
      <c r="S2774" s="65" t="s">
        <v>3939</v>
      </c>
      <c r="T2774" s="63" t="s">
        <v>8278</v>
      </c>
      <c r="U2774" s="63" t="s">
        <v>1619</v>
      </c>
      <c r="V2774" s="66">
        <v>79149</v>
      </c>
      <c r="W2774" s="67">
        <v>79149</v>
      </c>
      <c r="X2774" s="67">
        <v>72117.919999999998</v>
      </c>
      <c r="Y2774" s="68">
        <v>79149</v>
      </c>
      <c r="Z2774" s="82">
        <v>99502.192299633316</v>
      </c>
    </row>
    <row r="2775" spans="15:26" x14ac:dyDescent="0.25">
      <c r="O2775" s="81" t="s">
        <v>9075</v>
      </c>
      <c r="P2775" s="64">
        <v>2005</v>
      </c>
      <c r="Q2775" s="63" t="s">
        <v>6081</v>
      </c>
      <c r="R2775" s="63" t="s">
        <v>1367</v>
      </c>
      <c r="S2775" s="65" t="s">
        <v>9076</v>
      </c>
      <c r="T2775" s="63" t="s">
        <v>4103</v>
      </c>
      <c r="U2775" s="63" t="s">
        <v>3767</v>
      </c>
      <c r="V2775" s="66">
        <v>9973</v>
      </c>
      <c r="W2775" s="67">
        <v>8672</v>
      </c>
      <c r="X2775" s="67">
        <v>3266.24</v>
      </c>
      <c r="Y2775" s="68">
        <v>8672</v>
      </c>
      <c r="Z2775" s="82">
        <v>10902.007752750131</v>
      </c>
    </row>
    <row r="2776" spans="15:26" x14ac:dyDescent="0.25">
      <c r="O2776" s="81" t="s">
        <v>4691</v>
      </c>
      <c r="P2776" s="64">
        <v>2005</v>
      </c>
      <c r="Q2776" s="63" t="s">
        <v>1318</v>
      </c>
      <c r="R2776" s="63" t="s">
        <v>55</v>
      </c>
      <c r="S2776" s="65" t="s">
        <v>4017</v>
      </c>
      <c r="T2776" s="63" t="s">
        <v>4062</v>
      </c>
      <c r="U2776" s="63" t="s">
        <v>57</v>
      </c>
      <c r="V2776" s="66">
        <v>261286</v>
      </c>
      <c r="W2776" s="67">
        <v>261286</v>
      </c>
      <c r="X2776" s="67">
        <v>78454.62</v>
      </c>
      <c r="Y2776" s="68">
        <v>261286</v>
      </c>
      <c r="Z2776" s="82">
        <v>328475.78386589838</v>
      </c>
    </row>
    <row r="2777" spans="15:26" x14ac:dyDescent="0.25">
      <c r="O2777" s="81" t="s">
        <v>4670</v>
      </c>
      <c r="P2777" s="64">
        <v>2005</v>
      </c>
      <c r="Q2777" s="63" t="s">
        <v>1318</v>
      </c>
      <c r="R2777" s="63" t="s">
        <v>55</v>
      </c>
      <c r="S2777" s="65" t="s">
        <v>4519</v>
      </c>
      <c r="T2777" s="63" t="s">
        <v>4062</v>
      </c>
      <c r="U2777" s="63" t="s">
        <v>57</v>
      </c>
      <c r="V2777" s="66">
        <v>84937</v>
      </c>
      <c r="W2777" s="67">
        <v>84937</v>
      </c>
      <c r="X2777" s="67">
        <v>28313</v>
      </c>
      <c r="Y2777" s="68">
        <v>84937</v>
      </c>
      <c r="Z2777" s="82">
        <v>106778.57847040334</v>
      </c>
    </row>
    <row r="2778" spans="15:26" ht="22.5" x14ac:dyDescent="0.25">
      <c r="O2778" s="81" t="s">
        <v>4754</v>
      </c>
      <c r="P2778" s="64">
        <v>2005</v>
      </c>
      <c r="Q2778" s="63" t="s">
        <v>1318</v>
      </c>
      <c r="R2778" s="63" t="s">
        <v>55</v>
      </c>
      <c r="S2778" s="65" t="s">
        <v>4170</v>
      </c>
      <c r="T2778" s="63" t="s">
        <v>3882</v>
      </c>
      <c r="U2778" s="63" t="s">
        <v>57</v>
      </c>
      <c r="V2778" s="66">
        <v>7606</v>
      </c>
      <c r="W2778" s="67">
        <v>7606</v>
      </c>
      <c r="X2778" s="67">
        <v>5254.4</v>
      </c>
      <c r="Y2778" s="68">
        <v>7606</v>
      </c>
      <c r="Z2778" s="82">
        <v>9561.8854897852289</v>
      </c>
    </row>
    <row r="2779" spans="15:26" ht="22.5" x14ac:dyDescent="0.25">
      <c r="O2779" s="81" t="s">
        <v>9093</v>
      </c>
      <c r="P2779" s="64">
        <v>2005</v>
      </c>
      <c r="Q2779" s="63" t="s">
        <v>6081</v>
      </c>
      <c r="R2779" s="63" t="s">
        <v>55</v>
      </c>
      <c r="S2779" s="65" t="s">
        <v>9094</v>
      </c>
      <c r="T2779" s="63" t="s">
        <v>3695</v>
      </c>
      <c r="U2779" s="63" t="s">
        <v>57</v>
      </c>
      <c r="V2779" s="66">
        <v>4800</v>
      </c>
      <c r="W2779" s="67">
        <v>4800</v>
      </c>
      <c r="X2779" s="67">
        <v>0</v>
      </c>
      <c r="Y2779" s="68">
        <v>4800</v>
      </c>
      <c r="Z2779" s="82">
        <v>6034.3216343635413</v>
      </c>
    </row>
    <row r="2780" spans="15:26" x14ac:dyDescent="0.25">
      <c r="O2780" s="81" t="s">
        <v>4674</v>
      </c>
      <c r="P2780" s="64">
        <v>2005</v>
      </c>
      <c r="Q2780" s="63" t="s">
        <v>1318</v>
      </c>
      <c r="R2780" s="63" t="s">
        <v>59</v>
      </c>
      <c r="S2780" s="65" t="s">
        <v>4675</v>
      </c>
      <c r="T2780" s="63" t="s">
        <v>3266</v>
      </c>
      <c r="U2780" s="63" t="s">
        <v>61</v>
      </c>
      <c r="V2780" s="66">
        <v>220000</v>
      </c>
      <c r="W2780" s="67">
        <v>220000</v>
      </c>
      <c r="X2780" s="67">
        <v>111521</v>
      </c>
      <c r="Y2780" s="68">
        <v>220000</v>
      </c>
      <c r="Z2780" s="82">
        <v>276573.07490832894</v>
      </c>
    </row>
    <row r="2781" spans="15:26" x14ac:dyDescent="0.25">
      <c r="O2781" s="81" t="s">
        <v>4703</v>
      </c>
      <c r="P2781" s="64">
        <v>2005</v>
      </c>
      <c r="Q2781" s="63" t="s">
        <v>1318</v>
      </c>
      <c r="R2781" s="63" t="s">
        <v>59</v>
      </c>
      <c r="S2781" s="65" t="s">
        <v>4704</v>
      </c>
      <c r="T2781" s="63" t="s">
        <v>3687</v>
      </c>
      <c r="U2781" s="63" t="s">
        <v>61</v>
      </c>
      <c r="V2781" s="66">
        <v>168300</v>
      </c>
      <c r="W2781" s="67">
        <v>168300</v>
      </c>
      <c r="X2781" s="67">
        <v>621407.05000000005</v>
      </c>
      <c r="Y2781" s="68">
        <v>0</v>
      </c>
      <c r="Z2781" s="82">
        <v>211578.40230487165</v>
      </c>
    </row>
    <row r="2782" spans="15:26" x14ac:dyDescent="0.25">
      <c r="O2782" s="81" t="s">
        <v>4665</v>
      </c>
      <c r="P2782" s="64">
        <v>2005</v>
      </c>
      <c r="Q2782" s="63" t="s">
        <v>1318</v>
      </c>
      <c r="R2782" s="63" t="s">
        <v>59</v>
      </c>
      <c r="S2782" s="65" t="s">
        <v>4666</v>
      </c>
      <c r="T2782" s="63" t="s">
        <v>3687</v>
      </c>
      <c r="U2782" s="63" t="s">
        <v>61</v>
      </c>
      <c r="V2782" s="66">
        <v>72938</v>
      </c>
      <c r="W2782" s="67">
        <v>72938</v>
      </c>
      <c r="X2782" s="67">
        <v>25496.48</v>
      </c>
      <c r="Y2782" s="68">
        <v>72938</v>
      </c>
      <c r="Z2782" s="82">
        <v>91694.031534834998</v>
      </c>
    </row>
    <row r="2783" spans="15:26" x14ac:dyDescent="0.25">
      <c r="O2783" s="81" t="s">
        <v>9182</v>
      </c>
      <c r="P2783" s="64">
        <v>2005</v>
      </c>
      <c r="Q2783" s="63" t="s">
        <v>6081</v>
      </c>
      <c r="R2783" s="63" t="s">
        <v>59</v>
      </c>
      <c r="S2783" s="65" t="s">
        <v>9183</v>
      </c>
      <c r="T2783" s="63" t="s">
        <v>9184</v>
      </c>
      <c r="U2783" s="63" t="s">
        <v>61</v>
      </c>
      <c r="V2783" s="66">
        <v>18225</v>
      </c>
      <c r="W2783" s="67">
        <v>18225</v>
      </c>
      <c r="X2783" s="67">
        <v>4793.8999999999996</v>
      </c>
      <c r="Y2783" s="68">
        <v>18225</v>
      </c>
      <c r="Z2783" s="82">
        <v>22911.56495547407</v>
      </c>
    </row>
    <row r="2784" spans="15:26" x14ac:dyDescent="0.25">
      <c r="O2784" s="81" t="s">
        <v>4705</v>
      </c>
      <c r="P2784" s="64">
        <v>2005</v>
      </c>
      <c r="Q2784" s="63" t="s">
        <v>1318</v>
      </c>
      <c r="R2784" s="63" t="s">
        <v>59</v>
      </c>
      <c r="S2784" s="65" t="s">
        <v>4704</v>
      </c>
      <c r="T2784" s="63" t="s">
        <v>4631</v>
      </c>
      <c r="U2784" s="63" t="s">
        <v>61</v>
      </c>
      <c r="V2784" s="66">
        <v>17500</v>
      </c>
      <c r="W2784" s="67">
        <v>17500</v>
      </c>
      <c r="X2784" s="67">
        <v>0</v>
      </c>
      <c r="Y2784" s="68">
        <v>0</v>
      </c>
      <c r="Z2784" s="82">
        <v>22000.130958617076</v>
      </c>
    </row>
    <row r="2785" spans="15:26" ht="22.5" x14ac:dyDescent="0.25">
      <c r="O2785" s="81" t="s">
        <v>9105</v>
      </c>
      <c r="P2785" s="64">
        <v>2005</v>
      </c>
      <c r="Q2785" s="63" t="s">
        <v>6081</v>
      </c>
      <c r="R2785" s="63" t="s">
        <v>59</v>
      </c>
      <c r="S2785" s="65" t="s">
        <v>5005</v>
      </c>
      <c r="T2785" s="63" t="s">
        <v>3695</v>
      </c>
      <c r="U2785" s="63" t="s">
        <v>61</v>
      </c>
      <c r="V2785" s="66">
        <v>9980</v>
      </c>
      <c r="W2785" s="67">
        <v>9980</v>
      </c>
      <c r="X2785" s="67">
        <v>0</v>
      </c>
      <c r="Y2785" s="68">
        <v>0</v>
      </c>
      <c r="Z2785" s="82">
        <v>12546.360398114197</v>
      </c>
    </row>
    <row r="2786" spans="15:26" x14ac:dyDescent="0.25">
      <c r="O2786" s="81" t="s">
        <v>4633</v>
      </c>
      <c r="P2786" s="64">
        <v>2005</v>
      </c>
      <c r="Q2786" s="63" t="s">
        <v>1318</v>
      </c>
      <c r="R2786" s="63" t="s">
        <v>63</v>
      </c>
      <c r="S2786" s="65" t="s">
        <v>4634</v>
      </c>
      <c r="T2786" s="63" t="s">
        <v>3687</v>
      </c>
      <c r="U2786" s="63" t="s">
        <v>684</v>
      </c>
      <c r="V2786" s="66">
        <v>199875</v>
      </c>
      <c r="W2786" s="67">
        <v>199875</v>
      </c>
      <c r="X2786" s="67">
        <v>193136.38</v>
      </c>
      <c r="Y2786" s="68">
        <v>199875</v>
      </c>
      <c r="Z2786" s="82">
        <v>251272.92430591932</v>
      </c>
    </row>
    <row r="2787" spans="15:26" x14ac:dyDescent="0.25">
      <c r="O2787" s="81" t="s">
        <v>4699</v>
      </c>
      <c r="P2787" s="64">
        <v>2005</v>
      </c>
      <c r="Q2787" s="63" t="s">
        <v>1318</v>
      </c>
      <c r="R2787" s="63" t="s">
        <v>63</v>
      </c>
      <c r="S2787" s="65" t="s">
        <v>4700</v>
      </c>
      <c r="T2787" s="63" t="s">
        <v>3687</v>
      </c>
      <c r="U2787" s="63" t="s">
        <v>65</v>
      </c>
      <c r="V2787" s="66">
        <v>97500</v>
      </c>
      <c r="W2787" s="67">
        <v>97500</v>
      </c>
      <c r="X2787" s="67">
        <v>53472.06</v>
      </c>
      <c r="Y2787" s="68">
        <v>97500</v>
      </c>
      <c r="Z2787" s="82">
        <v>122572.15819800942</v>
      </c>
    </row>
    <row r="2788" spans="15:26" x14ac:dyDescent="0.25">
      <c r="O2788" s="81" t="s">
        <v>4635</v>
      </c>
      <c r="P2788" s="64">
        <v>2005</v>
      </c>
      <c r="Q2788" s="63" t="s">
        <v>1318</v>
      </c>
      <c r="R2788" s="63" t="s">
        <v>63</v>
      </c>
      <c r="S2788" s="65" t="s">
        <v>4634</v>
      </c>
      <c r="T2788" s="63" t="s">
        <v>4631</v>
      </c>
      <c r="U2788" s="63" t="s">
        <v>684</v>
      </c>
      <c r="V2788" s="66">
        <v>15000</v>
      </c>
      <c r="W2788" s="67">
        <v>15000</v>
      </c>
      <c r="X2788" s="67">
        <v>0</v>
      </c>
      <c r="Y2788" s="68">
        <v>0</v>
      </c>
      <c r="Z2788" s="82">
        <v>18857.255107386067</v>
      </c>
    </row>
    <row r="2789" spans="15:26" x14ac:dyDescent="0.25">
      <c r="O2789" s="81" t="s">
        <v>4740</v>
      </c>
      <c r="P2789" s="64">
        <v>2005</v>
      </c>
      <c r="Q2789" s="63" t="s">
        <v>1318</v>
      </c>
      <c r="R2789" s="63" t="s">
        <v>63</v>
      </c>
      <c r="S2789" s="65" t="s">
        <v>4052</v>
      </c>
      <c r="T2789" s="63" t="s">
        <v>3687</v>
      </c>
      <c r="U2789" s="63" t="s">
        <v>65</v>
      </c>
      <c r="V2789" s="66">
        <v>12000</v>
      </c>
      <c r="W2789" s="67">
        <v>12000</v>
      </c>
      <c r="X2789" s="67">
        <v>3941.76</v>
      </c>
      <c r="Y2789" s="68">
        <v>0</v>
      </c>
      <c r="Z2789" s="82">
        <v>15085.804085908852</v>
      </c>
    </row>
    <row r="2790" spans="15:26" x14ac:dyDescent="0.25">
      <c r="O2790" s="81" t="s">
        <v>9112</v>
      </c>
      <c r="P2790" s="64">
        <v>2005</v>
      </c>
      <c r="Q2790" s="63" t="s">
        <v>6081</v>
      </c>
      <c r="R2790" s="63" t="s">
        <v>63</v>
      </c>
      <c r="S2790" s="65" t="s">
        <v>9113</v>
      </c>
      <c r="T2790" s="63" t="s">
        <v>3695</v>
      </c>
      <c r="U2790" s="63" t="s">
        <v>5291</v>
      </c>
      <c r="V2790" s="66">
        <v>10000</v>
      </c>
      <c r="W2790" s="67">
        <v>10000</v>
      </c>
      <c r="X2790" s="67">
        <v>399.96</v>
      </c>
      <c r="Y2790" s="68">
        <v>0</v>
      </c>
      <c r="Z2790" s="82">
        <v>12571.503404924044</v>
      </c>
    </row>
    <row r="2791" spans="15:26" ht="22.5" x14ac:dyDescent="0.25">
      <c r="O2791" s="81" t="s">
        <v>9121</v>
      </c>
      <c r="P2791" s="64">
        <v>2005</v>
      </c>
      <c r="Q2791" s="63" t="s">
        <v>6081</v>
      </c>
      <c r="R2791" s="63" t="s">
        <v>63</v>
      </c>
      <c r="S2791" s="65" t="s">
        <v>4951</v>
      </c>
      <c r="T2791" s="63" t="s">
        <v>3695</v>
      </c>
      <c r="U2791" s="63" t="s">
        <v>684</v>
      </c>
      <c r="V2791" s="66">
        <v>7900</v>
      </c>
      <c r="W2791" s="67">
        <v>7900</v>
      </c>
      <c r="X2791" s="67">
        <v>0</v>
      </c>
      <c r="Y2791" s="68">
        <v>7900</v>
      </c>
      <c r="Z2791" s="82">
        <v>9931.4876898899947</v>
      </c>
    </row>
    <row r="2792" spans="15:26" x14ac:dyDescent="0.25">
      <c r="O2792" s="81" t="s">
        <v>9154</v>
      </c>
      <c r="P2792" s="64">
        <v>2005</v>
      </c>
      <c r="Q2792" s="63" t="s">
        <v>6081</v>
      </c>
      <c r="R2792" s="63" t="s">
        <v>63</v>
      </c>
      <c r="S2792" s="65" t="s">
        <v>9155</v>
      </c>
      <c r="T2792" s="63" t="s">
        <v>3695</v>
      </c>
      <c r="U2792" s="63" t="s">
        <v>65</v>
      </c>
      <c r="V2792" s="66">
        <v>7800</v>
      </c>
      <c r="W2792" s="67">
        <v>7800</v>
      </c>
      <c r="X2792" s="67">
        <v>0</v>
      </c>
      <c r="Y2792" s="68">
        <v>7800</v>
      </c>
      <c r="Z2792" s="82">
        <v>9805.7726558407539</v>
      </c>
    </row>
    <row r="2793" spans="15:26" x14ac:dyDescent="0.25">
      <c r="O2793" s="81" t="s">
        <v>9134</v>
      </c>
      <c r="P2793" s="64">
        <v>2005</v>
      </c>
      <c r="Q2793" s="63" t="s">
        <v>6081</v>
      </c>
      <c r="R2793" s="63" t="s">
        <v>1078</v>
      </c>
      <c r="S2793" s="65" t="s">
        <v>9135</v>
      </c>
      <c r="T2793" s="63" t="s">
        <v>3695</v>
      </c>
      <c r="U2793" s="63" t="s">
        <v>9136</v>
      </c>
      <c r="V2793" s="66">
        <v>10000</v>
      </c>
      <c r="W2793" s="67">
        <v>3500</v>
      </c>
      <c r="X2793" s="67">
        <v>1500</v>
      </c>
      <c r="Y2793" s="68">
        <v>3500</v>
      </c>
      <c r="Z2793" s="82">
        <v>4400.0261917234156</v>
      </c>
    </row>
    <row r="2794" spans="15:26" x14ac:dyDescent="0.25">
      <c r="O2794" s="81" t="s">
        <v>9064</v>
      </c>
      <c r="P2794" s="64">
        <v>2005</v>
      </c>
      <c r="Q2794" s="63" t="s">
        <v>6081</v>
      </c>
      <c r="R2794" s="63" t="s">
        <v>3182</v>
      </c>
      <c r="S2794" s="65" t="s">
        <v>4110</v>
      </c>
      <c r="T2794" s="63" t="s">
        <v>5970</v>
      </c>
      <c r="U2794" s="63" t="s">
        <v>4027</v>
      </c>
      <c r="V2794" s="66">
        <v>47250</v>
      </c>
      <c r="W2794" s="67">
        <v>47250</v>
      </c>
      <c r="X2794" s="67">
        <v>4868.75</v>
      </c>
      <c r="Y2794" s="68">
        <v>47250</v>
      </c>
      <c r="Z2794" s="82">
        <v>59400.353588266109</v>
      </c>
    </row>
    <row r="2795" spans="15:26" x14ac:dyDescent="0.25">
      <c r="O2795" s="81" t="s">
        <v>4749</v>
      </c>
      <c r="P2795" s="64">
        <v>2005</v>
      </c>
      <c r="Q2795" s="63" t="s">
        <v>1318</v>
      </c>
      <c r="R2795" s="63" t="s">
        <v>3182</v>
      </c>
      <c r="S2795" s="65" t="s">
        <v>4110</v>
      </c>
      <c r="T2795" s="63" t="s">
        <v>4607</v>
      </c>
      <c r="U2795" s="63" t="s">
        <v>4027</v>
      </c>
      <c r="V2795" s="66">
        <v>15312</v>
      </c>
      <c r="W2795" s="67">
        <v>15312</v>
      </c>
      <c r="X2795" s="67">
        <v>3670</v>
      </c>
      <c r="Y2795" s="68">
        <v>15312</v>
      </c>
      <c r="Z2795" s="82">
        <v>19249.486013619698</v>
      </c>
    </row>
    <row r="2796" spans="15:26" ht="22.5" x14ac:dyDescent="0.25">
      <c r="O2796" s="81" t="s">
        <v>9138</v>
      </c>
      <c r="P2796" s="64">
        <v>2005</v>
      </c>
      <c r="Q2796" s="63" t="s">
        <v>6081</v>
      </c>
      <c r="R2796" s="63" t="s">
        <v>3182</v>
      </c>
      <c r="S2796" s="65" t="s">
        <v>9139</v>
      </c>
      <c r="T2796" s="63" t="s">
        <v>3695</v>
      </c>
      <c r="U2796" s="63" t="s">
        <v>3185</v>
      </c>
      <c r="V2796" s="66">
        <v>9900</v>
      </c>
      <c r="W2796" s="67">
        <v>9900</v>
      </c>
      <c r="X2796" s="67">
        <v>100</v>
      </c>
      <c r="Y2796" s="68">
        <v>0</v>
      </c>
      <c r="Z2796" s="82">
        <v>12445.788370874803</v>
      </c>
    </row>
    <row r="2797" spans="15:26" x14ac:dyDescent="0.25">
      <c r="O2797" s="81" t="s">
        <v>9137</v>
      </c>
      <c r="P2797" s="64">
        <v>2005</v>
      </c>
      <c r="Q2797" s="63" t="s">
        <v>6081</v>
      </c>
      <c r="R2797" s="63" t="s">
        <v>1684</v>
      </c>
      <c r="S2797" s="65" t="s">
        <v>4949</v>
      </c>
      <c r="T2797" s="63" t="s">
        <v>3695</v>
      </c>
      <c r="U2797" s="63" t="s">
        <v>1687</v>
      </c>
      <c r="V2797" s="66">
        <v>10000</v>
      </c>
      <c r="W2797" s="67">
        <v>10000</v>
      </c>
      <c r="X2797" s="67">
        <v>0</v>
      </c>
      <c r="Y2797" s="68">
        <v>10000</v>
      </c>
      <c r="Z2797" s="82">
        <v>12571.503404924044</v>
      </c>
    </row>
    <row r="2798" spans="15:26" x14ac:dyDescent="0.25">
      <c r="O2798" s="81" t="s">
        <v>4709</v>
      </c>
      <c r="P2798" s="64">
        <v>2005</v>
      </c>
      <c r="Q2798" s="63" t="s">
        <v>1318</v>
      </c>
      <c r="R2798" s="63" t="s">
        <v>1420</v>
      </c>
      <c r="S2798" s="65" t="s">
        <v>4537</v>
      </c>
      <c r="T2798" s="63" t="s">
        <v>3687</v>
      </c>
      <c r="U2798" s="63" t="s">
        <v>1423</v>
      </c>
      <c r="V2798" s="66">
        <v>116770</v>
      </c>
      <c r="W2798" s="67">
        <v>116770</v>
      </c>
      <c r="X2798" s="67">
        <v>21903.42</v>
      </c>
      <c r="Y2798" s="68">
        <v>116770</v>
      </c>
      <c r="Z2798" s="82">
        <v>146797.44525929805</v>
      </c>
    </row>
    <row r="2799" spans="15:26" x14ac:dyDescent="0.25">
      <c r="O2799" s="81" t="s">
        <v>9074</v>
      </c>
      <c r="P2799" s="64">
        <v>2005</v>
      </c>
      <c r="Q2799" s="63" t="s">
        <v>6081</v>
      </c>
      <c r="R2799" s="63" t="s">
        <v>1420</v>
      </c>
      <c r="S2799" s="65" t="s">
        <v>5773</v>
      </c>
      <c r="T2799" s="63" t="s">
        <v>4103</v>
      </c>
      <c r="U2799" s="63" t="s">
        <v>5775</v>
      </c>
      <c r="V2799" s="66">
        <v>6177</v>
      </c>
      <c r="W2799" s="67">
        <v>5312</v>
      </c>
      <c r="X2799" s="67">
        <v>0</v>
      </c>
      <c r="Y2799" s="68">
        <v>0</v>
      </c>
      <c r="Z2799" s="82">
        <v>6677.9826086956527</v>
      </c>
    </row>
    <row r="2800" spans="15:26" x14ac:dyDescent="0.25">
      <c r="O2800" s="81" t="s">
        <v>9070</v>
      </c>
      <c r="P2800" s="64">
        <v>2005</v>
      </c>
      <c r="Q2800" s="63" t="s">
        <v>6081</v>
      </c>
      <c r="R2800" s="63" t="s">
        <v>1403</v>
      </c>
      <c r="S2800" s="65" t="s">
        <v>9071</v>
      </c>
      <c r="T2800" s="63" t="s">
        <v>4103</v>
      </c>
      <c r="U2800" s="63" t="s">
        <v>3767</v>
      </c>
      <c r="V2800" s="66">
        <v>10000</v>
      </c>
      <c r="W2800" s="67">
        <v>9090</v>
      </c>
      <c r="X2800" s="67">
        <v>2785</v>
      </c>
      <c r="Y2800" s="68">
        <v>9090</v>
      </c>
      <c r="Z2800" s="82">
        <v>11427.496595075956</v>
      </c>
    </row>
    <row r="2801" spans="15:26" x14ac:dyDescent="0.25">
      <c r="O2801" s="81" t="s">
        <v>9049</v>
      </c>
      <c r="P2801" s="64">
        <v>2005</v>
      </c>
      <c r="Q2801" s="63" t="s">
        <v>6081</v>
      </c>
      <c r="R2801" s="63" t="s">
        <v>977</v>
      </c>
      <c r="S2801" s="65" t="s">
        <v>8014</v>
      </c>
      <c r="T2801" s="63" t="s">
        <v>8372</v>
      </c>
      <c r="U2801" s="63" t="s">
        <v>5177</v>
      </c>
      <c r="V2801" s="66">
        <v>142887</v>
      </c>
      <c r="W2801" s="67">
        <v>142887</v>
      </c>
      <c r="X2801" s="67">
        <v>103835.78</v>
      </c>
      <c r="Y2801" s="68">
        <v>0</v>
      </c>
      <c r="Z2801" s="82">
        <v>179630.44070193821</v>
      </c>
    </row>
    <row r="2802" spans="15:26" x14ac:dyDescent="0.25">
      <c r="O2802" s="81" t="s">
        <v>4671</v>
      </c>
      <c r="P2802" s="64">
        <v>2005</v>
      </c>
      <c r="Q2802" s="63" t="s">
        <v>1318</v>
      </c>
      <c r="R2802" s="63" t="s">
        <v>977</v>
      </c>
      <c r="S2802" s="65" t="s">
        <v>4672</v>
      </c>
      <c r="T2802" s="63" t="s">
        <v>3862</v>
      </c>
      <c r="U2802" s="63" t="s">
        <v>3767</v>
      </c>
      <c r="V2802" s="66">
        <v>110598</v>
      </c>
      <c r="W2802" s="67">
        <v>110598</v>
      </c>
      <c r="X2802" s="67">
        <v>156059.1</v>
      </c>
      <c r="Y2802" s="68">
        <v>110598</v>
      </c>
      <c r="Z2802" s="82">
        <v>139038.31335777894</v>
      </c>
    </row>
    <row r="2803" spans="15:26" x14ac:dyDescent="0.25">
      <c r="O2803" s="81" t="s">
        <v>9045</v>
      </c>
      <c r="P2803" s="64">
        <v>2005</v>
      </c>
      <c r="Q2803" s="63" t="s">
        <v>6084</v>
      </c>
      <c r="R2803" s="63" t="s">
        <v>977</v>
      </c>
      <c r="S2803" s="65" t="s">
        <v>8014</v>
      </c>
      <c r="T2803" s="63" t="s">
        <v>8509</v>
      </c>
      <c r="U2803" s="63" t="s">
        <v>5177</v>
      </c>
      <c r="V2803" s="66">
        <v>36300</v>
      </c>
      <c r="W2803" s="67">
        <v>36300</v>
      </c>
      <c r="X2803" s="67">
        <v>23472.09</v>
      </c>
      <c r="Y2803" s="68">
        <v>0</v>
      </c>
      <c r="Z2803" s="82">
        <v>45634.557359874278</v>
      </c>
    </row>
    <row r="2804" spans="15:26" x14ac:dyDescent="0.25">
      <c r="O2804" s="81" t="s">
        <v>9163</v>
      </c>
      <c r="P2804" s="64">
        <v>2005</v>
      </c>
      <c r="Q2804" s="63" t="s">
        <v>6084</v>
      </c>
      <c r="R2804" s="63" t="s">
        <v>977</v>
      </c>
      <c r="S2804" s="65" t="s">
        <v>8014</v>
      </c>
      <c r="T2804" s="63" t="s">
        <v>9164</v>
      </c>
      <c r="U2804" s="63" t="s">
        <v>5177</v>
      </c>
      <c r="V2804" s="66">
        <v>24997</v>
      </c>
      <c r="W2804" s="67">
        <v>24997</v>
      </c>
      <c r="X2804" s="67">
        <v>8961.7999999999993</v>
      </c>
      <c r="Y2804" s="68">
        <v>24997</v>
      </c>
      <c r="Z2804" s="82">
        <v>31424.987061288633</v>
      </c>
    </row>
    <row r="2805" spans="15:26" x14ac:dyDescent="0.25">
      <c r="O2805" s="81" t="s">
        <v>9165</v>
      </c>
      <c r="P2805" s="64">
        <v>2005</v>
      </c>
      <c r="Q2805" s="63" t="s">
        <v>6084</v>
      </c>
      <c r="R2805" s="63" t="s">
        <v>977</v>
      </c>
      <c r="S2805" s="65" t="s">
        <v>8014</v>
      </c>
      <c r="T2805" s="63" t="s">
        <v>9166</v>
      </c>
      <c r="U2805" s="63" t="s">
        <v>5177</v>
      </c>
      <c r="V2805" s="66">
        <v>22600</v>
      </c>
      <c r="W2805" s="67">
        <v>22600</v>
      </c>
      <c r="X2805" s="67">
        <v>49544.08</v>
      </c>
      <c r="Y2805" s="68">
        <v>22600</v>
      </c>
      <c r="Z2805" s="82">
        <v>28411.597695128337</v>
      </c>
    </row>
    <row r="2806" spans="15:26" x14ac:dyDescent="0.25">
      <c r="O2806" s="81" t="s">
        <v>9167</v>
      </c>
      <c r="P2806" s="64">
        <v>2005</v>
      </c>
      <c r="Q2806" s="63" t="s">
        <v>6081</v>
      </c>
      <c r="R2806" s="63" t="s">
        <v>977</v>
      </c>
      <c r="S2806" s="65" t="s">
        <v>4867</v>
      </c>
      <c r="T2806" s="63" t="s">
        <v>5970</v>
      </c>
      <c r="U2806" s="63" t="s">
        <v>2986</v>
      </c>
      <c r="V2806" s="66">
        <v>19500</v>
      </c>
      <c r="W2806" s="67">
        <v>19500</v>
      </c>
      <c r="X2806" s="67">
        <v>6500</v>
      </c>
      <c r="Y2806" s="68">
        <v>19500</v>
      </c>
      <c r="Z2806" s="82">
        <v>24514.431639601884</v>
      </c>
    </row>
    <row r="2807" spans="15:26" x14ac:dyDescent="0.25">
      <c r="O2807" s="81" t="s">
        <v>4701</v>
      </c>
      <c r="P2807" s="64">
        <v>2005</v>
      </c>
      <c r="Q2807" s="63" t="s">
        <v>1318</v>
      </c>
      <c r="R2807" s="63" t="s">
        <v>1540</v>
      </c>
      <c r="S2807" s="65" t="s">
        <v>4702</v>
      </c>
      <c r="T2807" s="63" t="s">
        <v>3682</v>
      </c>
      <c r="U2807" s="63" t="s">
        <v>1540</v>
      </c>
      <c r="V2807" s="66">
        <v>199849</v>
      </c>
      <c r="W2807" s="67">
        <v>199849</v>
      </c>
      <c r="X2807" s="67">
        <v>869103.6</v>
      </c>
      <c r="Y2807" s="68">
        <v>199849</v>
      </c>
      <c r="Z2807" s="82">
        <v>251240.23839706654</v>
      </c>
    </row>
    <row r="2808" spans="15:26" x14ac:dyDescent="0.25">
      <c r="O2808" s="81" t="s">
        <v>9058</v>
      </c>
      <c r="P2808" s="64">
        <v>2005</v>
      </c>
      <c r="Q2808" s="63" t="s">
        <v>6084</v>
      </c>
      <c r="R2808" s="63" t="s">
        <v>1540</v>
      </c>
      <c r="S2808" s="65" t="s">
        <v>9059</v>
      </c>
      <c r="T2808" s="63" t="s">
        <v>9060</v>
      </c>
      <c r="U2808" s="63" t="s">
        <v>9061</v>
      </c>
      <c r="V2808" s="66">
        <v>54560</v>
      </c>
      <c r="W2808" s="67">
        <v>54560</v>
      </c>
      <c r="X2808" s="67">
        <v>19065</v>
      </c>
      <c r="Y2808" s="68">
        <v>54560</v>
      </c>
      <c r="Z2808" s="82">
        <v>68590.122577265589</v>
      </c>
    </row>
    <row r="2809" spans="15:26" x14ac:dyDescent="0.25">
      <c r="O2809" s="81" t="s">
        <v>4735</v>
      </c>
      <c r="P2809" s="64">
        <v>2005</v>
      </c>
      <c r="Q2809" s="63" t="s">
        <v>1318</v>
      </c>
      <c r="R2809" s="63" t="s">
        <v>1540</v>
      </c>
      <c r="S2809" s="65" t="s">
        <v>4736</v>
      </c>
      <c r="T2809" s="63" t="s">
        <v>4737</v>
      </c>
      <c r="U2809" s="63" t="s">
        <v>3767</v>
      </c>
      <c r="V2809" s="66">
        <v>22500</v>
      </c>
      <c r="W2809" s="67">
        <v>22500</v>
      </c>
      <c r="X2809" s="67">
        <v>6625.37</v>
      </c>
      <c r="Y2809" s="68">
        <v>22500</v>
      </c>
      <c r="Z2809" s="82">
        <v>28285.882661079097</v>
      </c>
    </row>
    <row r="2810" spans="15:26" x14ac:dyDescent="0.25">
      <c r="O2810" s="81" t="s">
        <v>9181</v>
      </c>
      <c r="P2810" s="64">
        <v>2005</v>
      </c>
      <c r="Q2810" s="63" t="s">
        <v>6084</v>
      </c>
      <c r="R2810" s="63" t="s">
        <v>1540</v>
      </c>
      <c r="S2810" s="65" t="s">
        <v>1859</v>
      </c>
      <c r="T2810" s="63" t="s">
        <v>8263</v>
      </c>
      <c r="U2810" s="63" t="s">
        <v>1540</v>
      </c>
      <c r="V2810" s="66">
        <v>16500</v>
      </c>
      <c r="W2810" s="67">
        <v>16500</v>
      </c>
      <c r="X2810" s="67">
        <v>5449.72</v>
      </c>
      <c r="Y2810" s="68">
        <v>0</v>
      </c>
      <c r="Z2810" s="82">
        <v>20742.980618124671</v>
      </c>
    </row>
    <row r="2811" spans="15:26" x14ac:dyDescent="0.25">
      <c r="O2811" s="81" t="s">
        <v>9188</v>
      </c>
      <c r="P2811" s="64">
        <v>2005</v>
      </c>
      <c r="Q2811" s="63" t="s">
        <v>6081</v>
      </c>
      <c r="R2811" s="63" t="s">
        <v>1540</v>
      </c>
      <c r="S2811" s="65" t="s">
        <v>9189</v>
      </c>
      <c r="T2811" s="63" t="s">
        <v>8321</v>
      </c>
      <c r="U2811" s="63" t="s">
        <v>3767</v>
      </c>
      <c r="V2811" s="66">
        <v>12073</v>
      </c>
      <c r="W2811" s="67">
        <v>12073</v>
      </c>
      <c r="X2811" s="67">
        <v>2806.45</v>
      </c>
      <c r="Y2811" s="68">
        <v>0</v>
      </c>
      <c r="Z2811" s="82">
        <v>15177.576060764797</v>
      </c>
    </row>
    <row r="2812" spans="15:26" x14ac:dyDescent="0.25">
      <c r="O2812" s="81" t="s">
        <v>4713</v>
      </c>
      <c r="P2812" s="64">
        <v>2005</v>
      </c>
      <c r="Q2812" s="63" t="s">
        <v>1318</v>
      </c>
      <c r="R2812" s="63" t="s">
        <v>1868</v>
      </c>
      <c r="S2812" s="65" t="s">
        <v>4489</v>
      </c>
      <c r="T2812" s="63" t="s">
        <v>3483</v>
      </c>
      <c r="U2812" s="63" t="s">
        <v>1871</v>
      </c>
      <c r="V2812" s="66">
        <v>100000</v>
      </c>
      <c r="W2812" s="67">
        <v>100000</v>
      </c>
      <c r="X2812" s="67">
        <v>131579.12</v>
      </c>
      <c r="Y2812" s="68">
        <v>100000</v>
      </c>
      <c r="Z2812" s="82">
        <v>125715.03404924044</v>
      </c>
    </row>
    <row r="2813" spans="15:26" x14ac:dyDescent="0.25">
      <c r="O2813" s="81" t="s">
        <v>9149</v>
      </c>
      <c r="P2813" s="64">
        <v>2005</v>
      </c>
      <c r="Q2813" s="63" t="s">
        <v>6081</v>
      </c>
      <c r="R2813" s="63" t="s">
        <v>1868</v>
      </c>
      <c r="S2813" s="65" t="s">
        <v>4910</v>
      </c>
      <c r="T2813" s="63" t="s">
        <v>3695</v>
      </c>
      <c r="U2813" s="63" t="s">
        <v>2134</v>
      </c>
      <c r="V2813" s="66">
        <v>9000</v>
      </c>
      <c r="W2813" s="67">
        <v>9000</v>
      </c>
      <c r="X2813" s="67">
        <v>0</v>
      </c>
      <c r="Y2813" s="68">
        <v>9000</v>
      </c>
      <c r="Z2813" s="82">
        <v>11314.35306443164</v>
      </c>
    </row>
    <row r="2814" spans="15:26" x14ac:dyDescent="0.25">
      <c r="O2814" s="81" t="s">
        <v>9145</v>
      </c>
      <c r="P2814" s="64">
        <v>2005</v>
      </c>
      <c r="Q2814" s="63" t="s">
        <v>6081</v>
      </c>
      <c r="R2814" s="63" t="s">
        <v>1868</v>
      </c>
      <c r="S2814" s="65" t="s">
        <v>4974</v>
      </c>
      <c r="T2814" s="63" t="s">
        <v>3695</v>
      </c>
      <c r="U2814" s="63" t="s">
        <v>2134</v>
      </c>
      <c r="V2814" s="66">
        <v>3416</v>
      </c>
      <c r="W2814" s="67">
        <v>2235</v>
      </c>
      <c r="X2814" s="67">
        <v>0</v>
      </c>
      <c r="Y2814" s="68">
        <v>2235</v>
      </c>
      <c r="Z2814" s="82">
        <v>2809.7310110005237</v>
      </c>
    </row>
    <row r="2815" spans="15:26" x14ac:dyDescent="0.25">
      <c r="O2815" s="81" t="s">
        <v>4710</v>
      </c>
      <c r="P2815" s="64">
        <v>2005</v>
      </c>
      <c r="Q2815" s="63" t="s">
        <v>1318</v>
      </c>
      <c r="R2815" s="63" t="s">
        <v>69</v>
      </c>
      <c r="S2815" s="65" t="s">
        <v>4711</v>
      </c>
      <c r="T2815" s="63" t="s">
        <v>3687</v>
      </c>
      <c r="U2815" s="63" t="s">
        <v>4712</v>
      </c>
      <c r="V2815" s="66">
        <v>229703</v>
      </c>
      <c r="W2815" s="67">
        <v>229703</v>
      </c>
      <c r="X2815" s="67">
        <v>290402.52</v>
      </c>
      <c r="Y2815" s="68">
        <v>229703</v>
      </c>
      <c r="Z2815" s="82">
        <v>288771.20466212678</v>
      </c>
    </row>
    <row r="2816" spans="15:26" x14ac:dyDescent="0.25">
      <c r="O2816" s="81" t="s">
        <v>9100</v>
      </c>
      <c r="P2816" s="64">
        <v>2005</v>
      </c>
      <c r="Q2816" s="63" t="s">
        <v>6081</v>
      </c>
      <c r="R2816" s="63" t="s">
        <v>69</v>
      </c>
      <c r="S2816" s="65" t="s">
        <v>9101</v>
      </c>
      <c r="T2816" s="63" t="s">
        <v>3695</v>
      </c>
      <c r="U2816" s="63" t="s">
        <v>71</v>
      </c>
      <c r="V2816" s="66">
        <v>9900</v>
      </c>
      <c r="W2816" s="67">
        <v>9900</v>
      </c>
      <c r="X2816" s="67">
        <v>100</v>
      </c>
      <c r="Y2816" s="68">
        <v>9900</v>
      </c>
      <c r="Z2816" s="82">
        <v>12445.788370874803</v>
      </c>
    </row>
    <row r="2817" spans="15:26" x14ac:dyDescent="0.25">
      <c r="O2817" s="81" t="s">
        <v>9159</v>
      </c>
      <c r="P2817" s="64">
        <v>2005</v>
      </c>
      <c r="Q2817" s="63" t="s">
        <v>6081</v>
      </c>
      <c r="R2817" s="63" t="s">
        <v>69</v>
      </c>
      <c r="S2817" s="65" t="s">
        <v>9160</v>
      </c>
      <c r="T2817" s="63" t="s">
        <v>9161</v>
      </c>
      <c r="U2817" s="63" t="s">
        <v>71</v>
      </c>
      <c r="V2817" s="66">
        <v>9582</v>
      </c>
      <c r="W2817" s="67">
        <v>9582</v>
      </c>
      <c r="X2817" s="67">
        <v>9582</v>
      </c>
      <c r="Y2817" s="68">
        <v>9582</v>
      </c>
      <c r="Z2817" s="82">
        <v>12046.014562598219</v>
      </c>
    </row>
    <row r="2818" spans="15:26" x14ac:dyDescent="0.25">
      <c r="O2818" s="81" t="s">
        <v>4676</v>
      </c>
      <c r="P2818" s="64">
        <v>2005</v>
      </c>
      <c r="Q2818" s="63" t="s">
        <v>1318</v>
      </c>
      <c r="R2818" s="63" t="s">
        <v>228</v>
      </c>
      <c r="S2818" s="65" t="s">
        <v>4677</v>
      </c>
      <c r="T2818" s="63" t="s">
        <v>3483</v>
      </c>
      <c r="U2818" s="63" t="s">
        <v>228</v>
      </c>
      <c r="V2818" s="66">
        <v>218908</v>
      </c>
      <c r="W2818" s="67">
        <v>218908</v>
      </c>
      <c r="X2818" s="67">
        <v>787768.14</v>
      </c>
      <c r="Y2818" s="68">
        <v>0</v>
      </c>
      <c r="Z2818" s="82">
        <v>275200.26673651126</v>
      </c>
    </row>
    <row r="2819" spans="15:26" x14ac:dyDescent="0.25">
      <c r="O2819" s="81" t="s">
        <v>4641</v>
      </c>
      <c r="P2819" s="64">
        <v>2005</v>
      </c>
      <c r="Q2819" s="63" t="s">
        <v>1318</v>
      </c>
      <c r="R2819" s="63" t="s">
        <v>228</v>
      </c>
      <c r="S2819" s="65" t="s">
        <v>4642</v>
      </c>
      <c r="T2819" s="63" t="s">
        <v>4607</v>
      </c>
      <c r="U2819" s="63" t="s">
        <v>3767</v>
      </c>
      <c r="V2819" s="66">
        <v>36137</v>
      </c>
      <c r="W2819" s="67">
        <v>36137</v>
      </c>
      <c r="X2819" s="67">
        <v>11236.69</v>
      </c>
      <c r="Y2819" s="68">
        <v>36137</v>
      </c>
      <c r="Z2819" s="82">
        <v>45429.641854374022</v>
      </c>
    </row>
    <row r="2820" spans="15:26" x14ac:dyDescent="0.25">
      <c r="O2820" s="81" t="s">
        <v>4761</v>
      </c>
      <c r="P2820" s="64">
        <v>2005</v>
      </c>
      <c r="Q2820" s="63" t="s">
        <v>1318</v>
      </c>
      <c r="R2820" s="63" t="s">
        <v>228</v>
      </c>
      <c r="S2820" s="65" t="s">
        <v>4762</v>
      </c>
      <c r="T2820" s="63" t="s">
        <v>4763</v>
      </c>
      <c r="U2820" s="63" t="s">
        <v>228</v>
      </c>
      <c r="V2820" s="66">
        <v>16250</v>
      </c>
      <c r="W2820" s="67">
        <v>16250</v>
      </c>
      <c r="X2820" s="67">
        <v>8667.5</v>
      </c>
      <c r="Y2820" s="68">
        <v>16250</v>
      </c>
      <c r="Z2820" s="82">
        <v>20428.693033001571</v>
      </c>
    </row>
    <row r="2821" spans="15:26" x14ac:dyDescent="0.25">
      <c r="O2821" s="81" t="s">
        <v>4745</v>
      </c>
      <c r="P2821" s="64">
        <v>2005</v>
      </c>
      <c r="Q2821" s="63" t="s">
        <v>1318</v>
      </c>
      <c r="R2821" s="63" t="s">
        <v>514</v>
      </c>
      <c r="S2821" s="65" t="s">
        <v>4014</v>
      </c>
      <c r="T2821" s="63" t="s">
        <v>4746</v>
      </c>
      <c r="U2821" s="63" t="s">
        <v>2090</v>
      </c>
      <c r="V2821" s="66">
        <v>18450</v>
      </c>
      <c r="W2821" s="67">
        <v>18450</v>
      </c>
      <c r="X2821" s="67">
        <v>6024.16</v>
      </c>
      <c r="Y2821" s="68">
        <v>0</v>
      </c>
      <c r="Z2821" s="82">
        <v>23194.423782084861</v>
      </c>
    </row>
    <row r="2822" spans="15:26" x14ac:dyDescent="0.25">
      <c r="O2822" s="81" t="s">
        <v>4743</v>
      </c>
      <c r="P2822" s="64">
        <v>2005</v>
      </c>
      <c r="Q2822" s="63" t="s">
        <v>1318</v>
      </c>
      <c r="R2822" s="63" t="s">
        <v>514</v>
      </c>
      <c r="S2822" s="65" t="s">
        <v>4744</v>
      </c>
      <c r="T2822" s="63" t="s">
        <v>3990</v>
      </c>
      <c r="U2822" s="63" t="s">
        <v>85</v>
      </c>
      <c r="V2822" s="66">
        <v>18034</v>
      </c>
      <c r="W2822" s="67">
        <v>18034</v>
      </c>
      <c r="X2822" s="67">
        <v>5725</v>
      </c>
      <c r="Y2822" s="68">
        <v>18034</v>
      </c>
      <c r="Z2822" s="82">
        <v>22671.449240440023</v>
      </c>
    </row>
    <row r="2823" spans="15:26" x14ac:dyDescent="0.25">
      <c r="O2823" s="81" t="s">
        <v>9120</v>
      </c>
      <c r="P2823" s="64">
        <v>2005</v>
      </c>
      <c r="Q2823" s="63" t="s">
        <v>6081</v>
      </c>
      <c r="R2823" s="63" t="s">
        <v>1337</v>
      </c>
      <c r="S2823" s="65" t="s">
        <v>5949</v>
      </c>
      <c r="T2823" s="63" t="s">
        <v>3695</v>
      </c>
      <c r="U2823" s="63" t="s">
        <v>5319</v>
      </c>
      <c r="V2823" s="66">
        <v>9900</v>
      </c>
      <c r="W2823" s="67">
        <v>9900</v>
      </c>
      <c r="X2823" s="67">
        <v>100</v>
      </c>
      <c r="Y2823" s="68">
        <v>9900</v>
      </c>
      <c r="Z2823" s="82">
        <v>12445.788370874803</v>
      </c>
    </row>
    <row r="2824" spans="15:26" x14ac:dyDescent="0.25">
      <c r="O2824" s="81" t="s">
        <v>4692</v>
      </c>
      <c r="P2824" s="64">
        <v>2005</v>
      </c>
      <c r="Q2824" s="63" t="s">
        <v>1318</v>
      </c>
      <c r="R2824" s="63" t="s">
        <v>31</v>
      </c>
      <c r="S2824" s="65" t="s">
        <v>4693</v>
      </c>
      <c r="T2824" s="63" t="s">
        <v>3414</v>
      </c>
      <c r="U2824" s="63" t="s">
        <v>33</v>
      </c>
      <c r="V2824" s="66">
        <v>155584</v>
      </c>
      <c r="W2824" s="67">
        <v>155584</v>
      </c>
      <c r="X2824" s="67">
        <v>266730.92</v>
      </c>
      <c r="Y2824" s="68">
        <v>155584</v>
      </c>
      <c r="Z2824" s="82">
        <v>195592.47857517027</v>
      </c>
    </row>
    <row r="2825" spans="15:26" x14ac:dyDescent="0.25">
      <c r="O2825" s="81" t="s">
        <v>9106</v>
      </c>
      <c r="P2825" s="64">
        <v>2005</v>
      </c>
      <c r="Q2825" s="63" t="s">
        <v>6081</v>
      </c>
      <c r="R2825" s="63" t="s">
        <v>31</v>
      </c>
      <c r="S2825" s="65" t="s">
        <v>9107</v>
      </c>
      <c r="T2825" s="63" t="s">
        <v>3695</v>
      </c>
      <c r="U2825" s="63" t="s">
        <v>4249</v>
      </c>
      <c r="V2825" s="66">
        <v>10000</v>
      </c>
      <c r="W2825" s="67">
        <v>10000</v>
      </c>
      <c r="X2825" s="67">
        <v>10000</v>
      </c>
      <c r="Y2825" s="68">
        <v>10000</v>
      </c>
      <c r="Z2825" s="82">
        <v>12571.503404924044</v>
      </c>
    </row>
    <row r="2826" spans="15:26" x14ac:dyDescent="0.25">
      <c r="O2826" s="81" t="s">
        <v>9066</v>
      </c>
      <c r="P2826" s="64">
        <v>2005</v>
      </c>
      <c r="Q2826" s="63" t="s">
        <v>6081</v>
      </c>
      <c r="R2826" s="63" t="s">
        <v>31</v>
      </c>
      <c r="S2826" s="65" t="s">
        <v>9067</v>
      </c>
      <c r="T2826" s="63" t="s">
        <v>4103</v>
      </c>
      <c r="U2826" s="63" t="s">
        <v>3767</v>
      </c>
      <c r="V2826" s="66">
        <v>9505</v>
      </c>
      <c r="W2826" s="67">
        <v>9486</v>
      </c>
      <c r="X2826" s="67">
        <v>0</v>
      </c>
      <c r="Y2826" s="68">
        <v>9486</v>
      </c>
      <c r="Z2826" s="82">
        <v>11925.328129910948</v>
      </c>
    </row>
    <row r="2827" spans="15:26" x14ac:dyDescent="0.25">
      <c r="O2827" s="81" t="s">
        <v>9050</v>
      </c>
      <c r="P2827" s="64">
        <v>2005</v>
      </c>
      <c r="Q2827" s="63" t="s">
        <v>6081</v>
      </c>
      <c r="R2827" s="63" t="s">
        <v>2250</v>
      </c>
      <c r="S2827" s="65" t="s">
        <v>4827</v>
      </c>
      <c r="T2827" s="63" t="s">
        <v>5970</v>
      </c>
      <c r="U2827" s="63" t="s">
        <v>4829</v>
      </c>
      <c r="V2827" s="66">
        <v>125000</v>
      </c>
      <c r="W2827" s="67">
        <v>11795</v>
      </c>
      <c r="X2827" s="67">
        <v>3159</v>
      </c>
      <c r="Y2827" s="68">
        <v>11795</v>
      </c>
      <c r="Z2827" s="82">
        <v>14828.08826610791</v>
      </c>
    </row>
    <row r="2828" spans="15:26" x14ac:dyDescent="0.25">
      <c r="O2828" s="81" t="s">
        <v>9141</v>
      </c>
      <c r="P2828" s="64">
        <v>2005</v>
      </c>
      <c r="Q2828" s="63" t="s">
        <v>6081</v>
      </c>
      <c r="R2828" s="63" t="s">
        <v>2250</v>
      </c>
      <c r="S2828" s="65" t="s">
        <v>9142</v>
      </c>
      <c r="T2828" s="63" t="s">
        <v>3695</v>
      </c>
      <c r="U2828" s="63" t="s">
        <v>3922</v>
      </c>
      <c r="V2828" s="66">
        <v>10000</v>
      </c>
      <c r="W2828" s="67">
        <v>10000</v>
      </c>
      <c r="X2828" s="67">
        <v>0</v>
      </c>
      <c r="Y2828" s="68">
        <v>0</v>
      </c>
      <c r="Z2828" s="82">
        <v>12571.503404924044</v>
      </c>
    </row>
    <row r="2829" spans="15:26" x14ac:dyDescent="0.25">
      <c r="O2829" s="81" t="s">
        <v>9129</v>
      </c>
      <c r="P2829" s="64">
        <v>2005</v>
      </c>
      <c r="Q2829" s="63" t="s">
        <v>6081</v>
      </c>
      <c r="R2829" s="63" t="s">
        <v>2250</v>
      </c>
      <c r="S2829" s="65" t="s">
        <v>5221</v>
      </c>
      <c r="T2829" s="63" t="s">
        <v>3695</v>
      </c>
      <c r="U2829" s="63" t="s">
        <v>2253</v>
      </c>
      <c r="V2829" s="66">
        <v>9000</v>
      </c>
      <c r="W2829" s="67">
        <v>9000</v>
      </c>
      <c r="X2829" s="67">
        <v>362.61</v>
      </c>
      <c r="Y2829" s="68">
        <v>0</v>
      </c>
      <c r="Z2829" s="82">
        <v>11314.35306443164</v>
      </c>
    </row>
    <row r="2830" spans="15:26" x14ac:dyDescent="0.25">
      <c r="O2830" s="81" t="s">
        <v>4606</v>
      </c>
      <c r="P2830" s="64">
        <v>2005</v>
      </c>
      <c r="Q2830" s="63" t="s">
        <v>1318</v>
      </c>
      <c r="R2830" s="63" t="s">
        <v>73</v>
      </c>
      <c r="S2830" s="65" t="s">
        <v>4032</v>
      </c>
      <c r="T2830" s="63" t="s">
        <v>4607</v>
      </c>
      <c r="U2830" s="63" t="s">
        <v>73</v>
      </c>
      <c r="V2830" s="66">
        <v>180182</v>
      </c>
      <c r="W2830" s="67">
        <v>180182</v>
      </c>
      <c r="X2830" s="67">
        <v>46216.55</v>
      </c>
      <c r="Y2830" s="68">
        <v>0</v>
      </c>
      <c r="Z2830" s="82">
        <v>226515.86265060242</v>
      </c>
    </row>
    <row r="2831" spans="15:26" x14ac:dyDescent="0.25">
      <c r="O2831" s="81" t="s">
        <v>4655</v>
      </c>
      <c r="P2831" s="64">
        <v>2005</v>
      </c>
      <c r="Q2831" s="63" t="s">
        <v>1318</v>
      </c>
      <c r="R2831" s="63" t="s">
        <v>73</v>
      </c>
      <c r="S2831" s="65" t="s">
        <v>4656</v>
      </c>
      <c r="T2831" s="63" t="s">
        <v>3687</v>
      </c>
      <c r="U2831" s="63" t="s">
        <v>73</v>
      </c>
      <c r="V2831" s="66">
        <v>138620</v>
      </c>
      <c r="W2831" s="67">
        <v>138620</v>
      </c>
      <c r="X2831" s="67">
        <v>0</v>
      </c>
      <c r="Y2831" s="68">
        <v>138620</v>
      </c>
      <c r="Z2831" s="82">
        <v>174266.1801990571</v>
      </c>
    </row>
    <row r="2832" spans="15:26" x14ac:dyDescent="0.25">
      <c r="O2832" s="81" t="s">
        <v>9046</v>
      </c>
      <c r="P2832" s="64">
        <v>2005</v>
      </c>
      <c r="Q2832" s="63" t="s">
        <v>6081</v>
      </c>
      <c r="R2832" s="63" t="s">
        <v>73</v>
      </c>
      <c r="S2832" s="65" t="s">
        <v>1859</v>
      </c>
      <c r="T2832" s="63" t="s">
        <v>7982</v>
      </c>
      <c r="U2832" s="63" t="s">
        <v>73</v>
      </c>
      <c r="V2832" s="66">
        <v>67500</v>
      </c>
      <c r="W2832" s="67">
        <v>67500</v>
      </c>
      <c r="X2832" s="67">
        <v>22500</v>
      </c>
      <c r="Y2832" s="68">
        <v>67500</v>
      </c>
      <c r="Z2832" s="82">
        <v>84857.647983237301</v>
      </c>
    </row>
    <row r="2833" spans="15:26" x14ac:dyDescent="0.25">
      <c r="O2833" s="81" t="s">
        <v>4657</v>
      </c>
      <c r="P2833" s="64">
        <v>2005</v>
      </c>
      <c r="Q2833" s="63" t="s">
        <v>1318</v>
      </c>
      <c r="R2833" s="63" t="s">
        <v>73</v>
      </c>
      <c r="S2833" s="65" t="s">
        <v>4656</v>
      </c>
      <c r="T2833" s="63" t="s">
        <v>4658</v>
      </c>
      <c r="U2833" s="63" t="s">
        <v>73</v>
      </c>
      <c r="V2833" s="66">
        <v>23100</v>
      </c>
      <c r="W2833" s="67">
        <v>23100</v>
      </c>
      <c r="X2833" s="67">
        <v>0</v>
      </c>
      <c r="Y2833" s="68">
        <v>0</v>
      </c>
      <c r="Z2833" s="82">
        <v>29040.172865374541</v>
      </c>
    </row>
    <row r="2834" spans="15:26" x14ac:dyDescent="0.25">
      <c r="O2834" s="81" t="s">
        <v>9065</v>
      </c>
      <c r="P2834" s="64">
        <v>2005</v>
      </c>
      <c r="Q2834" s="63" t="s">
        <v>6081</v>
      </c>
      <c r="R2834" s="63" t="s">
        <v>73</v>
      </c>
      <c r="S2834" s="65" t="s">
        <v>4851</v>
      </c>
      <c r="T2834" s="63" t="s">
        <v>5970</v>
      </c>
      <c r="U2834" s="63" t="s">
        <v>73</v>
      </c>
      <c r="V2834" s="66">
        <v>32950</v>
      </c>
      <c r="W2834" s="67">
        <v>17350</v>
      </c>
      <c r="X2834" s="67">
        <v>11566</v>
      </c>
      <c r="Y2834" s="68">
        <v>17350</v>
      </c>
      <c r="Z2834" s="82">
        <v>21811.558407543216</v>
      </c>
    </row>
    <row r="2835" spans="15:26" x14ac:dyDescent="0.25">
      <c r="O2835" s="81" t="s">
        <v>9191</v>
      </c>
      <c r="P2835" s="64">
        <v>2005</v>
      </c>
      <c r="Q2835" s="63" t="s">
        <v>6081</v>
      </c>
      <c r="R2835" s="63" t="s">
        <v>3826</v>
      </c>
      <c r="S2835" s="65" t="s">
        <v>1859</v>
      </c>
      <c r="T2835" s="63" t="s">
        <v>9035</v>
      </c>
      <c r="U2835" s="63"/>
      <c r="V2835" s="66">
        <v>120000</v>
      </c>
      <c r="W2835" s="67">
        <v>120000</v>
      </c>
      <c r="X2835" s="67">
        <v>3330.58</v>
      </c>
      <c r="Y2835" s="68">
        <v>0</v>
      </c>
      <c r="Z2835" s="82">
        <v>150858.04085908853</v>
      </c>
    </row>
    <row r="2836" spans="15:26" x14ac:dyDescent="0.25">
      <c r="O2836" s="81" t="s">
        <v>9054</v>
      </c>
      <c r="P2836" s="64">
        <v>2005</v>
      </c>
      <c r="Q2836" s="63" t="s">
        <v>6084</v>
      </c>
      <c r="R2836" s="63" t="s">
        <v>3826</v>
      </c>
      <c r="S2836" s="65" t="s">
        <v>1859</v>
      </c>
      <c r="T2836" s="63" t="s">
        <v>9055</v>
      </c>
      <c r="U2836" s="63"/>
      <c r="V2836" s="66">
        <v>64540</v>
      </c>
      <c r="W2836" s="67">
        <v>64540</v>
      </c>
      <c r="X2836" s="67">
        <v>140559.87</v>
      </c>
      <c r="Y2836" s="68">
        <v>64540</v>
      </c>
      <c r="Z2836" s="82">
        <v>81136.482975379782</v>
      </c>
    </row>
    <row r="2837" spans="15:26" x14ac:dyDescent="0.25">
      <c r="O2837" s="81" t="s">
        <v>9173</v>
      </c>
      <c r="P2837" s="64">
        <v>2005</v>
      </c>
      <c r="Q2837" s="63" t="s">
        <v>6081</v>
      </c>
      <c r="R2837" s="63" t="s">
        <v>3826</v>
      </c>
      <c r="S2837" s="65" t="s">
        <v>1859</v>
      </c>
      <c r="T2837" s="63" t="s">
        <v>9174</v>
      </c>
      <c r="U2837" s="63"/>
      <c r="V2837" s="66">
        <v>18313</v>
      </c>
      <c r="W2837" s="67">
        <v>18313</v>
      </c>
      <c r="X2837" s="67">
        <v>6295.34</v>
      </c>
      <c r="Y2837" s="68">
        <v>0</v>
      </c>
      <c r="Z2837" s="82">
        <v>23022.194185437402</v>
      </c>
    </row>
    <row r="2838" spans="15:26" x14ac:dyDescent="0.25">
      <c r="O2838" s="81" t="s">
        <v>9150</v>
      </c>
      <c r="P2838" s="64">
        <v>2005</v>
      </c>
      <c r="Q2838" s="63" t="s">
        <v>6081</v>
      </c>
      <c r="R2838" s="63" t="s">
        <v>495</v>
      </c>
      <c r="S2838" s="65" t="s">
        <v>4933</v>
      </c>
      <c r="T2838" s="63" t="s">
        <v>3695</v>
      </c>
      <c r="U2838" s="63" t="s">
        <v>3767</v>
      </c>
      <c r="V2838" s="66">
        <v>5500</v>
      </c>
      <c r="W2838" s="67">
        <v>5500</v>
      </c>
      <c r="X2838" s="67">
        <v>0</v>
      </c>
      <c r="Y2838" s="68">
        <v>0</v>
      </c>
      <c r="Z2838" s="82">
        <v>6914.3268727082241</v>
      </c>
    </row>
    <row r="2839" spans="15:26" x14ac:dyDescent="0.25">
      <c r="O2839" s="81" t="s">
        <v>4659</v>
      </c>
      <c r="P2839" s="64">
        <v>2005</v>
      </c>
      <c r="Q2839" s="63" t="s">
        <v>1318</v>
      </c>
      <c r="R2839" s="63" t="s">
        <v>1828</v>
      </c>
      <c r="S2839" s="65" t="s">
        <v>4660</v>
      </c>
      <c r="T2839" s="63" t="s">
        <v>3687</v>
      </c>
      <c r="U2839" s="63" t="s">
        <v>1831</v>
      </c>
      <c r="V2839" s="66">
        <v>88000</v>
      </c>
      <c r="W2839" s="67">
        <v>88000</v>
      </c>
      <c r="X2839" s="67">
        <v>29321.47</v>
      </c>
      <c r="Y2839" s="68">
        <v>88000</v>
      </c>
      <c r="Z2839" s="82">
        <v>110629.22996333159</v>
      </c>
    </row>
    <row r="2840" spans="15:26" x14ac:dyDescent="0.25">
      <c r="O2840" s="81" t="s">
        <v>4667</v>
      </c>
      <c r="P2840" s="64">
        <v>2005</v>
      </c>
      <c r="Q2840" s="63" t="s">
        <v>1318</v>
      </c>
      <c r="R2840" s="63" t="s">
        <v>544</v>
      </c>
      <c r="S2840" s="65" t="s">
        <v>4668</v>
      </c>
      <c r="T2840" s="63" t="s">
        <v>4607</v>
      </c>
      <c r="U2840" s="63" t="s">
        <v>4669</v>
      </c>
      <c r="V2840" s="66">
        <v>161883</v>
      </c>
      <c r="W2840" s="67">
        <v>161883</v>
      </c>
      <c r="X2840" s="67">
        <v>58108.94</v>
      </c>
      <c r="Y2840" s="68">
        <v>161883</v>
      </c>
      <c r="Z2840" s="82">
        <v>203511.26856993191</v>
      </c>
    </row>
    <row r="2841" spans="15:26" ht="33.75" x14ac:dyDescent="0.25">
      <c r="O2841" s="81" t="s">
        <v>4639</v>
      </c>
      <c r="P2841" s="64">
        <v>2005</v>
      </c>
      <c r="Q2841" s="63" t="s">
        <v>1318</v>
      </c>
      <c r="R2841" s="63" t="s">
        <v>544</v>
      </c>
      <c r="S2841" s="65" t="s">
        <v>4640</v>
      </c>
      <c r="T2841" s="63" t="s">
        <v>3687</v>
      </c>
      <c r="U2841" s="63" t="s">
        <v>886</v>
      </c>
      <c r="V2841" s="66">
        <v>150000</v>
      </c>
      <c r="W2841" s="67">
        <v>150000</v>
      </c>
      <c r="X2841" s="67">
        <v>86020.56</v>
      </c>
      <c r="Y2841" s="68">
        <v>150000</v>
      </c>
      <c r="Z2841" s="82">
        <v>188572.55107386067</v>
      </c>
    </row>
    <row r="2842" spans="15:26" x14ac:dyDescent="0.25">
      <c r="O2842" s="81" t="s">
        <v>9157</v>
      </c>
      <c r="P2842" s="64">
        <v>2005</v>
      </c>
      <c r="Q2842" s="63" t="s">
        <v>6081</v>
      </c>
      <c r="R2842" s="63" t="s">
        <v>544</v>
      </c>
      <c r="S2842" s="65" t="s">
        <v>1859</v>
      </c>
      <c r="T2842" s="63" t="s">
        <v>9158</v>
      </c>
      <c r="U2842" s="63" t="s">
        <v>886</v>
      </c>
      <c r="V2842" s="66">
        <v>18900</v>
      </c>
      <c r="W2842" s="67">
        <v>18900</v>
      </c>
      <c r="X2842" s="67">
        <v>6187.39</v>
      </c>
      <c r="Y2842" s="68">
        <v>0</v>
      </c>
      <c r="Z2842" s="82">
        <v>23760.141435306443</v>
      </c>
    </row>
    <row r="2843" spans="15:26" x14ac:dyDescent="0.25">
      <c r="O2843" s="81" t="s">
        <v>9130</v>
      </c>
      <c r="P2843" s="64">
        <v>2005</v>
      </c>
      <c r="Q2843" s="63" t="s">
        <v>6081</v>
      </c>
      <c r="R2843" s="63" t="s">
        <v>544</v>
      </c>
      <c r="S2843" s="65" t="s">
        <v>5003</v>
      </c>
      <c r="T2843" s="63" t="s">
        <v>3695</v>
      </c>
      <c r="U2843" s="63" t="s">
        <v>886</v>
      </c>
      <c r="V2843" s="66">
        <v>10000</v>
      </c>
      <c r="W2843" s="67">
        <v>10000</v>
      </c>
      <c r="X2843" s="67">
        <v>0</v>
      </c>
      <c r="Y2843" s="68">
        <v>10000</v>
      </c>
      <c r="Z2843" s="82">
        <v>12571.503404924044</v>
      </c>
    </row>
    <row r="2844" spans="15:26" ht="22.5" x14ac:dyDescent="0.25">
      <c r="O2844" s="81" t="s">
        <v>4755</v>
      </c>
      <c r="P2844" s="64">
        <v>2005</v>
      </c>
      <c r="Q2844" s="63" t="s">
        <v>1318</v>
      </c>
      <c r="R2844" s="63" t="s">
        <v>544</v>
      </c>
      <c r="S2844" s="65" t="s">
        <v>4024</v>
      </c>
      <c r="T2844" s="63" t="s">
        <v>4062</v>
      </c>
      <c r="U2844" s="63" t="s">
        <v>886</v>
      </c>
      <c r="V2844" s="66">
        <v>9000</v>
      </c>
      <c r="W2844" s="67">
        <v>9000</v>
      </c>
      <c r="X2844" s="67">
        <v>3587.67</v>
      </c>
      <c r="Y2844" s="68">
        <v>9000</v>
      </c>
      <c r="Z2844" s="82">
        <v>11314.35306443164</v>
      </c>
    </row>
    <row r="2845" spans="15:26" x14ac:dyDescent="0.25">
      <c r="O2845" s="81" t="s">
        <v>9187</v>
      </c>
      <c r="P2845" s="64">
        <v>2005</v>
      </c>
      <c r="Q2845" s="63" t="s">
        <v>6081</v>
      </c>
      <c r="R2845" s="63" t="s">
        <v>544</v>
      </c>
      <c r="S2845" s="65" t="s">
        <v>1859</v>
      </c>
      <c r="T2845" s="63" t="s">
        <v>8316</v>
      </c>
      <c r="U2845" s="63" t="s">
        <v>8092</v>
      </c>
      <c r="V2845" s="66">
        <v>8000</v>
      </c>
      <c r="W2845" s="67">
        <v>8000</v>
      </c>
      <c r="X2845" s="67">
        <v>4120</v>
      </c>
      <c r="Y2845" s="68">
        <v>0</v>
      </c>
      <c r="Z2845" s="82">
        <v>10057.202723939236</v>
      </c>
    </row>
    <row r="2846" spans="15:26" x14ac:dyDescent="0.25">
      <c r="O2846" s="81" t="s">
        <v>4756</v>
      </c>
      <c r="P2846" s="64">
        <v>2005</v>
      </c>
      <c r="Q2846" s="63" t="s">
        <v>1318</v>
      </c>
      <c r="R2846" s="63" t="s">
        <v>1286</v>
      </c>
      <c r="S2846" s="65" t="s">
        <v>4757</v>
      </c>
      <c r="T2846" s="63" t="s">
        <v>3483</v>
      </c>
      <c r="U2846" s="63" t="s">
        <v>1523</v>
      </c>
      <c r="V2846" s="66">
        <v>7179</v>
      </c>
      <c r="W2846" s="67">
        <v>7179</v>
      </c>
      <c r="X2846" s="67">
        <v>4014.16</v>
      </c>
      <c r="Y2846" s="68">
        <v>7179</v>
      </c>
      <c r="Z2846" s="82">
        <v>9025.0822943949715</v>
      </c>
    </row>
    <row r="2847" spans="15:26" x14ac:dyDescent="0.25">
      <c r="O2847" s="81" t="s">
        <v>9036</v>
      </c>
      <c r="P2847" s="64">
        <v>2005</v>
      </c>
      <c r="Q2847" s="63" t="s">
        <v>6081</v>
      </c>
      <c r="R2847" s="63" t="s">
        <v>1444</v>
      </c>
      <c r="S2847" s="65" t="s">
        <v>5490</v>
      </c>
      <c r="T2847" s="63" t="s">
        <v>9037</v>
      </c>
      <c r="U2847" s="63" t="s">
        <v>3767</v>
      </c>
      <c r="V2847" s="66">
        <v>90510</v>
      </c>
      <c r="W2847" s="67">
        <v>90510</v>
      </c>
      <c r="X2847" s="67">
        <v>55313.95</v>
      </c>
      <c r="Y2847" s="68">
        <v>90510</v>
      </c>
      <c r="Z2847" s="82">
        <v>113784.67731796754</v>
      </c>
    </row>
    <row r="2848" spans="15:26" x14ac:dyDescent="0.25">
      <c r="O2848" s="81" t="s">
        <v>9114</v>
      </c>
      <c r="P2848" s="64">
        <v>2005</v>
      </c>
      <c r="Q2848" s="63" t="s">
        <v>6081</v>
      </c>
      <c r="R2848" s="63" t="s">
        <v>3841</v>
      </c>
      <c r="S2848" s="65" t="s">
        <v>9115</v>
      </c>
      <c r="T2848" s="63" t="s">
        <v>3695</v>
      </c>
      <c r="U2848" s="63" t="s">
        <v>3843</v>
      </c>
      <c r="V2848" s="66">
        <v>10000</v>
      </c>
      <c r="W2848" s="67">
        <v>10000</v>
      </c>
      <c r="X2848" s="67">
        <v>0</v>
      </c>
      <c r="Y2848" s="68">
        <v>0</v>
      </c>
      <c r="Z2848" s="82">
        <v>12571.503404924044</v>
      </c>
    </row>
    <row r="2849" spans="15:26" x14ac:dyDescent="0.25">
      <c r="O2849" s="81" t="s">
        <v>9131</v>
      </c>
      <c r="P2849" s="64">
        <v>2005</v>
      </c>
      <c r="Q2849" s="63" t="s">
        <v>6081</v>
      </c>
      <c r="R2849" s="63" t="s">
        <v>3841</v>
      </c>
      <c r="S2849" s="65" t="s">
        <v>5066</v>
      </c>
      <c r="T2849" s="63" t="s">
        <v>3695</v>
      </c>
      <c r="U2849" s="63" t="s">
        <v>3843</v>
      </c>
      <c r="V2849" s="66">
        <v>9980</v>
      </c>
      <c r="W2849" s="67">
        <v>9980</v>
      </c>
      <c r="X2849" s="67">
        <v>564</v>
      </c>
      <c r="Y2849" s="68">
        <v>9980</v>
      </c>
      <c r="Z2849" s="82">
        <v>12546.360398114197</v>
      </c>
    </row>
    <row r="2850" spans="15:26" x14ac:dyDescent="0.25">
      <c r="O2850" s="81" t="s">
        <v>9195</v>
      </c>
      <c r="P2850" s="64">
        <v>2005</v>
      </c>
      <c r="Q2850" s="63" t="s">
        <v>6084</v>
      </c>
      <c r="R2850" s="63" t="s">
        <v>3166</v>
      </c>
      <c r="S2850" s="65" t="s">
        <v>1859</v>
      </c>
      <c r="T2850" s="63" t="s">
        <v>9196</v>
      </c>
      <c r="U2850" s="63"/>
      <c r="V2850" s="66">
        <v>750000</v>
      </c>
      <c r="W2850" s="67">
        <v>550000</v>
      </c>
      <c r="X2850" s="67">
        <v>95076.5</v>
      </c>
      <c r="Y2850" s="68">
        <v>0</v>
      </c>
      <c r="Z2850" s="82">
        <v>691432.68727082235</v>
      </c>
    </row>
    <row r="2851" spans="15:26" x14ac:dyDescent="0.25">
      <c r="O2851" s="81" t="s">
        <v>4732</v>
      </c>
      <c r="P2851" s="64">
        <v>2005</v>
      </c>
      <c r="Q2851" s="63" t="s">
        <v>1318</v>
      </c>
      <c r="R2851" s="63" t="s">
        <v>3166</v>
      </c>
      <c r="S2851" s="65" t="s">
        <v>1859</v>
      </c>
      <c r="T2851" s="63" t="s">
        <v>4733</v>
      </c>
      <c r="U2851" s="63"/>
      <c r="V2851" s="66">
        <v>400000</v>
      </c>
      <c r="W2851" s="67">
        <v>400000</v>
      </c>
      <c r="X2851" s="67">
        <v>0</v>
      </c>
      <c r="Y2851" s="68">
        <v>0</v>
      </c>
      <c r="Z2851" s="82">
        <v>502860.13619696174</v>
      </c>
    </row>
    <row r="2852" spans="15:26" x14ac:dyDescent="0.25">
      <c r="O2852" s="81" t="s">
        <v>9052</v>
      </c>
      <c r="P2852" s="64">
        <v>2005</v>
      </c>
      <c r="Q2852" s="63" t="s">
        <v>6084</v>
      </c>
      <c r="R2852" s="63" t="s">
        <v>3166</v>
      </c>
      <c r="S2852" s="65" t="s">
        <v>1859</v>
      </c>
      <c r="T2852" s="63" t="s">
        <v>9053</v>
      </c>
      <c r="U2852" s="63"/>
      <c r="V2852" s="66">
        <v>150000</v>
      </c>
      <c r="W2852" s="67">
        <v>150000</v>
      </c>
      <c r="X2852" s="67">
        <v>102500</v>
      </c>
      <c r="Y2852" s="68">
        <v>0</v>
      </c>
      <c r="Z2852" s="82">
        <v>188572.55107386067</v>
      </c>
    </row>
    <row r="2853" spans="15:26" x14ac:dyDescent="0.25">
      <c r="O2853" s="81" t="s">
        <v>9192</v>
      </c>
      <c r="P2853" s="64">
        <v>2005</v>
      </c>
      <c r="Q2853" s="63" t="s">
        <v>6084</v>
      </c>
      <c r="R2853" s="63" t="s">
        <v>3166</v>
      </c>
      <c r="S2853" s="65" t="s">
        <v>1859</v>
      </c>
      <c r="T2853" s="63" t="s">
        <v>8117</v>
      </c>
      <c r="U2853" s="63"/>
      <c r="V2853" s="66">
        <v>137500</v>
      </c>
      <c r="W2853" s="67">
        <v>137500</v>
      </c>
      <c r="X2853" s="67">
        <v>120574.13</v>
      </c>
      <c r="Y2853" s="68">
        <v>0</v>
      </c>
      <c r="Z2853" s="82">
        <v>172858.17181770559</v>
      </c>
    </row>
    <row r="2854" spans="15:26" x14ac:dyDescent="0.25">
      <c r="O2854" s="81" t="s">
        <v>9193</v>
      </c>
      <c r="P2854" s="64">
        <v>2005</v>
      </c>
      <c r="Q2854" s="63" t="s">
        <v>6081</v>
      </c>
      <c r="R2854" s="63" t="s">
        <v>3166</v>
      </c>
      <c r="S2854" s="65" t="s">
        <v>1859</v>
      </c>
      <c r="T2854" s="63" t="s">
        <v>8586</v>
      </c>
      <c r="U2854" s="63"/>
      <c r="V2854" s="66">
        <v>100000</v>
      </c>
      <c r="W2854" s="67">
        <v>100000</v>
      </c>
      <c r="X2854" s="67">
        <v>82390.070000000007</v>
      </c>
      <c r="Y2854" s="68">
        <v>100000</v>
      </c>
      <c r="Z2854" s="82">
        <v>125715.03404924044</v>
      </c>
    </row>
    <row r="2855" spans="15:26" x14ac:dyDescent="0.25">
      <c r="O2855" s="81" t="s">
        <v>9085</v>
      </c>
      <c r="P2855" s="64">
        <v>2005</v>
      </c>
      <c r="Q2855" s="63" t="s">
        <v>6081</v>
      </c>
      <c r="R2855" s="63" t="s">
        <v>3166</v>
      </c>
      <c r="S2855" s="65" t="s">
        <v>1859</v>
      </c>
      <c r="T2855" s="63" t="s">
        <v>8626</v>
      </c>
      <c r="U2855" s="63"/>
      <c r="V2855" s="66">
        <v>69960</v>
      </c>
      <c r="W2855" s="67">
        <v>69960</v>
      </c>
      <c r="X2855" s="67">
        <v>17490</v>
      </c>
      <c r="Y2855" s="68">
        <v>0</v>
      </c>
      <c r="Z2855" s="82">
        <v>87950.237820848619</v>
      </c>
    </row>
    <row r="2856" spans="15:26" x14ac:dyDescent="0.25">
      <c r="O2856" s="81" t="s">
        <v>9194</v>
      </c>
      <c r="P2856" s="64">
        <v>2005</v>
      </c>
      <c r="Q2856" s="63" t="s">
        <v>6084</v>
      </c>
      <c r="R2856" s="63" t="s">
        <v>3166</v>
      </c>
      <c r="S2856" s="65" t="s">
        <v>1859</v>
      </c>
      <c r="T2856" s="63" t="s">
        <v>7345</v>
      </c>
      <c r="U2856" s="63"/>
      <c r="V2856" s="66">
        <v>50500</v>
      </c>
      <c r="W2856" s="67">
        <v>50500</v>
      </c>
      <c r="X2856" s="67">
        <v>0</v>
      </c>
      <c r="Y2856" s="68">
        <v>0</v>
      </c>
      <c r="Z2856" s="82">
        <v>63486.092194866418</v>
      </c>
    </row>
    <row r="2857" spans="15:26" x14ac:dyDescent="0.25">
      <c r="O2857" s="81" t="s">
        <v>9090</v>
      </c>
      <c r="P2857" s="64">
        <v>2005</v>
      </c>
      <c r="Q2857" s="63" t="s">
        <v>6081</v>
      </c>
      <c r="R2857" s="63" t="s">
        <v>3166</v>
      </c>
      <c r="S2857" s="65" t="s">
        <v>1859</v>
      </c>
      <c r="T2857" s="63" t="s">
        <v>8385</v>
      </c>
      <c r="U2857" s="63"/>
      <c r="V2857" s="66">
        <v>50000</v>
      </c>
      <c r="W2857" s="67">
        <v>50000</v>
      </c>
      <c r="X2857" s="67">
        <v>76875.100000000006</v>
      </c>
      <c r="Y2857" s="68">
        <v>0</v>
      </c>
      <c r="Z2857" s="82">
        <v>62857.517024620218</v>
      </c>
    </row>
    <row r="2858" spans="15:26" x14ac:dyDescent="0.25">
      <c r="O2858" s="81" t="s">
        <v>9084</v>
      </c>
      <c r="P2858" s="64">
        <v>2005</v>
      </c>
      <c r="Q2858" s="63" t="s">
        <v>6084</v>
      </c>
      <c r="R2858" s="63" t="s">
        <v>3166</v>
      </c>
      <c r="S2858" s="65" t="s">
        <v>1859</v>
      </c>
      <c r="T2858" s="63" t="s">
        <v>8397</v>
      </c>
      <c r="U2858" s="63"/>
      <c r="V2858" s="66">
        <v>30000</v>
      </c>
      <c r="W2858" s="67">
        <v>30000</v>
      </c>
      <c r="X2858" s="67">
        <v>2000</v>
      </c>
      <c r="Y2858" s="68">
        <v>0</v>
      </c>
      <c r="Z2858" s="82">
        <v>37714.510214772134</v>
      </c>
    </row>
    <row r="2859" spans="15:26" x14ac:dyDescent="0.25">
      <c r="O2859" s="81" t="s">
        <v>9086</v>
      </c>
      <c r="P2859" s="64">
        <v>2005</v>
      </c>
      <c r="Q2859" s="63" t="s">
        <v>6081</v>
      </c>
      <c r="R2859" s="63" t="s">
        <v>3166</v>
      </c>
      <c r="S2859" s="65" t="s">
        <v>1859</v>
      </c>
      <c r="T2859" s="63" t="s">
        <v>7688</v>
      </c>
      <c r="U2859" s="63"/>
      <c r="V2859" s="66">
        <v>13000</v>
      </c>
      <c r="W2859" s="67">
        <v>13000</v>
      </c>
      <c r="X2859" s="67">
        <v>433.69</v>
      </c>
      <c r="Y2859" s="68">
        <v>0</v>
      </c>
      <c r="Z2859" s="82">
        <v>16342.954426401257</v>
      </c>
    </row>
    <row r="2860" spans="15:26" x14ac:dyDescent="0.25">
      <c r="O2860" s="81" t="s">
        <v>4719</v>
      </c>
      <c r="P2860" s="64">
        <v>2005</v>
      </c>
      <c r="Q2860" s="63" t="s">
        <v>1318</v>
      </c>
      <c r="R2860" s="63" t="s">
        <v>574</v>
      </c>
      <c r="S2860" s="65" t="s">
        <v>4720</v>
      </c>
      <c r="T2860" s="63" t="s">
        <v>3414</v>
      </c>
      <c r="U2860" s="63" t="s">
        <v>576</v>
      </c>
      <c r="V2860" s="66">
        <v>129000</v>
      </c>
      <c r="W2860" s="67">
        <v>129000</v>
      </c>
      <c r="X2860" s="67">
        <v>165129.78</v>
      </c>
      <c r="Y2860" s="68">
        <v>0</v>
      </c>
      <c r="Z2860" s="82">
        <v>162172.39392352017</v>
      </c>
    </row>
    <row r="2861" spans="15:26" x14ac:dyDescent="0.25">
      <c r="O2861" s="81" t="s">
        <v>4682</v>
      </c>
      <c r="P2861" s="64">
        <v>2005</v>
      </c>
      <c r="Q2861" s="63" t="s">
        <v>1318</v>
      </c>
      <c r="R2861" s="63" t="s">
        <v>182</v>
      </c>
      <c r="S2861" s="65" t="s">
        <v>4683</v>
      </c>
      <c r="T2861" s="63" t="s">
        <v>3483</v>
      </c>
      <c r="U2861" s="63" t="s">
        <v>184</v>
      </c>
      <c r="V2861" s="66">
        <v>114525</v>
      </c>
      <c r="W2861" s="67">
        <v>114525</v>
      </c>
      <c r="X2861" s="67">
        <v>0</v>
      </c>
      <c r="Y2861" s="68">
        <v>114525</v>
      </c>
      <c r="Z2861" s="82">
        <v>143975.1427448926</v>
      </c>
    </row>
    <row r="2862" spans="15:26" x14ac:dyDescent="0.25">
      <c r="O2862" s="81" t="s">
        <v>9116</v>
      </c>
      <c r="P2862" s="64">
        <v>2005</v>
      </c>
      <c r="Q2862" s="63" t="s">
        <v>6081</v>
      </c>
      <c r="R2862" s="63" t="s">
        <v>182</v>
      </c>
      <c r="S2862" s="65" t="s">
        <v>9117</v>
      </c>
      <c r="T2862" s="63" t="s">
        <v>3695</v>
      </c>
      <c r="U2862" s="63" t="s">
        <v>184</v>
      </c>
      <c r="V2862" s="66">
        <v>9700</v>
      </c>
      <c r="W2862" s="67">
        <v>9700</v>
      </c>
      <c r="X2862" s="67">
        <v>7.5</v>
      </c>
      <c r="Y2862" s="68">
        <v>9700</v>
      </c>
      <c r="Z2862" s="82">
        <v>12194.358302776322</v>
      </c>
    </row>
    <row r="2863" spans="15:26" x14ac:dyDescent="0.25">
      <c r="O2863" s="81" t="s">
        <v>4684</v>
      </c>
      <c r="P2863" s="64">
        <v>2005</v>
      </c>
      <c r="Q2863" s="63" t="s">
        <v>1318</v>
      </c>
      <c r="R2863" s="63" t="s">
        <v>182</v>
      </c>
      <c r="S2863" s="65" t="s">
        <v>4683</v>
      </c>
      <c r="T2863" s="63" t="s">
        <v>4685</v>
      </c>
      <c r="U2863" s="63" t="s">
        <v>184</v>
      </c>
      <c r="V2863" s="66">
        <v>8000</v>
      </c>
      <c r="W2863" s="67">
        <v>8000</v>
      </c>
      <c r="X2863" s="67">
        <v>0</v>
      </c>
      <c r="Y2863" s="68">
        <v>0</v>
      </c>
      <c r="Z2863" s="82">
        <v>10057.202723939236</v>
      </c>
    </row>
    <row r="2864" spans="15:26" x14ac:dyDescent="0.25">
      <c r="O2864" s="81" t="s">
        <v>4686</v>
      </c>
      <c r="P2864" s="64">
        <v>2005</v>
      </c>
      <c r="Q2864" s="63" t="s">
        <v>1318</v>
      </c>
      <c r="R2864" s="63" t="s">
        <v>182</v>
      </c>
      <c r="S2864" s="65" t="s">
        <v>4683</v>
      </c>
      <c r="T2864" s="63" t="s">
        <v>4685</v>
      </c>
      <c r="U2864" s="63" t="s">
        <v>184</v>
      </c>
      <c r="V2864" s="66">
        <v>8000</v>
      </c>
      <c r="W2864" s="67">
        <v>5000</v>
      </c>
      <c r="X2864" s="67">
        <v>0</v>
      </c>
      <c r="Y2864" s="68">
        <v>0</v>
      </c>
      <c r="Z2864" s="82">
        <v>6285.751702462022</v>
      </c>
    </row>
    <row r="2865" spans="15:26" x14ac:dyDescent="0.25">
      <c r="O2865" s="81" t="s">
        <v>9118</v>
      </c>
      <c r="P2865" s="64">
        <v>2005</v>
      </c>
      <c r="Q2865" s="63" t="s">
        <v>6081</v>
      </c>
      <c r="R2865" s="63" t="s">
        <v>2145</v>
      </c>
      <c r="S2865" s="65" t="s">
        <v>9119</v>
      </c>
      <c r="T2865" s="63" t="s">
        <v>3695</v>
      </c>
      <c r="U2865" s="63" t="s">
        <v>3133</v>
      </c>
      <c r="V2865" s="66">
        <v>10000</v>
      </c>
      <c r="W2865" s="67">
        <v>10000</v>
      </c>
      <c r="X2865" s="67">
        <v>0</v>
      </c>
      <c r="Y2865" s="68">
        <v>10000</v>
      </c>
      <c r="Z2865" s="82">
        <v>12571.503404924044</v>
      </c>
    </row>
    <row r="2866" spans="15:26" x14ac:dyDescent="0.25">
      <c r="O2866" s="81" t="s">
        <v>4622</v>
      </c>
      <c r="P2866" s="64">
        <v>2005</v>
      </c>
      <c r="Q2866" s="63" t="s">
        <v>1318</v>
      </c>
      <c r="R2866" s="63" t="s">
        <v>580</v>
      </c>
      <c r="S2866" s="65" t="s">
        <v>4272</v>
      </c>
      <c r="T2866" s="63" t="s">
        <v>4623</v>
      </c>
      <c r="U2866" s="63" t="s">
        <v>3721</v>
      </c>
      <c r="V2866" s="66">
        <v>220000</v>
      </c>
      <c r="W2866" s="67">
        <v>220000</v>
      </c>
      <c r="X2866" s="67">
        <v>212305.23</v>
      </c>
      <c r="Y2866" s="68">
        <v>220000</v>
      </c>
      <c r="Z2866" s="82">
        <v>276573.07490832894</v>
      </c>
    </row>
    <row r="2867" spans="15:26" x14ac:dyDescent="0.25">
      <c r="O2867" s="81" t="s">
        <v>4722</v>
      </c>
      <c r="P2867" s="64">
        <v>2005</v>
      </c>
      <c r="Q2867" s="63" t="s">
        <v>1318</v>
      </c>
      <c r="R2867" s="63" t="s">
        <v>580</v>
      </c>
      <c r="S2867" s="65" t="s">
        <v>4723</v>
      </c>
      <c r="T2867" s="63" t="s">
        <v>3687</v>
      </c>
      <c r="U2867" s="63" t="s">
        <v>582</v>
      </c>
      <c r="V2867" s="66">
        <v>114736</v>
      </c>
      <c r="W2867" s="67">
        <v>114736</v>
      </c>
      <c r="X2867" s="67">
        <v>23898</v>
      </c>
      <c r="Y2867" s="68">
        <v>0</v>
      </c>
      <c r="Z2867" s="82">
        <v>144240.40146673651</v>
      </c>
    </row>
    <row r="2868" spans="15:26" x14ac:dyDescent="0.25">
      <c r="O2868" s="81" t="s">
        <v>4724</v>
      </c>
      <c r="P2868" s="64">
        <v>2005</v>
      </c>
      <c r="Q2868" s="63" t="s">
        <v>1318</v>
      </c>
      <c r="R2868" s="63" t="s">
        <v>580</v>
      </c>
      <c r="S2868" s="65" t="s">
        <v>4723</v>
      </c>
      <c r="T2868" s="63" t="s">
        <v>4725</v>
      </c>
      <c r="U2868" s="63" t="s">
        <v>582</v>
      </c>
      <c r="V2868" s="66">
        <v>17000</v>
      </c>
      <c r="W2868" s="67">
        <v>17000</v>
      </c>
      <c r="X2868" s="67">
        <v>23898</v>
      </c>
      <c r="Y2868" s="68">
        <v>0</v>
      </c>
      <c r="Z2868" s="82">
        <v>21371.555788370875</v>
      </c>
    </row>
    <row r="2869" spans="15:26" x14ac:dyDescent="0.25">
      <c r="O2869" s="81" t="s">
        <v>9170</v>
      </c>
      <c r="P2869" s="64">
        <v>2005</v>
      </c>
      <c r="Q2869" s="63" t="s">
        <v>6081</v>
      </c>
      <c r="R2869" s="63" t="s">
        <v>580</v>
      </c>
      <c r="S2869" s="65" t="s">
        <v>1859</v>
      </c>
      <c r="T2869" s="63" t="s">
        <v>8776</v>
      </c>
      <c r="U2869" s="63" t="s">
        <v>582</v>
      </c>
      <c r="V2869" s="66">
        <v>14500</v>
      </c>
      <c r="W2869" s="67">
        <v>14500</v>
      </c>
      <c r="X2869" s="67">
        <v>5000</v>
      </c>
      <c r="Y2869" s="68">
        <v>14500</v>
      </c>
      <c r="Z2869" s="82">
        <v>18228.679937139863</v>
      </c>
    </row>
    <row r="2870" spans="15:26" ht="22.5" x14ac:dyDescent="0.25">
      <c r="O2870" s="81" t="s">
        <v>9126</v>
      </c>
      <c r="P2870" s="64">
        <v>2005</v>
      </c>
      <c r="Q2870" s="63" t="s">
        <v>6081</v>
      </c>
      <c r="R2870" s="63" t="s">
        <v>580</v>
      </c>
      <c r="S2870" s="65" t="s">
        <v>5139</v>
      </c>
      <c r="T2870" s="63" t="s">
        <v>3695</v>
      </c>
      <c r="U2870" s="63" t="s">
        <v>3249</v>
      </c>
      <c r="V2870" s="66">
        <v>10000</v>
      </c>
      <c r="W2870" s="67">
        <v>10000</v>
      </c>
      <c r="X2870" s="67">
        <v>728</v>
      </c>
      <c r="Y2870" s="68">
        <v>10000</v>
      </c>
      <c r="Z2870" s="82">
        <v>12571.503404924044</v>
      </c>
    </row>
    <row r="2871" spans="15:26" x14ac:dyDescent="0.25">
      <c r="O2871" s="81" t="s">
        <v>9068</v>
      </c>
      <c r="P2871" s="64">
        <v>2005</v>
      </c>
      <c r="Q2871" s="63" t="s">
        <v>6081</v>
      </c>
      <c r="R2871" s="63" t="s">
        <v>580</v>
      </c>
      <c r="S2871" s="65" t="s">
        <v>9069</v>
      </c>
      <c r="T2871" s="63" t="s">
        <v>4103</v>
      </c>
      <c r="U2871" s="63" t="s">
        <v>3767</v>
      </c>
      <c r="V2871" s="66">
        <v>9994</v>
      </c>
      <c r="W2871" s="67">
        <v>9994</v>
      </c>
      <c r="X2871" s="67">
        <v>0</v>
      </c>
      <c r="Y2871" s="68">
        <v>9994</v>
      </c>
      <c r="Z2871" s="82">
        <v>12563.960502881089</v>
      </c>
    </row>
    <row r="2872" spans="15:26" x14ac:dyDescent="0.25">
      <c r="O2872" s="81" t="s">
        <v>9275</v>
      </c>
      <c r="P2872" s="64">
        <v>2006</v>
      </c>
      <c r="Q2872" s="63" t="s">
        <v>6081</v>
      </c>
      <c r="R2872" s="63" t="s">
        <v>1239</v>
      </c>
      <c r="S2872" s="65" t="s">
        <v>9276</v>
      </c>
      <c r="T2872" s="63" t="s">
        <v>3695</v>
      </c>
      <c r="U2872" s="63" t="s">
        <v>1239</v>
      </c>
      <c r="V2872" s="66">
        <v>10000</v>
      </c>
      <c r="W2872" s="67">
        <v>10000</v>
      </c>
      <c r="X2872" s="67">
        <v>0</v>
      </c>
      <c r="Y2872" s="68">
        <v>0</v>
      </c>
      <c r="Z2872" s="82">
        <v>12139.099645928174</v>
      </c>
    </row>
    <row r="2873" spans="15:26" x14ac:dyDescent="0.25">
      <c r="O2873" s="81" t="s">
        <v>9201</v>
      </c>
      <c r="P2873" s="64">
        <v>2006</v>
      </c>
      <c r="Q2873" s="63" t="s">
        <v>6084</v>
      </c>
      <c r="R2873" s="63" t="s">
        <v>601</v>
      </c>
      <c r="S2873" s="65" t="s">
        <v>5248</v>
      </c>
      <c r="T2873" s="63" t="s">
        <v>9202</v>
      </c>
      <c r="U2873" s="63" t="s">
        <v>3767</v>
      </c>
      <c r="V2873" s="66">
        <v>41706</v>
      </c>
      <c r="W2873" s="67">
        <v>41706</v>
      </c>
      <c r="X2873" s="67">
        <v>7242.72</v>
      </c>
      <c r="Y2873" s="68">
        <v>41706</v>
      </c>
      <c r="Z2873" s="82">
        <v>50627.328983308042</v>
      </c>
    </row>
    <row r="2874" spans="15:26" ht="22.5" x14ac:dyDescent="0.25">
      <c r="O2874" s="81" t="s">
        <v>4817</v>
      </c>
      <c r="P2874" s="64">
        <v>2006</v>
      </c>
      <c r="Q2874" s="63" t="s">
        <v>1318</v>
      </c>
      <c r="R2874" s="63" t="s">
        <v>1345</v>
      </c>
      <c r="S2874" s="65" t="s">
        <v>3791</v>
      </c>
      <c r="T2874" s="63" t="s">
        <v>4193</v>
      </c>
      <c r="U2874" s="63" t="s">
        <v>1078</v>
      </c>
      <c r="V2874" s="66">
        <v>264120</v>
      </c>
      <c r="W2874" s="67">
        <v>264120</v>
      </c>
      <c r="X2874" s="67">
        <v>236064.09</v>
      </c>
      <c r="Y2874" s="68">
        <v>0</v>
      </c>
      <c r="Z2874" s="82">
        <v>320617.89984825498</v>
      </c>
    </row>
    <row r="2875" spans="15:26" x14ac:dyDescent="0.25">
      <c r="O2875" s="81" t="s">
        <v>4834</v>
      </c>
      <c r="P2875" s="64">
        <v>2006</v>
      </c>
      <c r="Q2875" s="63" t="s">
        <v>1318</v>
      </c>
      <c r="R2875" s="63" t="s">
        <v>1345</v>
      </c>
      <c r="S2875" s="65" t="s">
        <v>4835</v>
      </c>
      <c r="T2875" s="63" t="s">
        <v>3414</v>
      </c>
      <c r="U2875" s="63" t="s">
        <v>1078</v>
      </c>
      <c r="V2875" s="66">
        <v>377413</v>
      </c>
      <c r="W2875" s="67">
        <v>170585</v>
      </c>
      <c r="X2875" s="67">
        <v>60490.32</v>
      </c>
      <c r="Y2875" s="68">
        <v>0</v>
      </c>
      <c r="Z2875" s="82">
        <v>207074.83131006575</v>
      </c>
    </row>
    <row r="2876" spans="15:26" ht="22.5" x14ac:dyDescent="0.25">
      <c r="O2876" s="81" t="s">
        <v>4818</v>
      </c>
      <c r="P2876" s="64">
        <v>2006</v>
      </c>
      <c r="Q2876" s="63" t="s">
        <v>1318</v>
      </c>
      <c r="R2876" s="63" t="s">
        <v>1345</v>
      </c>
      <c r="S2876" s="65" t="s">
        <v>3791</v>
      </c>
      <c r="T2876" s="63" t="s">
        <v>4819</v>
      </c>
      <c r="U2876" s="63" t="s">
        <v>1078</v>
      </c>
      <c r="V2876" s="66">
        <v>13500</v>
      </c>
      <c r="W2876" s="67">
        <v>13500</v>
      </c>
      <c r="X2876" s="67">
        <v>0</v>
      </c>
      <c r="Y2876" s="68">
        <v>0</v>
      </c>
      <c r="Z2876" s="82">
        <v>16387.784522003036</v>
      </c>
    </row>
    <row r="2877" spans="15:26" x14ac:dyDescent="0.25">
      <c r="O2877" s="81" t="s">
        <v>9264</v>
      </c>
      <c r="P2877" s="64">
        <v>2006</v>
      </c>
      <c r="Q2877" s="63" t="s">
        <v>6081</v>
      </c>
      <c r="R2877" s="63" t="s">
        <v>1345</v>
      </c>
      <c r="S2877" s="65" t="s">
        <v>4835</v>
      </c>
      <c r="T2877" s="63" t="s">
        <v>3695</v>
      </c>
      <c r="U2877" s="63" t="s">
        <v>1078</v>
      </c>
      <c r="V2877" s="66">
        <v>10000</v>
      </c>
      <c r="W2877" s="67">
        <v>10000</v>
      </c>
      <c r="X2877" s="67">
        <v>600</v>
      </c>
      <c r="Y2877" s="68">
        <v>0</v>
      </c>
      <c r="Z2877" s="82">
        <v>12139.099645928174</v>
      </c>
    </row>
    <row r="2878" spans="15:26" x14ac:dyDescent="0.25">
      <c r="O2878" s="81" t="s">
        <v>4849</v>
      </c>
      <c r="P2878" s="64">
        <v>2006</v>
      </c>
      <c r="Q2878" s="63" t="s">
        <v>1318</v>
      </c>
      <c r="R2878" s="63" t="s">
        <v>76</v>
      </c>
      <c r="S2878" s="65" t="s">
        <v>4398</v>
      </c>
      <c r="T2878" s="63" t="s">
        <v>4385</v>
      </c>
      <c r="U2878" s="63" t="s">
        <v>2848</v>
      </c>
      <c r="V2878" s="66">
        <v>213797</v>
      </c>
      <c r="W2878" s="67">
        <v>213797</v>
      </c>
      <c r="X2878" s="67">
        <v>163277.31</v>
      </c>
      <c r="Y2878" s="68">
        <v>0</v>
      </c>
      <c r="Z2878" s="82">
        <v>259530.30870005061</v>
      </c>
    </row>
    <row r="2879" spans="15:26" x14ac:dyDescent="0.25">
      <c r="O2879" s="81" t="s">
        <v>4809</v>
      </c>
      <c r="P2879" s="64">
        <v>2006</v>
      </c>
      <c r="Q2879" s="63" t="s">
        <v>1318</v>
      </c>
      <c r="R2879" s="63" t="s">
        <v>76</v>
      </c>
      <c r="S2879" s="65" t="s">
        <v>4810</v>
      </c>
      <c r="T2879" s="63" t="s">
        <v>3687</v>
      </c>
      <c r="U2879" s="63" t="s">
        <v>152</v>
      </c>
      <c r="V2879" s="66">
        <v>93272</v>
      </c>
      <c r="W2879" s="67">
        <v>93272</v>
      </c>
      <c r="X2879" s="67">
        <v>49659.9</v>
      </c>
      <c r="Y2879" s="68">
        <v>0</v>
      </c>
      <c r="Z2879" s="82">
        <v>113223.81021750128</v>
      </c>
    </row>
    <row r="2880" spans="15:26" x14ac:dyDescent="0.25">
      <c r="O2880" s="81" t="s">
        <v>4845</v>
      </c>
      <c r="P2880" s="64">
        <v>2006</v>
      </c>
      <c r="Q2880" s="63" t="s">
        <v>1318</v>
      </c>
      <c r="R2880" s="63" t="s">
        <v>76</v>
      </c>
      <c r="S2880" s="65" t="s">
        <v>4541</v>
      </c>
      <c r="T2880" s="63" t="s">
        <v>4281</v>
      </c>
      <c r="U2880" s="63" t="s">
        <v>137</v>
      </c>
      <c r="V2880" s="66">
        <v>75605</v>
      </c>
      <c r="W2880" s="67">
        <v>75605</v>
      </c>
      <c r="X2880" s="67">
        <v>79306.210000000006</v>
      </c>
      <c r="Y2880" s="68">
        <v>0</v>
      </c>
      <c r="Z2880" s="82">
        <v>91777.662873039968</v>
      </c>
    </row>
    <row r="2881" spans="15:26" x14ac:dyDescent="0.25">
      <c r="O2881" s="81" t="s">
        <v>4804</v>
      </c>
      <c r="P2881" s="64">
        <v>2006</v>
      </c>
      <c r="Q2881" s="63" t="s">
        <v>1318</v>
      </c>
      <c r="R2881" s="63" t="s">
        <v>76</v>
      </c>
      <c r="S2881" s="65" t="s">
        <v>3673</v>
      </c>
      <c r="T2881" s="63" t="s">
        <v>4086</v>
      </c>
      <c r="U2881" s="63" t="s">
        <v>76</v>
      </c>
      <c r="V2881" s="66">
        <v>74700</v>
      </c>
      <c r="W2881" s="67">
        <v>74700</v>
      </c>
      <c r="X2881" s="67">
        <v>24803</v>
      </c>
      <c r="Y2881" s="68">
        <v>0</v>
      </c>
      <c r="Z2881" s="82">
        <v>90679.07435508346</v>
      </c>
    </row>
    <row r="2882" spans="15:26" x14ac:dyDescent="0.25">
      <c r="O2882" s="81" t="s">
        <v>4807</v>
      </c>
      <c r="P2882" s="64">
        <v>2006</v>
      </c>
      <c r="Q2882" s="63" t="s">
        <v>1318</v>
      </c>
      <c r="R2882" s="63" t="s">
        <v>76</v>
      </c>
      <c r="S2882" s="65" t="s">
        <v>4808</v>
      </c>
      <c r="T2882" s="63" t="s">
        <v>3483</v>
      </c>
      <c r="U2882" s="63" t="s">
        <v>748</v>
      </c>
      <c r="V2882" s="66">
        <v>68153</v>
      </c>
      <c r="W2882" s="67">
        <v>68153</v>
      </c>
      <c r="X2882" s="67">
        <v>29429.88</v>
      </c>
      <c r="Y2882" s="68">
        <v>0</v>
      </c>
      <c r="Z2882" s="82">
        <v>82731.605816894298</v>
      </c>
    </row>
    <row r="2883" spans="15:26" x14ac:dyDescent="0.25">
      <c r="O2883" s="81" t="s">
        <v>4855</v>
      </c>
      <c r="P2883" s="64">
        <v>2006</v>
      </c>
      <c r="Q2883" s="63" t="s">
        <v>1318</v>
      </c>
      <c r="R2883" s="63" t="s">
        <v>76</v>
      </c>
      <c r="S2883" s="65" t="s">
        <v>1358</v>
      </c>
      <c r="T2883" s="63" t="s">
        <v>3990</v>
      </c>
      <c r="U2883" s="63" t="s">
        <v>76</v>
      </c>
      <c r="V2883" s="66">
        <v>29400</v>
      </c>
      <c r="W2883" s="67">
        <v>29400</v>
      </c>
      <c r="X2883" s="67">
        <v>8917.18</v>
      </c>
      <c r="Y2883" s="68">
        <v>0</v>
      </c>
      <c r="Z2883" s="82">
        <v>35688.952959028837</v>
      </c>
    </row>
    <row r="2884" spans="15:26" x14ac:dyDescent="0.25">
      <c r="O2884" s="81" t="s">
        <v>9311</v>
      </c>
      <c r="P2884" s="64">
        <v>2006</v>
      </c>
      <c r="Q2884" s="63" t="s">
        <v>6081</v>
      </c>
      <c r="R2884" s="63" t="s">
        <v>76</v>
      </c>
      <c r="S2884" s="65" t="s">
        <v>9312</v>
      </c>
      <c r="T2884" s="63" t="s">
        <v>3695</v>
      </c>
      <c r="U2884" s="63" t="s">
        <v>76</v>
      </c>
      <c r="V2884" s="66">
        <v>8000</v>
      </c>
      <c r="W2884" s="67">
        <v>8000</v>
      </c>
      <c r="X2884" s="67">
        <v>0</v>
      </c>
      <c r="Y2884" s="68">
        <v>0</v>
      </c>
      <c r="Z2884" s="82">
        <v>9711.2797167425397</v>
      </c>
    </row>
    <row r="2885" spans="15:26" x14ac:dyDescent="0.25">
      <c r="O2885" s="81" t="s">
        <v>4853</v>
      </c>
      <c r="P2885" s="64">
        <v>2006</v>
      </c>
      <c r="Q2885" s="63" t="s">
        <v>1318</v>
      </c>
      <c r="R2885" s="63" t="s">
        <v>444</v>
      </c>
      <c r="S2885" s="65" t="s">
        <v>4854</v>
      </c>
      <c r="T2885" s="63" t="s">
        <v>3483</v>
      </c>
      <c r="U2885" s="63" t="s">
        <v>3767</v>
      </c>
      <c r="V2885" s="66">
        <v>161573</v>
      </c>
      <c r="W2885" s="67">
        <v>161573</v>
      </c>
      <c r="X2885" s="67">
        <v>69987.95</v>
      </c>
      <c r="Y2885" s="68">
        <v>0</v>
      </c>
      <c r="Z2885" s="82">
        <v>196135.07470915531</v>
      </c>
    </row>
    <row r="2886" spans="15:26" ht="22.5" x14ac:dyDescent="0.25">
      <c r="O2886" s="81" t="s">
        <v>4857</v>
      </c>
      <c r="P2886" s="64">
        <v>2006</v>
      </c>
      <c r="Q2886" s="63" t="s">
        <v>1318</v>
      </c>
      <c r="R2886" s="63" t="s">
        <v>444</v>
      </c>
      <c r="S2886" s="65" t="s">
        <v>4858</v>
      </c>
      <c r="T2886" s="63" t="s">
        <v>3687</v>
      </c>
      <c r="U2886" s="63" t="s">
        <v>584</v>
      </c>
      <c r="V2886" s="66">
        <v>105000</v>
      </c>
      <c r="W2886" s="67">
        <v>105000</v>
      </c>
      <c r="X2886" s="67">
        <v>54833.45</v>
      </c>
      <c r="Y2886" s="68">
        <v>0</v>
      </c>
      <c r="Z2886" s="82">
        <v>127460.54628224584</v>
      </c>
    </row>
    <row r="2887" spans="15:26" x14ac:dyDescent="0.25">
      <c r="O2887" s="81" t="s">
        <v>9278</v>
      </c>
      <c r="P2887" s="64">
        <v>2006</v>
      </c>
      <c r="Q2887" s="63" t="s">
        <v>6081</v>
      </c>
      <c r="R2887" s="63" t="s">
        <v>1779</v>
      </c>
      <c r="S2887" s="65" t="s">
        <v>9279</v>
      </c>
      <c r="T2887" s="63" t="s">
        <v>3695</v>
      </c>
      <c r="U2887" s="63" t="s">
        <v>1367</v>
      </c>
      <c r="V2887" s="66">
        <v>9550</v>
      </c>
      <c r="W2887" s="67">
        <v>9550</v>
      </c>
      <c r="X2887" s="67">
        <v>0</v>
      </c>
      <c r="Y2887" s="68">
        <v>9550</v>
      </c>
      <c r="Z2887" s="82">
        <v>11592.840161861406</v>
      </c>
    </row>
    <row r="2888" spans="15:26" x14ac:dyDescent="0.25">
      <c r="O2888" s="81" t="s">
        <v>4837</v>
      </c>
      <c r="P2888" s="64">
        <v>2006</v>
      </c>
      <c r="Q2888" s="63" t="s">
        <v>1318</v>
      </c>
      <c r="R2888" s="63" t="s">
        <v>44</v>
      </c>
      <c r="S2888" s="65" t="s">
        <v>4838</v>
      </c>
      <c r="T2888" s="63" t="s">
        <v>3815</v>
      </c>
      <c r="U2888" s="63" t="s">
        <v>49</v>
      </c>
      <c r="V2888" s="66">
        <v>355261</v>
      </c>
      <c r="W2888" s="67">
        <v>281250</v>
      </c>
      <c r="X2888" s="67">
        <v>103929</v>
      </c>
      <c r="Y2888" s="68">
        <v>0</v>
      </c>
      <c r="Z2888" s="82">
        <v>341412.17754172994</v>
      </c>
    </row>
    <row r="2889" spans="15:26" x14ac:dyDescent="0.25">
      <c r="O2889" s="81" t="s">
        <v>4839</v>
      </c>
      <c r="P2889" s="64">
        <v>2006</v>
      </c>
      <c r="Q2889" s="63" t="s">
        <v>1318</v>
      </c>
      <c r="R2889" s="63" t="s">
        <v>44</v>
      </c>
      <c r="S2889" s="65" t="s">
        <v>4838</v>
      </c>
      <c r="T2889" s="63" t="s">
        <v>4731</v>
      </c>
      <c r="U2889" s="63" t="s">
        <v>49</v>
      </c>
      <c r="V2889" s="66">
        <v>22000</v>
      </c>
      <c r="W2889" s="67">
        <v>22000</v>
      </c>
      <c r="X2889" s="67">
        <v>0</v>
      </c>
      <c r="Y2889" s="68">
        <v>0</v>
      </c>
      <c r="Z2889" s="82">
        <v>26706.019221041985</v>
      </c>
    </row>
    <row r="2890" spans="15:26" x14ac:dyDescent="0.25">
      <c r="O2890" s="81" t="s">
        <v>4889</v>
      </c>
      <c r="P2890" s="64">
        <v>2006</v>
      </c>
      <c r="Q2890" s="63" t="s">
        <v>1318</v>
      </c>
      <c r="R2890" s="63" t="s">
        <v>44</v>
      </c>
      <c r="S2890" s="65" t="s">
        <v>4890</v>
      </c>
      <c r="T2890" s="63" t="s">
        <v>4456</v>
      </c>
      <c r="U2890" s="63" t="s">
        <v>49</v>
      </c>
      <c r="V2890" s="66">
        <v>19711</v>
      </c>
      <c r="W2890" s="67">
        <v>19711</v>
      </c>
      <c r="X2890" s="67">
        <v>5744.24</v>
      </c>
      <c r="Y2890" s="68">
        <v>0</v>
      </c>
      <c r="Z2890" s="82">
        <v>23927.37931208903</v>
      </c>
    </row>
    <row r="2891" spans="15:26" x14ac:dyDescent="0.25">
      <c r="O2891" s="81" t="s">
        <v>4886</v>
      </c>
      <c r="P2891" s="64">
        <v>2006</v>
      </c>
      <c r="Q2891" s="63" t="s">
        <v>1318</v>
      </c>
      <c r="R2891" s="63" t="s">
        <v>44</v>
      </c>
      <c r="S2891" s="65" t="s">
        <v>4887</v>
      </c>
      <c r="T2891" s="63" t="s">
        <v>3915</v>
      </c>
      <c r="U2891" s="63" t="s">
        <v>1639</v>
      </c>
      <c r="V2891" s="66">
        <v>8250</v>
      </c>
      <c r="W2891" s="67">
        <v>8250</v>
      </c>
      <c r="X2891" s="67">
        <v>5457.95</v>
      </c>
      <c r="Y2891" s="68">
        <v>0</v>
      </c>
      <c r="Z2891" s="82">
        <v>10014.757207890743</v>
      </c>
    </row>
    <row r="2892" spans="15:26" x14ac:dyDescent="0.25">
      <c r="O2892" s="81" t="s">
        <v>9303</v>
      </c>
      <c r="P2892" s="64">
        <v>2006</v>
      </c>
      <c r="Q2892" s="63" t="s">
        <v>6081</v>
      </c>
      <c r="R2892" s="63" t="s">
        <v>44</v>
      </c>
      <c r="S2892" s="65" t="s">
        <v>3733</v>
      </c>
      <c r="T2892" s="63" t="s">
        <v>3695</v>
      </c>
      <c r="U2892" s="63" t="s">
        <v>2051</v>
      </c>
      <c r="V2892" s="66">
        <v>6425</v>
      </c>
      <c r="W2892" s="67">
        <v>6425</v>
      </c>
      <c r="X2892" s="67">
        <v>0</v>
      </c>
      <c r="Y2892" s="68">
        <v>0</v>
      </c>
      <c r="Z2892" s="82">
        <v>7799.3715225088526</v>
      </c>
    </row>
    <row r="2893" spans="15:26" ht="22.5" x14ac:dyDescent="0.25">
      <c r="O2893" s="81" t="s">
        <v>4771</v>
      </c>
      <c r="P2893" s="64">
        <v>2006</v>
      </c>
      <c r="Q2893" s="63" t="s">
        <v>1318</v>
      </c>
      <c r="R2893" s="63" t="s">
        <v>2128</v>
      </c>
      <c r="S2893" s="65" t="s">
        <v>3755</v>
      </c>
      <c r="T2893" s="63" t="s">
        <v>4772</v>
      </c>
      <c r="U2893" s="63" t="s">
        <v>3756</v>
      </c>
      <c r="V2893" s="66">
        <v>88629</v>
      </c>
      <c r="W2893" s="67">
        <v>88629</v>
      </c>
      <c r="X2893" s="67">
        <v>0</v>
      </c>
      <c r="Y2893" s="68">
        <v>0</v>
      </c>
      <c r="Z2893" s="82">
        <v>107587.62625189683</v>
      </c>
    </row>
    <row r="2894" spans="15:26" x14ac:dyDescent="0.25">
      <c r="O2894" s="81" t="s">
        <v>4824</v>
      </c>
      <c r="P2894" s="64">
        <v>2006</v>
      </c>
      <c r="Q2894" s="63" t="s">
        <v>1318</v>
      </c>
      <c r="R2894" s="63" t="s">
        <v>2128</v>
      </c>
      <c r="S2894" s="65" t="s">
        <v>2129</v>
      </c>
      <c r="T2894" s="63" t="s">
        <v>4825</v>
      </c>
      <c r="U2894" s="63" t="s">
        <v>2129</v>
      </c>
      <c r="V2894" s="66">
        <v>28063</v>
      </c>
      <c r="W2894" s="67">
        <v>28063</v>
      </c>
      <c r="X2894" s="67">
        <v>7612.66</v>
      </c>
      <c r="Y2894" s="68">
        <v>0</v>
      </c>
      <c r="Z2894" s="82">
        <v>34065.955336368235</v>
      </c>
    </row>
    <row r="2895" spans="15:26" x14ac:dyDescent="0.25">
      <c r="O2895" s="81" t="s">
        <v>9262</v>
      </c>
      <c r="P2895" s="64">
        <v>2006</v>
      </c>
      <c r="Q2895" s="63" t="s">
        <v>6084</v>
      </c>
      <c r="R2895" s="63" t="s">
        <v>2128</v>
      </c>
      <c r="S2895" s="65" t="s">
        <v>1859</v>
      </c>
      <c r="T2895" s="63" t="s">
        <v>8401</v>
      </c>
      <c r="U2895" s="63" t="s">
        <v>2129</v>
      </c>
      <c r="V2895" s="66">
        <v>20000</v>
      </c>
      <c r="W2895" s="67">
        <v>20000</v>
      </c>
      <c r="X2895" s="67">
        <v>0</v>
      </c>
      <c r="Y2895" s="68">
        <v>0</v>
      </c>
      <c r="Z2895" s="82">
        <v>24278.199291856348</v>
      </c>
    </row>
    <row r="2896" spans="15:26" ht="22.5" x14ac:dyDescent="0.25">
      <c r="O2896" s="81" t="s">
        <v>4773</v>
      </c>
      <c r="P2896" s="64">
        <v>2006</v>
      </c>
      <c r="Q2896" s="63" t="s">
        <v>1318</v>
      </c>
      <c r="R2896" s="63" t="s">
        <v>2128</v>
      </c>
      <c r="S2896" s="65" t="s">
        <v>3755</v>
      </c>
      <c r="T2896" s="63" t="s">
        <v>4774</v>
      </c>
      <c r="U2896" s="63" t="s">
        <v>3756</v>
      </c>
      <c r="V2896" s="66">
        <v>8000</v>
      </c>
      <c r="W2896" s="67">
        <v>8000</v>
      </c>
      <c r="X2896" s="67">
        <v>0</v>
      </c>
      <c r="Y2896" s="68">
        <v>0</v>
      </c>
      <c r="Z2896" s="82">
        <v>9711.2797167425397</v>
      </c>
    </row>
    <row r="2897" spans="15:26" x14ac:dyDescent="0.25">
      <c r="O2897" s="81" t="s">
        <v>9288</v>
      </c>
      <c r="P2897" s="64">
        <v>2006</v>
      </c>
      <c r="Q2897" s="63" t="s">
        <v>6081</v>
      </c>
      <c r="R2897" s="63" t="s">
        <v>1573</v>
      </c>
      <c r="S2897" s="65" t="s">
        <v>4994</v>
      </c>
      <c r="T2897" s="63" t="s">
        <v>3695</v>
      </c>
      <c r="U2897" s="63" t="s">
        <v>4995</v>
      </c>
      <c r="V2897" s="66">
        <v>10000</v>
      </c>
      <c r="W2897" s="67">
        <v>10000</v>
      </c>
      <c r="X2897" s="67">
        <v>0</v>
      </c>
      <c r="Y2897" s="68">
        <v>0</v>
      </c>
      <c r="Z2897" s="82">
        <v>12139.099645928174</v>
      </c>
    </row>
    <row r="2898" spans="15:26" x14ac:dyDescent="0.25">
      <c r="O2898" s="81" t="s">
        <v>9240</v>
      </c>
      <c r="P2898" s="64">
        <v>2006</v>
      </c>
      <c r="Q2898" s="63" t="s">
        <v>6081</v>
      </c>
      <c r="R2898" s="63" t="s">
        <v>1757</v>
      </c>
      <c r="S2898" s="65" t="s">
        <v>9241</v>
      </c>
      <c r="T2898" s="63" t="s">
        <v>4103</v>
      </c>
      <c r="U2898" s="63" t="s">
        <v>3767</v>
      </c>
      <c r="V2898" s="66">
        <v>10000</v>
      </c>
      <c r="W2898" s="67">
        <v>10000</v>
      </c>
      <c r="X2898" s="67">
        <v>4713.43</v>
      </c>
      <c r="Y2898" s="68">
        <v>0</v>
      </c>
      <c r="Z2898" s="82">
        <v>12139.099645928174</v>
      </c>
    </row>
    <row r="2899" spans="15:26" x14ac:dyDescent="0.25">
      <c r="O2899" s="81" t="s">
        <v>9318</v>
      </c>
      <c r="P2899" s="64">
        <v>2006</v>
      </c>
      <c r="Q2899" s="63" t="s">
        <v>6081</v>
      </c>
      <c r="R2899" s="63" t="s">
        <v>1757</v>
      </c>
      <c r="S2899" s="65" t="s">
        <v>5789</v>
      </c>
      <c r="T2899" s="63" t="s">
        <v>3695</v>
      </c>
      <c r="U2899" s="63" t="s">
        <v>2424</v>
      </c>
      <c r="V2899" s="66">
        <v>10000</v>
      </c>
      <c r="W2899" s="67">
        <v>10000</v>
      </c>
      <c r="X2899" s="67">
        <v>0</v>
      </c>
      <c r="Y2899" s="68">
        <v>0</v>
      </c>
      <c r="Z2899" s="82">
        <v>12139.099645928174</v>
      </c>
    </row>
    <row r="2900" spans="15:26" x14ac:dyDescent="0.25">
      <c r="O2900" s="81" t="s">
        <v>4891</v>
      </c>
      <c r="P2900" s="64">
        <v>2006</v>
      </c>
      <c r="Q2900" s="63" t="s">
        <v>1318</v>
      </c>
      <c r="R2900" s="63" t="s">
        <v>27</v>
      </c>
      <c r="S2900" s="65" t="s">
        <v>4311</v>
      </c>
      <c r="T2900" s="63" t="s">
        <v>4312</v>
      </c>
      <c r="U2900" s="63" t="s">
        <v>27</v>
      </c>
      <c r="V2900" s="66">
        <v>4700000</v>
      </c>
      <c r="W2900" s="67">
        <v>4700000</v>
      </c>
      <c r="X2900" s="67">
        <v>134598.44</v>
      </c>
      <c r="Y2900" s="68">
        <v>0</v>
      </c>
      <c r="Z2900" s="82">
        <v>5705376.833586242</v>
      </c>
    </row>
    <row r="2901" spans="15:26" x14ac:dyDescent="0.25">
      <c r="O2901" s="81" t="s">
        <v>4852</v>
      </c>
      <c r="P2901" s="64">
        <v>2006</v>
      </c>
      <c r="Q2901" s="63" t="s">
        <v>1318</v>
      </c>
      <c r="R2901" s="63" t="s">
        <v>27</v>
      </c>
      <c r="S2901" s="65" t="s">
        <v>2413</v>
      </c>
      <c r="T2901" s="63" t="s">
        <v>3687</v>
      </c>
      <c r="U2901" s="63" t="s">
        <v>27</v>
      </c>
      <c r="V2901" s="66">
        <v>199585</v>
      </c>
      <c r="W2901" s="67">
        <v>199585</v>
      </c>
      <c r="X2901" s="67">
        <v>57558.1</v>
      </c>
      <c r="Y2901" s="68">
        <v>0</v>
      </c>
      <c r="Z2901" s="82">
        <v>242278.22028325745</v>
      </c>
    </row>
    <row r="2902" spans="15:26" x14ac:dyDescent="0.25">
      <c r="O2902" s="81" t="s">
        <v>4779</v>
      </c>
      <c r="P2902" s="64">
        <v>2006</v>
      </c>
      <c r="Q2902" s="63" t="s">
        <v>1318</v>
      </c>
      <c r="R2902" s="63" t="s">
        <v>27</v>
      </c>
      <c r="S2902" s="65" t="s">
        <v>4780</v>
      </c>
      <c r="T2902" s="63" t="s">
        <v>4781</v>
      </c>
      <c r="U2902" s="63" t="s">
        <v>27</v>
      </c>
      <c r="V2902" s="66">
        <v>184825</v>
      </c>
      <c r="W2902" s="67">
        <v>184825</v>
      </c>
      <c r="X2902" s="67">
        <v>130874.37</v>
      </c>
      <c r="Y2902" s="68">
        <v>0</v>
      </c>
      <c r="Z2902" s="82">
        <v>224360.9092058675</v>
      </c>
    </row>
    <row r="2903" spans="15:26" x14ac:dyDescent="0.25">
      <c r="O2903" s="81" t="s">
        <v>4832</v>
      </c>
      <c r="P2903" s="64">
        <v>2006</v>
      </c>
      <c r="Q2903" s="63" t="s">
        <v>1318</v>
      </c>
      <c r="R2903" s="63" t="s">
        <v>27</v>
      </c>
      <c r="S2903" s="65" t="s">
        <v>4615</v>
      </c>
      <c r="T2903" s="63" t="s">
        <v>3687</v>
      </c>
      <c r="U2903" s="63" t="s">
        <v>27</v>
      </c>
      <c r="V2903" s="66">
        <v>182977</v>
      </c>
      <c r="W2903" s="67">
        <v>182977</v>
      </c>
      <c r="X2903" s="67">
        <v>51241</v>
      </c>
      <c r="Y2903" s="68">
        <v>0</v>
      </c>
      <c r="Z2903" s="82">
        <v>222117.60359129999</v>
      </c>
    </row>
    <row r="2904" spans="15:26" ht="22.5" x14ac:dyDescent="0.25">
      <c r="O2904" s="81" t="s">
        <v>4830</v>
      </c>
      <c r="P2904" s="64">
        <v>2006</v>
      </c>
      <c r="Q2904" s="63" t="s">
        <v>1318</v>
      </c>
      <c r="R2904" s="63" t="s">
        <v>27</v>
      </c>
      <c r="S2904" s="65" t="s">
        <v>4831</v>
      </c>
      <c r="T2904" s="63" t="s">
        <v>3998</v>
      </c>
      <c r="U2904" s="63" t="s">
        <v>27</v>
      </c>
      <c r="V2904" s="66">
        <v>155250</v>
      </c>
      <c r="W2904" s="67">
        <v>155250</v>
      </c>
      <c r="X2904" s="67">
        <v>32507.7</v>
      </c>
      <c r="Y2904" s="68">
        <v>0</v>
      </c>
      <c r="Z2904" s="82">
        <v>188459.52200303492</v>
      </c>
    </row>
    <row r="2905" spans="15:26" x14ac:dyDescent="0.25">
      <c r="O2905" s="81" t="s">
        <v>9255</v>
      </c>
      <c r="P2905" s="64">
        <v>2006</v>
      </c>
      <c r="Q2905" s="63" t="s">
        <v>6081</v>
      </c>
      <c r="R2905" s="63" t="s">
        <v>27</v>
      </c>
      <c r="S2905" s="65" t="s">
        <v>1859</v>
      </c>
      <c r="T2905" s="63" t="s">
        <v>9088</v>
      </c>
      <c r="U2905" s="63" t="s">
        <v>27</v>
      </c>
      <c r="V2905" s="66">
        <v>139500</v>
      </c>
      <c r="W2905" s="67">
        <v>139500</v>
      </c>
      <c r="X2905" s="67">
        <v>40000</v>
      </c>
      <c r="Y2905" s="68">
        <v>0</v>
      </c>
      <c r="Z2905" s="82">
        <v>169340.44006069805</v>
      </c>
    </row>
    <row r="2906" spans="15:26" x14ac:dyDescent="0.25">
      <c r="O2906" s="81" t="s">
        <v>4847</v>
      </c>
      <c r="P2906" s="64">
        <v>2006</v>
      </c>
      <c r="Q2906" s="63" t="s">
        <v>1318</v>
      </c>
      <c r="R2906" s="63" t="s">
        <v>27</v>
      </c>
      <c r="S2906" s="65" t="s">
        <v>4803</v>
      </c>
      <c r="T2906" s="63" t="s">
        <v>4202</v>
      </c>
      <c r="U2906" s="63" t="s">
        <v>27</v>
      </c>
      <c r="V2906" s="66">
        <v>104660</v>
      </c>
      <c r="W2906" s="67">
        <v>104660</v>
      </c>
      <c r="X2906" s="67">
        <v>35653.08</v>
      </c>
      <c r="Y2906" s="68">
        <v>0</v>
      </c>
      <c r="Z2906" s="82">
        <v>127047.81689428429</v>
      </c>
    </row>
    <row r="2907" spans="15:26" x14ac:dyDescent="0.25">
      <c r="O2907" s="81" t="s">
        <v>4802</v>
      </c>
      <c r="P2907" s="64">
        <v>2006</v>
      </c>
      <c r="Q2907" s="63" t="s">
        <v>1318</v>
      </c>
      <c r="R2907" s="63" t="s">
        <v>27</v>
      </c>
      <c r="S2907" s="65" t="s">
        <v>4803</v>
      </c>
      <c r="T2907" s="63" t="s">
        <v>3687</v>
      </c>
      <c r="U2907" s="63" t="s">
        <v>27</v>
      </c>
      <c r="V2907" s="66">
        <v>82495</v>
      </c>
      <c r="W2907" s="67">
        <v>82495</v>
      </c>
      <c r="X2907" s="67">
        <v>27240.99</v>
      </c>
      <c r="Y2907" s="68">
        <v>82495</v>
      </c>
      <c r="Z2907" s="82">
        <v>100141.50252908448</v>
      </c>
    </row>
    <row r="2908" spans="15:26" x14ac:dyDescent="0.25">
      <c r="O2908" s="81" t="s">
        <v>4822</v>
      </c>
      <c r="P2908" s="64">
        <v>2006</v>
      </c>
      <c r="Q2908" s="63" t="s">
        <v>1318</v>
      </c>
      <c r="R2908" s="63" t="s">
        <v>27</v>
      </c>
      <c r="S2908" s="65" t="s">
        <v>4823</v>
      </c>
      <c r="T2908" s="63" t="s">
        <v>3687</v>
      </c>
      <c r="U2908" s="63" t="s">
        <v>27</v>
      </c>
      <c r="V2908" s="66">
        <v>78590</v>
      </c>
      <c r="W2908" s="67">
        <v>78590</v>
      </c>
      <c r="X2908" s="67">
        <v>513638.41</v>
      </c>
      <c r="Y2908" s="68">
        <v>0</v>
      </c>
      <c r="Z2908" s="82">
        <v>95401.184117349534</v>
      </c>
    </row>
    <row r="2909" spans="15:26" x14ac:dyDescent="0.25">
      <c r="O2909" s="81" t="s">
        <v>4846</v>
      </c>
      <c r="P2909" s="64">
        <v>2006</v>
      </c>
      <c r="Q2909" s="63" t="s">
        <v>1318</v>
      </c>
      <c r="R2909" s="63" t="s">
        <v>27</v>
      </c>
      <c r="S2909" s="65" t="s">
        <v>4555</v>
      </c>
      <c r="T2909" s="63" t="s">
        <v>3687</v>
      </c>
      <c r="U2909" s="63" t="s">
        <v>27</v>
      </c>
      <c r="V2909" s="66">
        <v>74819</v>
      </c>
      <c r="W2909" s="67">
        <v>74819</v>
      </c>
      <c r="X2909" s="67">
        <v>22355.19</v>
      </c>
      <c r="Y2909" s="68">
        <v>0</v>
      </c>
      <c r="Z2909" s="82">
        <v>90823.529640870023</v>
      </c>
    </row>
    <row r="2910" spans="15:26" x14ac:dyDescent="0.25">
      <c r="O2910" s="81" t="s">
        <v>9206</v>
      </c>
      <c r="P2910" s="64">
        <v>2006</v>
      </c>
      <c r="Q2910" s="63" t="s">
        <v>6081</v>
      </c>
      <c r="R2910" s="63" t="s">
        <v>27</v>
      </c>
      <c r="S2910" s="65" t="s">
        <v>4619</v>
      </c>
      <c r="T2910" s="63" t="s">
        <v>9207</v>
      </c>
      <c r="U2910" s="63" t="s">
        <v>27</v>
      </c>
      <c r="V2910" s="66">
        <v>60000</v>
      </c>
      <c r="W2910" s="67">
        <v>60000</v>
      </c>
      <c r="X2910" s="67">
        <v>33800</v>
      </c>
      <c r="Y2910" s="68">
        <v>0</v>
      </c>
      <c r="Z2910" s="82">
        <v>72834.597875569045</v>
      </c>
    </row>
    <row r="2911" spans="15:26" ht="22.5" x14ac:dyDescent="0.25">
      <c r="O2911" s="81" t="s">
        <v>4811</v>
      </c>
      <c r="P2911" s="64">
        <v>2006</v>
      </c>
      <c r="Q2911" s="63" t="s">
        <v>1318</v>
      </c>
      <c r="R2911" s="63" t="s">
        <v>27</v>
      </c>
      <c r="S2911" s="65" t="s">
        <v>3769</v>
      </c>
      <c r="T2911" s="63" t="s">
        <v>4812</v>
      </c>
      <c r="U2911" s="63" t="s">
        <v>27</v>
      </c>
      <c r="V2911" s="66">
        <v>38619</v>
      </c>
      <c r="W2911" s="67">
        <v>38619</v>
      </c>
      <c r="X2911" s="67">
        <v>10933.74</v>
      </c>
      <c r="Y2911" s="68">
        <v>38619</v>
      </c>
      <c r="Z2911" s="82">
        <v>46879.98892261002</v>
      </c>
    </row>
    <row r="2912" spans="15:26" ht="22.5" x14ac:dyDescent="0.25">
      <c r="O2912" s="81" t="s">
        <v>9227</v>
      </c>
      <c r="P2912" s="64">
        <v>2006</v>
      </c>
      <c r="Q2912" s="63" t="s">
        <v>6081</v>
      </c>
      <c r="R2912" s="63" t="s">
        <v>27</v>
      </c>
      <c r="S2912" s="65" t="s">
        <v>6018</v>
      </c>
      <c r="T2912" s="63" t="s">
        <v>9228</v>
      </c>
      <c r="U2912" s="63" t="s">
        <v>27</v>
      </c>
      <c r="V2912" s="66">
        <v>30500</v>
      </c>
      <c r="W2912" s="67">
        <v>30500</v>
      </c>
      <c r="X2912" s="67">
        <v>14622.79</v>
      </c>
      <c r="Y2912" s="68">
        <v>0</v>
      </c>
      <c r="Z2912" s="82">
        <v>37024.253920080933</v>
      </c>
    </row>
    <row r="2913" spans="15:26" x14ac:dyDescent="0.25">
      <c r="O2913" s="81" t="s">
        <v>9342</v>
      </c>
      <c r="P2913" s="64">
        <v>2006</v>
      </c>
      <c r="Q2913" s="63" t="s">
        <v>6081</v>
      </c>
      <c r="R2913" s="63" t="s">
        <v>27</v>
      </c>
      <c r="S2913" s="65" t="s">
        <v>4402</v>
      </c>
      <c r="T2913" s="63" t="s">
        <v>9343</v>
      </c>
      <c r="U2913" s="63" t="s">
        <v>27</v>
      </c>
      <c r="V2913" s="66">
        <v>25000</v>
      </c>
      <c r="W2913" s="67">
        <v>25000</v>
      </c>
      <c r="X2913" s="67">
        <v>3480.96</v>
      </c>
      <c r="Y2913" s="68">
        <v>0</v>
      </c>
      <c r="Z2913" s="82">
        <v>30347.749114820435</v>
      </c>
    </row>
    <row r="2914" spans="15:26" x14ac:dyDescent="0.25">
      <c r="O2914" s="81" t="s">
        <v>4883</v>
      </c>
      <c r="P2914" s="64">
        <v>2006</v>
      </c>
      <c r="Q2914" s="63" t="s">
        <v>1318</v>
      </c>
      <c r="R2914" s="63" t="s">
        <v>27</v>
      </c>
      <c r="S2914" s="65" t="s">
        <v>4379</v>
      </c>
      <c r="T2914" s="63" t="s">
        <v>4884</v>
      </c>
      <c r="U2914" s="63" t="s">
        <v>27</v>
      </c>
      <c r="V2914" s="66">
        <v>24835</v>
      </c>
      <c r="W2914" s="67">
        <v>24835</v>
      </c>
      <c r="X2914" s="67">
        <v>20821</v>
      </c>
      <c r="Y2914" s="68">
        <v>24835</v>
      </c>
      <c r="Z2914" s="82">
        <v>30147.453970662624</v>
      </c>
    </row>
    <row r="2915" spans="15:26" x14ac:dyDescent="0.25">
      <c r="O2915" s="81" t="s">
        <v>9362</v>
      </c>
      <c r="P2915" s="64">
        <v>2006</v>
      </c>
      <c r="Q2915" s="63" t="s">
        <v>6081</v>
      </c>
      <c r="R2915" s="63" t="s">
        <v>27</v>
      </c>
      <c r="S2915" s="65" t="s">
        <v>4935</v>
      </c>
      <c r="T2915" s="63" t="s">
        <v>9363</v>
      </c>
      <c r="U2915" s="63" t="s">
        <v>27</v>
      </c>
      <c r="V2915" s="66">
        <v>24813</v>
      </c>
      <c r="W2915" s="67">
        <v>24813</v>
      </c>
      <c r="X2915" s="67">
        <v>41306.33</v>
      </c>
      <c r="Y2915" s="68">
        <v>0</v>
      </c>
      <c r="Z2915" s="82">
        <v>30120.747951441579</v>
      </c>
    </row>
    <row r="2916" spans="15:26" x14ac:dyDescent="0.25">
      <c r="O2916" s="81" t="s">
        <v>9258</v>
      </c>
      <c r="P2916" s="64">
        <v>2006</v>
      </c>
      <c r="Q2916" s="63" t="s">
        <v>6081</v>
      </c>
      <c r="R2916" s="63" t="s">
        <v>27</v>
      </c>
      <c r="S2916" s="65" t="s">
        <v>2535</v>
      </c>
      <c r="T2916" s="63" t="s">
        <v>9259</v>
      </c>
      <c r="U2916" s="63" t="s">
        <v>27</v>
      </c>
      <c r="V2916" s="66">
        <v>24500</v>
      </c>
      <c r="W2916" s="67">
        <v>24500</v>
      </c>
      <c r="X2916" s="67">
        <v>8461.77</v>
      </c>
      <c r="Y2916" s="68">
        <v>0</v>
      </c>
      <c r="Z2916" s="82">
        <v>29740.794132524028</v>
      </c>
    </row>
    <row r="2917" spans="15:26" x14ac:dyDescent="0.25">
      <c r="O2917" s="81" t="s">
        <v>9344</v>
      </c>
      <c r="P2917" s="64">
        <v>2006</v>
      </c>
      <c r="Q2917" s="63" t="s">
        <v>6081</v>
      </c>
      <c r="R2917" s="63" t="s">
        <v>27</v>
      </c>
      <c r="S2917" s="65" t="s">
        <v>1859</v>
      </c>
      <c r="T2917" s="63" t="s">
        <v>8355</v>
      </c>
      <c r="U2917" s="63" t="s">
        <v>27</v>
      </c>
      <c r="V2917" s="66">
        <v>22730</v>
      </c>
      <c r="W2917" s="67">
        <v>22730</v>
      </c>
      <c r="X2917" s="67">
        <v>10000</v>
      </c>
      <c r="Y2917" s="68">
        <v>0</v>
      </c>
      <c r="Z2917" s="82">
        <v>27592.173495194744</v>
      </c>
    </row>
    <row r="2918" spans="15:26" x14ac:dyDescent="0.25">
      <c r="O2918" s="81" t="s">
        <v>9260</v>
      </c>
      <c r="P2918" s="64">
        <v>2006</v>
      </c>
      <c r="Q2918" s="63" t="s">
        <v>6084</v>
      </c>
      <c r="R2918" s="63" t="s">
        <v>27</v>
      </c>
      <c r="S2918" s="65" t="s">
        <v>1859</v>
      </c>
      <c r="T2918" s="63" t="s">
        <v>9261</v>
      </c>
      <c r="U2918" s="63" t="s">
        <v>27</v>
      </c>
      <c r="V2918" s="66">
        <v>18750</v>
      </c>
      <c r="W2918" s="67">
        <v>18750</v>
      </c>
      <c r="X2918" s="67">
        <v>6548.44</v>
      </c>
      <c r="Y2918" s="68">
        <v>0</v>
      </c>
      <c r="Z2918" s="82">
        <v>22760.811836115328</v>
      </c>
    </row>
    <row r="2919" spans="15:26" x14ac:dyDescent="0.25">
      <c r="O2919" s="81" t="s">
        <v>9349</v>
      </c>
      <c r="P2919" s="64">
        <v>2006</v>
      </c>
      <c r="Q2919" s="63" t="s">
        <v>6081</v>
      </c>
      <c r="R2919" s="63" t="s">
        <v>27</v>
      </c>
      <c r="S2919" s="65" t="s">
        <v>9111</v>
      </c>
      <c r="T2919" s="63" t="s">
        <v>5970</v>
      </c>
      <c r="U2919" s="63" t="s">
        <v>27</v>
      </c>
      <c r="V2919" s="66">
        <v>17525</v>
      </c>
      <c r="W2919" s="67">
        <v>17525</v>
      </c>
      <c r="X2919" s="67">
        <v>6482</v>
      </c>
      <c r="Y2919" s="68">
        <v>0</v>
      </c>
      <c r="Z2919" s="82">
        <v>21273.772129489127</v>
      </c>
    </row>
    <row r="2920" spans="15:26" ht="22.5" x14ac:dyDescent="0.25">
      <c r="O2920" s="81" t="s">
        <v>9339</v>
      </c>
      <c r="P2920" s="64">
        <v>2006</v>
      </c>
      <c r="Q2920" s="63" t="s">
        <v>6084</v>
      </c>
      <c r="R2920" s="63" t="s">
        <v>27</v>
      </c>
      <c r="S2920" s="65" t="s">
        <v>9340</v>
      </c>
      <c r="T2920" s="63" t="s">
        <v>9341</v>
      </c>
      <c r="U2920" s="63" t="s">
        <v>27</v>
      </c>
      <c r="V2920" s="66">
        <v>15000</v>
      </c>
      <c r="W2920" s="67">
        <v>15000</v>
      </c>
      <c r="X2920" s="67">
        <v>6921.91</v>
      </c>
      <c r="Y2920" s="68">
        <v>15000</v>
      </c>
      <c r="Z2920" s="82">
        <v>18208.649468892261</v>
      </c>
    </row>
    <row r="2921" spans="15:26" x14ac:dyDescent="0.25">
      <c r="O2921" s="81" t="s">
        <v>9354</v>
      </c>
      <c r="P2921" s="64">
        <v>2006</v>
      </c>
      <c r="Q2921" s="63" t="s">
        <v>6084</v>
      </c>
      <c r="R2921" s="63" t="s">
        <v>27</v>
      </c>
      <c r="S2921" s="65" t="s">
        <v>1859</v>
      </c>
      <c r="T2921" s="63" t="s">
        <v>9355</v>
      </c>
      <c r="U2921" s="63" t="s">
        <v>27</v>
      </c>
      <c r="V2921" s="66">
        <v>12500</v>
      </c>
      <c r="W2921" s="67">
        <v>12500</v>
      </c>
      <c r="X2921" s="67">
        <v>7518.85</v>
      </c>
      <c r="Y2921" s="68">
        <v>0</v>
      </c>
      <c r="Z2921" s="82">
        <v>15173.874557410218</v>
      </c>
    </row>
    <row r="2922" spans="15:26" x14ac:dyDescent="0.25">
      <c r="O2922" s="81" t="s">
        <v>9289</v>
      </c>
      <c r="P2922" s="64">
        <v>2006</v>
      </c>
      <c r="Q2922" s="63" t="s">
        <v>6081</v>
      </c>
      <c r="R2922" s="63" t="s">
        <v>27</v>
      </c>
      <c r="S2922" s="65" t="s">
        <v>4964</v>
      </c>
      <c r="T2922" s="63" t="s">
        <v>3695</v>
      </c>
      <c r="U2922" s="63" t="s">
        <v>27</v>
      </c>
      <c r="V2922" s="66">
        <v>10000</v>
      </c>
      <c r="W2922" s="67">
        <v>10000</v>
      </c>
      <c r="X2922" s="67">
        <v>5000</v>
      </c>
      <c r="Y2922" s="68">
        <v>0</v>
      </c>
      <c r="Z2922" s="82">
        <v>12139.099645928174</v>
      </c>
    </row>
    <row r="2923" spans="15:26" x14ac:dyDescent="0.25">
      <c r="O2923" s="81" t="s">
        <v>9294</v>
      </c>
      <c r="P2923" s="64">
        <v>2006</v>
      </c>
      <c r="Q2923" s="63" t="s">
        <v>6081</v>
      </c>
      <c r="R2923" s="63" t="s">
        <v>27</v>
      </c>
      <c r="S2923" s="65" t="s">
        <v>4983</v>
      </c>
      <c r="T2923" s="63" t="s">
        <v>3695</v>
      </c>
      <c r="U2923" s="63" t="s">
        <v>27</v>
      </c>
      <c r="V2923" s="66">
        <v>10000</v>
      </c>
      <c r="W2923" s="67">
        <v>10000</v>
      </c>
      <c r="X2923" s="67">
        <v>1079.9100000000001</v>
      </c>
      <c r="Y2923" s="68">
        <v>0</v>
      </c>
      <c r="Z2923" s="82">
        <v>12139.099645928174</v>
      </c>
    </row>
    <row r="2924" spans="15:26" x14ac:dyDescent="0.25">
      <c r="O2924" s="81" t="s">
        <v>9295</v>
      </c>
      <c r="P2924" s="64">
        <v>2006</v>
      </c>
      <c r="Q2924" s="63" t="s">
        <v>6081</v>
      </c>
      <c r="R2924" s="63" t="s">
        <v>27</v>
      </c>
      <c r="S2924" s="65" t="s">
        <v>9296</v>
      </c>
      <c r="T2924" s="63" t="s">
        <v>3695</v>
      </c>
      <c r="U2924" s="63" t="s">
        <v>27</v>
      </c>
      <c r="V2924" s="66">
        <v>10000</v>
      </c>
      <c r="W2924" s="67">
        <v>10000</v>
      </c>
      <c r="X2924" s="67">
        <v>2395.9</v>
      </c>
      <c r="Y2924" s="68">
        <v>0</v>
      </c>
      <c r="Z2924" s="82">
        <v>12139.099645928174</v>
      </c>
    </row>
    <row r="2925" spans="15:26" ht="22.5" x14ac:dyDescent="0.25">
      <c r="O2925" s="81" t="s">
        <v>9297</v>
      </c>
      <c r="P2925" s="64">
        <v>2006</v>
      </c>
      <c r="Q2925" s="63" t="s">
        <v>6081</v>
      </c>
      <c r="R2925" s="63" t="s">
        <v>27</v>
      </c>
      <c r="S2925" s="65" t="s">
        <v>4955</v>
      </c>
      <c r="T2925" s="63" t="s">
        <v>3695</v>
      </c>
      <c r="U2925" s="63" t="s">
        <v>27</v>
      </c>
      <c r="V2925" s="66">
        <v>10000</v>
      </c>
      <c r="W2925" s="67">
        <v>10000</v>
      </c>
      <c r="X2925" s="67">
        <v>0</v>
      </c>
      <c r="Y2925" s="68">
        <v>0</v>
      </c>
      <c r="Z2925" s="82">
        <v>12139.099645928174</v>
      </c>
    </row>
    <row r="2926" spans="15:26" x14ac:dyDescent="0.25">
      <c r="O2926" s="81" t="s">
        <v>9263</v>
      </c>
      <c r="P2926" s="64">
        <v>2006</v>
      </c>
      <c r="Q2926" s="63" t="s">
        <v>6081</v>
      </c>
      <c r="R2926" s="63" t="s">
        <v>27</v>
      </c>
      <c r="S2926" s="65" t="s">
        <v>1859</v>
      </c>
      <c r="T2926" s="63" t="s">
        <v>9082</v>
      </c>
      <c r="U2926" s="63" t="s">
        <v>27</v>
      </c>
      <c r="V2926" s="66">
        <v>9810</v>
      </c>
      <c r="W2926" s="67">
        <v>9810</v>
      </c>
      <c r="X2926" s="67">
        <v>1350</v>
      </c>
      <c r="Y2926" s="68">
        <v>0</v>
      </c>
      <c r="Z2926" s="82">
        <v>11908.456752655538</v>
      </c>
    </row>
    <row r="2927" spans="15:26" ht="22.5" x14ac:dyDescent="0.25">
      <c r="O2927" s="81" t="s">
        <v>4888</v>
      </c>
      <c r="P2927" s="64">
        <v>2006</v>
      </c>
      <c r="Q2927" s="63" t="s">
        <v>1318</v>
      </c>
      <c r="R2927" s="63" t="s">
        <v>27</v>
      </c>
      <c r="S2927" s="65" t="s">
        <v>3980</v>
      </c>
      <c r="T2927" s="63" t="s">
        <v>3748</v>
      </c>
      <c r="U2927" s="63" t="s">
        <v>27</v>
      </c>
      <c r="V2927" s="66">
        <v>6525</v>
      </c>
      <c r="W2927" s="67">
        <v>6525</v>
      </c>
      <c r="X2927" s="67">
        <v>2165</v>
      </c>
      <c r="Y2927" s="68">
        <v>0</v>
      </c>
      <c r="Z2927" s="82">
        <v>7920.7625189681339</v>
      </c>
    </row>
    <row r="2928" spans="15:26" ht="22.5" x14ac:dyDescent="0.25">
      <c r="O2928" s="81" t="s">
        <v>4882</v>
      </c>
      <c r="P2928" s="64">
        <v>2006</v>
      </c>
      <c r="Q2928" s="63" t="s">
        <v>1318</v>
      </c>
      <c r="R2928" s="63" t="s">
        <v>978</v>
      </c>
      <c r="S2928" s="65" t="s">
        <v>4330</v>
      </c>
      <c r="T2928" s="63" t="s">
        <v>4607</v>
      </c>
      <c r="U2928" s="63" t="s">
        <v>1413</v>
      </c>
      <c r="V2928" s="66">
        <v>20536</v>
      </c>
      <c r="W2928" s="67">
        <v>20536</v>
      </c>
      <c r="X2928" s="67">
        <v>6279.5</v>
      </c>
      <c r="Y2928" s="68">
        <v>0</v>
      </c>
      <c r="Z2928" s="82">
        <v>24928.855032878102</v>
      </c>
    </row>
    <row r="2929" spans="15:26" x14ac:dyDescent="0.25">
      <c r="O2929" s="81" t="s">
        <v>4836</v>
      </c>
      <c r="P2929" s="64">
        <v>2006</v>
      </c>
      <c r="Q2929" s="63" t="s">
        <v>1318</v>
      </c>
      <c r="R2929" s="63" t="s">
        <v>472</v>
      </c>
      <c r="S2929" s="65" t="s">
        <v>3823</v>
      </c>
      <c r="T2929" s="63" t="s">
        <v>3748</v>
      </c>
      <c r="U2929" s="63" t="s">
        <v>3824</v>
      </c>
      <c r="V2929" s="66">
        <v>161843</v>
      </c>
      <c r="W2929" s="67">
        <v>161843</v>
      </c>
      <c r="X2929" s="67">
        <v>43900.56</v>
      </c>
      <c r="Y2929" s="68">
        <v>0</v>
      </c>
      <c r="Z2929" s="82">
        <v>196462.83039959535</v>
      </c>
    </row>
    <row r="2930" spans="15:26" x14ac:dyDescent="0.25">
      <c r="O2930" s="81" t="s">
        <v>4873</v>
      </c>
      <c r="P2930" s="64">
        <v>2006</v>
      </c>
      <c r="Q2930" s="63" t="s">
        <v>1318</v>
      </c>
      <c r="R2930" s="63" t="s">
        <v>472</v>
      </c>
      <c r="S2930" s="65" t="s">
        <v>4874</v>
      </c>
      <c r="T2930" s="63" t="s">
        <v>3687</v>
      </c>
      <c r="U2930" s="63" t="s">
        <v>3767</v>
      </c>
      <c r="V2930" s="66">
        <v>83000</v>
      </c>
      <c r="W2930" s="67">
        <v>83000</v>
      </c>
      <c r="X2930" s="67">
        <v>73531.210000000006</v>
      </c>
      <c r="Y2930" s="68">
        <v>0</v>
      </c>
      <c r="Z2930" s="82">
        <v>100754.52706120384</v>
      </c>
    </row>
    <row r="2931" spans="15:26" x14ac:dyDescent="0.25">
      <c r="O2931" s="81" t="s">
        <v>9330</v>
      </c>
      <c r="P2931" s="64">
        <v>2006</v>
      </c>
      <c r="Q2931" s="63" t="s">
        <v>6081</v>
      </c>
      <c r="R2931" s="63" t="s">
        <v>472</v>
      </c>
      <c r="S2931" s="65" t="s">
        <v>5013</v>
      </c>
      <c r="T2931" s="63" t="s">
        <v>5970</v>
      </c>
      <c r="U2931" s="63" t="s">
        <v>5014</v>
      </c>
      <c r="V2931" s="66">
        <v>4660</v>
      </c>
      <c r="W2931" s="67">
        <v>4660</v>
      </c>
      <c r="X2931" s="67">
        <v>1316.25</v>
      </c>
      <c r="Y2931" s="68">
        <v>4660</v>
      </c>
      <c r="Z2931" s="82">
        <v>5656.8204350025298</v>
      </c>
    </row>
    <row r="2932" spans="15:26" x14ac:dyDescent="0.25">
      <c r="O2932" s="81" t="s">
        <v>9233</v>
      </c>
      <c r="P2932" s="64">
        <v>2006</v>
      </c>
      <c r="Q2932" s="63" t="s">
        <v>6081</v>
      </c>
      <c r="R2932" s="63" t="s">
        <v>1628</v>
      </c>
      <c r="S2932" s="65" t="s">
        <v>5311</v>
      </c>
      <c r="T2932" s="63" t="s">
        <v>4103</v>
      </c>
      <c r="U2932" s="63" t="s">
        <v>5312</v>
      </c>
      <c r="V2932" s="66">
        <v>9800</v>
      </c>
      <c r="W2932" s="67">
        <v>9800</v>
      </c>
      <c r="X2932" s="67">
        <v>0</v>
      </c>
      <c r="Y2932" s="68">
        <v>9800</v>
      </c>
      <c r="Z2932" s="82">
        <v>11896.317653009612</v>
      </c>
    </row>
    <row r="2933" spans="15:26" x14ac:dyDescent="0.25">
      <c r="O2933" s="81" t="s">
        <v>4841</v>
      </c>
      <c r="P2933" s="64">
        <v>2006</v>
      </c>
      <c r="Q2933" s="63" t="s">
        <v>1318</v>
      </c>
      <c r="R2933" s="63" t="s">
        <v>138</v>
      </c>
      <c r="S2933" s="65" t="s">
        <v>4842</v>
      </c>
      <c r="T2933" s="63" t="s">
        <v>3483</v>
      </c>
      <c r="U2933" s="63" t="s">
        <v>166</v>
      </c>
      <c r="V2933" s="66">
        <v>271467</v>
      </c>
      <c r="W2933" s="67">
        <v>271467</v>
      </c>
      <c r="X2933" s="67">
        <v>201750</v>
      </c>
      <c r="Y2933" s="68">
        <v>0</v>
      </c>
      <c r="Z2933" s="82">
        <v>329536.49635811843</v>
      </c>
    </row>
    <row r="2934" spans="15:26" x14ac:dyDescent="0.25">
      <c r="O2934" s="81" t="s">
        <v>4791</v>
      </c>
      <c r="P2934" s="64">
        <v>2006</v>
      </c>
      <c r="Q2934" s="63" t="s">
        <v>1318</v>
      </c>
      <c r="R2934" s="63" t="s">
        <v>138</v>
      </c>
      <c r="S2934" s="65" t="s">
        <v>4792</v>
      </c>
      <c r="T2934" s="63" t="s">
        <v>3687</v>
      </c>
      <c r="U2934" s="63" t="s">
        <v>166</v>
      </c>
      <c r="V2934" s="66">
        <v>150000</v>
      </c>
      <c r="W2934" s="67">
        <v>150000</v>
      </c>
      <c r="X2934" s="67">
        <v>274866.65999999997</v>
      </c>
      <c r="Y2934" s="68">
        <v>150000</v>
      </c>
      <c r="Z2934" s="82">
        <v>182086.49468892263</v>
      </c>
    </row>
    <row r="2935" spans="15:26" x14ac:dyDescent="0.25">
      <c r="O2935" s="81" t="s">
        <v>4843</v>
      </c>
      <c r="P2935" s="64">
        <v>2006</v>
      </c>
      <c r="Q2935" s="63" t="s">
        <v>1318</v>
      </c>
      <c r="R2935" s="63" t="s">
        <v>138</v>
      </c>
      <c r="S2935" s="65" t="s">
        <v>4842</v>
      </c>
      <c r="T2935" s="63" t="s">
        <v>4844</v>
      </c>
      <c r="U2935" s="63" t="s">
        <v>166</v>
      </c>
      <c r="V2935" s="66">
        <v>33000</v>
      </c>
      <c r="W2935" s="67">
        <v>33000</v>
      </c>
      <c r="X2935" s="67">
        <v>0</v>
      </c>
      <c r="Y2935" s="68">
        <v>0</v>
      </c>
      <c r="Z2935" s="82">
        <v>40059.028831562973</v>
      </c>
    </row>
    <row r="2936" spans="15:26" x14ac:dyDescent="0.25">
      <c r="O2936" s="81" t="s">
        <v>4805</v>
      </c>
      <c r="P2936" s="64">
        <v>2006</v>
      </c>
      <c r="Q2936" s="63" t="s">
        <v>1318</v>
      </c>
      <c r="R2936" s="63" t="s">
        <v>138</v>
      </c>
      <c r="S2936" s="65" t="s">
        <v>2356</v>
      </c>
      <c r="T2936" s="63" t="s">
        <v>4806</v>
      </c>
      <c r="U2936" s="63" t="s">
        <v>166</v>
      </c>
      <c r="V2936" s="66">
        <v>25377</v>
      </c>
      <c r="W2936" s="67">
        <v>25377</v>
      </c>
      <c r="X2936" s="67">
        <v>24375.97</v>
      </c>
      <c r="Y2936" s="68">
        <v>0</v>
      </c>
      <c r="Z2936" s="82">
        <v>30805.393171471933</v>
      </c>
    </row>
    <row r="2937" spans="15:26" x14ac:dyDescent="0.25">
      <c r="O2937" s="81" t="s">
        <v>9326</v>
      </c>
      <c r="P2937" s="64">
        <v>2006</v>
      </c>
      <c r="Q2937" s="63" t="s">
        <v>6081</v>
      </c>
      <c r="R2937" s="63" t="s">
        <v>138</v>
      </c>
      <c r="S2937" s="65" t="s">
        <v>5205</v>
      </c>
      <c r="T2937" s="63" t="s">
        <v>5970</v>
      </c>
      <c r="U2937" s="63" t="s">
        <v>782</v>
      </c>
      <c r="V2937" s="66">
        <v>22500</v>
      </c>
      <c r="W2937" s="67">
        <v>22500</v>
      </c>
      <c r="X2937" s="67">
        <v>7500</v>
      </c>
      <c r="Y2937" s="68">
        <v>22500</v>
      </c>
      <c r="Z2937" s="82">
        <v>27312.974203338392</v>
      </c>
    </row>
    <row r="2938" spans="15:26" ht="22.5" x14ac:dyDescent="0.25">
      <c r="O2938" s="81" t="s">
        <v>9356</v>
      </c>
      <c r="P2938" s="64">
        <v>2006</v>
      </c>
      <c r="Q2938" s="63" t="s">
        <v>6081</v>
      </c>
      <c r="R2938" s="63" t="s">
        <v>138</v>
      </c>
      <c r="S2938" s="65" t="s">
        <v>9357</v>
      </c>
      <c r="T2938" s="63" t="s">
        <v>9358</v>
      </c>
      <c r="U2938" s="63" t="s">
        <v>166</v>
      </c>
      <c r="V2938" s="66">
        <v>19665</v>
      </c>
      <c r="W2938" s="67">
        <v>19665</v>
      </c>
      <c r="X2938" s="67">
        <v>11569.21</v>
      </c>
      <c r="Y2938" s="68">
        <v>0</v>
      </c>
      <c r="Z2938" s="82">
        <v>23871.53945371776</v>
      </c>
    </row>
    <row r="2939" spans="15:26" x14ac:dyDescent="0.25">
      <c r="O2939" s="81" t="s">
        <v>9332</v>
      </c>
      <c r="P2939" s="64">
        <v>2006</v>
      </c>
      <c r="Q2939" s="63" t="s">
        <v>6081</v>
      </c>
      <c r="R2939" s="63" t="s">
        <v>138</v>
      </c>
      <c r="S2939" s="65" t="s">
        <v>9333</v>
      </c>
      <c r="T2939" s="63" t="s">
        <v>8073</v>
      </c>
      <c r="U2939" s="63" t="s">
        <v>166</v>
      </c>
      <c r="V2939" s="66">
        <v>19298</v>
      </c>
      <c r="W2939" s="67">
        <v>19298</v>
      </c>
      <c r="X2939" s="67">
        <v>4140.75</v>
      </c>
      <c r="Y2939" s="68">
        <v>0</v>
      </c>
      <c r="Z2939" s="82">
        <v>23426.034496712193</v>
      </c>
    </row>
    <row r="2940" spans="15:26" x14ac:dyDescent="0.25">
      <c r="O2940" s="81" t="s">
        <v>9366</v>
      </c>
      <c r="P2940" s="64">
        <v>2006</v>
      </c>
      <c r="Q2940" s="63" t="s">
        <v>6081</v>
      </c>
      <c r="R2940" s="63" t="s">
        <v>138</v>
      </c>
      <c r="S2940" s="65" t="s">
        <v>9367</v>
      </c>
      <c r="T2940" s="63" t="s">
        <v>9368</v>
      </c>
      <c r="U2940" s="63" t="s">
        <v>166</v>
      </c>
      <c r="V2940" s="66">
        <v>16785</v>
      </c>
      <c r="W2940" s="67">
        <v>16785</v>
      </c>
      <c r="X2940" s="67">
        <v>5595</v>
      </c>
      <c r="Y2940" s="68">
        <v>0</v>
      </c>
      <c r="Z2940" s="82">
        <v>20375.478755690445</v>
      </c>
    </row>
    <row r="2941" spans="15:26" x14ac:dyDescent="0.25">
      <c r="O2941" s="81" t="s">
        <v>9352</v>
      </c>
      <c r="P2941" s="64">
        <v>2006</v>
      </c>
      <c r="Q2941" s="63" t="s">
        <v>6084</v>
      </c>
      <c r="R2941" s="63" t="s">
        <v>138</v>
      </c>
      <c r="S2941" s="65" t="s">
        <v>9023</v>
      </c>
      <c r="T2941" s="63" t="s">
        <v>9353</v>
      </c>
      <c r="U2941" s="63" t="s">
        <v>166</v>
      </c>
      <c r="V2941" s="66">
        <v>12144</v>
      </c>
      <c r="W2941" s="67">
        <v>12144</v>
      </c>
      <c r="X2941" s="67">
        <v>1313.76</v>
      </c>
      <c r="Y2941" s="68">
        <v>0</v>
      </c>
      <c r="Z2941" s="82">
        <v>14741.722610015177</v>
      </c>
    </row>
    <row r="2942" spans="15:26" x14ac:dyDescent="0.25">
      <c r="O2942" s="81" t="s">
        <v>4813</v>
      </c>
      <c r="P2942" s="64">
        <v>2006</v>
      </c>
      <c r="Q2942" s="63" t="s">
        <v>1318</v>
      </c>
      <c r="R2942" s="63" t="s">
        <v>2243</v>
      </c>
      <c r="S2942" s="65" t="s">
        <v>4814</v>
      </c>
      <c r="T2942" s="63" t="s">
        <v>3687</v>
      </c>
      <c r="U2942" s="63" t="s">
        <v>2243</v>
      </c>
      <c r="V2942" s="66">
        <v>187115</v>
      </c>
      <c r="W2942" s="67">
        <v>187115</v>
      </c>
      <c r="X2942" s="67">
        <v>62371</v>
      </c>
      <c r="Y2942" s="68">
        <v>0</v>
      </c>
      <c r="Z2942" s="82">
        <v>227140.76302478506</v>
      </c>
    </row>
    <row r="2943" spans="15:26" x14ac:dyDescent="0.25">
      <c r="O2943" s="81" t="s">
        <v>4840</v>
      </c>
      <c r="P2943" s="64">
        <v>2006</v>
      </c>
      <c r="Q2943" s="63" t="s">
        <v>1318</v>
      </c>
      <c r="R2943" s="63" t="s">
        <v>2243</v>
      </c>
      <c r="S2943" s="65" t="s">
        <v>4628</v>
      </c>
      <c r="T2943" s="63" t="s">
        <v>3414</v>
      </c>
      <c r="U2943" s="63" t="s">
        <v>2246</v>
      </c>
      <c r="V2943" s="66">
        <v>77250</v>
      </c>
      <c r="W2943" s="67">
        <v>77250</v>
      </c>
      <c r="X2943" s="67">
        <v>24579.96</v>
      </c>
      <c r="Y2943" s="68">
        <v>0</v>
      </c>
      <c r="Z2943" s="82">
        <v>93774.544764795151</v>
      </c>
    </row>
    <row r="2944" spans="15:26" x14ac:dyDescent="0.25">
      <c r="O2944" s="81" t="s">
        <v>4786</v>
      </c>
      <c r="P2944" s="64">
        <v>2006</v>
      </c>
      <c r="Q2944" s="63" t="s">
        <v>1318</v>
      </c>
      <c r="R2944" s="63" t="s">
        <v>2243</v>
      </c>
      <c r="S2944" s="65" t="s">
        <v>3985</v>
      </c>
      <c r="T2944" s="63" t="s">
        <v>3687</v>
      </c>
      <c r="U2944" s="63" t="s">
        <v>2243</v>
      </c>
      <c r="V2944" s="66">
        <v>43673</v>
      </c>
      <c r="W2944" s="67">
        <v>43673</v>
      </c>
      <c r="X2944" s="67">
        <v>14376.21</v>
      </c>
      <c r="Y2944" s="68">
        <v>43673</v>
      </c>
      <c r="Z2944" s="82">
        <v>53015.089883662113</v>
      </c>
    </row>
    <row r="2945" spans="15:26" x14ac:dyDescent="0.25">
      <c r="O2945" s="81" t="s">
        <v>4777</v>
      </c>
      <c r="P2945" s="64">
        <v>2006</v>
      </c>
      <c r="Q2945" s="63" t="s">
        <v>1318</v>
      </c>
      <c r="R2945" s="63" t="s">
        <v>677</v>
      </c>
      <c r="S2945" s="65" t="s">
        <v>4778</v>
      </c>
      <c r="T2945" s="63" t="s">
        <v>3946</v>
      </c>
      <c r="U2945" s="63" t="s">
        <v>679</v>
      </c>
      <c r="V2945" s="66">
        <v>30000</v>
      </c>
      <c r="W2945" s="67">
        <v>30000</v>
      </c>
      <c r="X2945" s="67">
        <v>8020</v>
      </c>
      <c r="Y2945" s="68">
        <v>0</v>
      </c>
      <c r="Z2945" s="82">
        <v>36417.298937784522</v>
      </c>
    </row>
    <row r="2946" spans="15:26" x14ac:dyDescent="0.25">
      <c r="O2946" s="81" t="s">
        <v>4885</v>
      </c>
      <c r="P2946" s="64">
        <v>2006</v>
      </c>
      <c r="Q2946" s="63" t="s">
        <v>1318</v>
      </c>
      <c r="R2946" s="63" t="s">
        <v>677</v>
      </c>
      <c r="S2946" s="65" t="s">
        <v>3888</v>
      </c>
      <c r="T2946" s="63" t="s">
        <v>3687</v>
      </c>
      <c r="U2946" s="63" t="s">
        <v>4233</v>
      </c>
      <c r="V2946" s="66">
        <v>25000</v>
      </c>
      <c r="W2946" s="67">
        <v>25000</v>
      </c>
      <c r="X2946" s="67">
        <v>2.88</v>
      </c>
      <c r="Y2946" s="68">
        <v>0</v>
      </c>
      <c r="Z2946" s="82">
        <v>30347.749114820435</v>
      </c>
    </row>
    <row r="2947" spans="15:26" x14ac:dyDescent="0.25">
      <c r="O2947" s="81" t="s">
        <v>9290</v>
      </c>
      <c r="P2947" s="64">
        <v>2006</v>
      </c>
      <c r="Q2947" s="63" t="s">
        <v>6081</v>
      </c>
      <c r="R2947" s="63" t="s">
        <v>677</v>
      </c>
      <c r="S2947" s="65" t="s">
        <v>9291</v>
      </c>
      <c r="T2947" s="63" t="s">
        <v>3695</v>
      </c>
      <c r="U2947" s="63" t="s">
        <v>679</v>
      </c>
      <c r="V2947" s="66">
        <v>10000</v>
      </c>
      <c r="W2947" s="67">
        <v>10000</v>
      </c>
      <c r="X2947" s="67">
        <v>0</v>
      </c>
      <c r="Y2947" s="68">
        <v>0</v>
      </c>
      <c r="Z2947" s="82">
        <v>12139.099645928174</v>
      </c>
    </row>
    <row r="2948" spans="15:26" x14ac:dyDescent="0.25">
      <c r="O2948" s="81" t="s">
        <v>9292</v>
      </c>
      <c r="P2948" s="64">
        <v>2006</v>
      </c>
      <c r="Q2948" s="63" t="s">
        <v>6081</v>
      </c>
      <c r="R2948" s="63" t="s">
        <v>677</v>
      </c>
      <c r="S2948" s="65" t="s">
        <v>9293</v>
      </c>
      <c r="T2948" s="63" t="s">
        <v>3695</v>
      </c>
      <c r="U2948" s="63" t="s">
        <v>679</v>
      </c>
      <c r="V2948" s="66">
        <v>10000</v>
      </c>
      <c r="W2948" s="67">
        <v>10000</v>
      </c>
      <c r="X2948" s="67">
        <v>2000</v>
      </c>
      <c r="Y2948" s="68">
        <v>0</v>
      </c>
      <c r="Z2948" s="82">
        <v>12139.099645928174</v>
      </c>
    </row>
    <row r="2949" spans="15:26" x14ac:dyDescent="0.25">
      <c r="O2949" s="81" t="s">
        <v>9310</v>
      </c>
      <c r="P2949" s="64">
        <v>2006</v>
      </c>
      <c r="Q2949" s="63" t="s">
        <v>6081</v>
      </c>
      <c r="R2949" s="63" t="s">
        <v>677</v>
      </c>
      <c r="S2949" s="65" t="s">
        <v>5689</v>
      </c>
      <c r="T2949" s="63" t="s">
        <v>3695</v>
      </c>
      <c r="U2949" s="63" t="s">
        <v>5690</v>
      </c>
      <c r="V2949" s="66">
        <v>8300</v>
      </c>
      <c r="W2949" s="67">
        <v>8300</v>
      </c>
      <c r="X2949" s="67">
        <v>500</v>
      </c>
      <c r="Y2949" s="68">
        <v>0</v>
      </c>
      <c r="Z2949" s="82">
        <v>10075.452706120384</v>
      </c>
    </row>
    <row r="2950" spans="15:26" x14ac:dyDescent="0.25">
      <c r="O2950" s="81" t="s">
        <v>4868</v>
      </c>
      <c r="P2950" s="64">
        <v>2006</v>
      </c>
      <c r="Q2950" s="63" t="s">
        <v>1318</v>
      </c>
      <c r="R2950" s="63" t="s">
        <v>40</v>
      </c>
      <c r="S2950" s="65" t="s">
        <v>4869</v>
      </c>
      <c r="T2950" s="63" t="s">
        <v>3815</v>
      </c>
      <c r="U2950" s="63" t="s">
        <v>4870</v>
      </c>
      <c r="V2950" s="66">
        <v>247000</v>
      </c>
      <c r="W2950" s="67">
        <v>247000</v>
      </c>
      <c r="X2950" s="67">
        <v>3162</v>
      </c>
      <c r="Y2950" s="68">
        <v>0</v>
      </c>
      <c r="Z2950" s="82">
        <v>299835.76125442592</v>
      </c>
    </row>
    <row r="2951" spans="15:26" x14ac:dyDescent="0.25">
      <c r="O2951" s="81" t="s">
        <v>9265</v>
      </c>
      <c r="P2951" s="64">
        <v>2006</v>
      </c>
      <c r="Q2951" s="63" t="s">
        <v>6081</v>
      </c>
      <c r="R2951" s="63" t="s">
        <v>40</v>
      </c>
      <c r="S2951" s="65" t="s">
        <v>5779</v>
      </c>
      <c r="T2951" s="63" t="s">
        <v>3695</v>
      </c>
      <c r="U2951" s="63" t="s">
        <v>42</v>
      </c>
      <c r="V2951" s="66">
        <v>10000</v>
      </c>
      <c r="W2951" s="67">
        <v>10000</v>
      </c>
      <c r="X2951" s="67">
        <v>1000</v>
      </c>
      <c r="Y2951" s="68">
        <v>10000</v>
      </c>
      <c r="Z2951" s="82">
        <v>12139.099645928174</v>
      </c>
    </row>
    <row r="2952" spans="15:26" x14ac:dyDescent="0.25">
      <c r="O2952" s="81" t="s">
        <v>4871</v>
      </c>
      <c r="P2952" s="64">
        <v>2006</v>
      </c>
      <c r="Q2952" s="63" t="s">
        <v>1318</v>
      </c>
      <c r="R2952" s="63" t="s">
        <v>40</v>
      </c>
      <c r="S2952" s="65" t="s">
        <v>4869</v>
      </c>
      <c r="T2952" s="63" t="s">
        <v>4731</v>
      </c>
      <c r="U2952" s="63" t="s">
        <v>4870</v>
      </c>
      <c r="V2952" s="66">
        <v>8000</v>
      </c>
      <c r="W2952" s="67">
        <v>8000</v>
      </c>
      <c r="X2952" s="67">
        <v>0</v>
      </c>
      <c r="Y2952" s="68">
        <v>0</v>
      </c>
      <c r="Z2952" s="82">
        <v>9711.2797167425397</v>
      </c>
    </row>
    <row r="2953" spans="15:26" x14ac:dyDescent="0.25">
      <c r="O2953" s="81" t="s">
        <v>4872</v>
      </c>
      <c r="P2953" s="64">
        <v>2006</v>
      </c>
      <c r="Q2953" s="63" t="s">
        <v>1318</v>
      </c>
      <c r="R2953" s="63" t="s">
        <v>40</v>
      </c>
      <c r="S2953" s="65" t="s">
        <v>4869</v>
      </c>
      <c r="T2953" s="63" t="s">
        <v>4731</v>
      </c>
      <c r="U2953" s="63" t="s">
        <v>4870</v>
      </c>
      <c r="V2953" s="66">
        <v>8000</v>
      </c>
      <c r="W2953" s="67">
        <v>8000</v>
      </c>
      <c r="X2953" s="67">
        <v>0</v>
      </c>
      <c r="Y2953" s="68">
        <v>0</v>
      </c>
      <c r="Z2953" s="82">
        <v>9711.2797167425397</v>
      </c>
    </row>
    <row r="2954" spans="15:26" x14ac:dyDescent="0.25">
      <c r="O2954" s="81" t="s">
        <v>9220</v>
      </c>
      <c r="P2954" s="64">
        <v>2006</v>
      </c>
      <c r="Q2954" s="63" t="s">
        <v>6081</v>
      </c>
      <c r="R2954" s="63" t="s">
        <v>81</v>
      </c>
      <c r="S2954" s="65" t="s">
        <v>5057</v>
      </c>
      <c r="T2954" s="63" t="s">
        <v>5970</v>
      </c>
      <c r="U2954" s="63" t="s">
        <v>31</v>
      </c>
      <c r="V2954" s="66">
        <v>120675</v>
      </c>
      <c r="W2954" s="67">
        <v>10000</v>
      </c>
      <c r="X2954" s="67">
        <v>0</v>
      </c>
      <c r="Y2954" s="68">
        <v>0</v>
      </c>
      <c r="Z2954" s="82">
        <v>12139.099645928174</v>
      </c>
    </row>
    <row r="2955" spans="15:26" x14ac:dyDescent="0.25">
      <c r="O2955" s="81" t="s">
        <v>9308</v>
      </c>
      <c r="P2955" s="64">
        <v>2006</v>
      </c>
      <c r="Q2955" s="63" t="s">
        <v>6081</v>
      </c>
      <c r="R2955" s="63" t="s">
        <v>81</v>
      </c>
      <c r="S2955" s="65" t="s">
        <v>9309</v>
      </c>
      <c r="T2955" s="63" t="s">
        <v>3695</v>
      </c>
      <c r="U2955" s="63" t="s">
        <v>4196</v>
      </c>
      <c r="V2955" s="66">
        <v>6300</v>
      </c>
      <c r="W2955" s="67">
        <v>6300</v>
      </c>
      <c r="X2955" s="67">
        <v>1040</v>
      </c>
      <c r="Y2955" s="68">
        <v>0</v>
      </c>
      <c r="Z2955" s="82">
        <v>7647.6327769347499</v>
      </c>
    </row>
    <row r="2956" spans="15:26" ht="22.5" x14ac:dyDescent="0.25">
      <c r="O2956" s="81" t="s">
        <v>4793</v>
      </c>
      <c r="P2956" s="64">
        <v>2006</v>
      </c>
      <c r="Q2956" s="63" t="s">
        <v>1318</v>
      </c>
      <c r="R2956" s="63" t="s">
        <v>1163</v>
      </c>
      <c r="S2956" s="65" t="s">
        <v>4794</v>
      </c>
      <c r="T2956" s="63" t="s">
        <v>3815</v>
      </c>
      <c r="U2956" s="63" t="s">
        <v>1165</v>
      </c>
      <c r="V2956" s="66">
        <v>200000</v>
      </c>
      <c r="W2956" s="67">
        <v>200000</v>
      </c>
      <c r="X2956" s="67">
        <v>202826.99</v>
      </c>
      <c r="Y2956" s="68">
        <v>0</v>
      </c>
      <c r="Z2956" s="82">
        <v>242781.99291856348</v>
      </c>
    </row>
    <row r="2957" spans="15:26" x14ac:dyDescent="0.25">
      <c r="O2957" s="81" t="s">
        <v>9205</v>
      </c>
      <c r="P2957" s="64">
        <v>2006</v>
      </c>
      <c r="Q2957" s="63" t="s">
        <v>6081</v>
      </c>
      <c r="R2957" s="63" t="s">
        <v>1163</v>
      </c>
      <c r="S2957" s="65" t="s">
        <v>1859</v>
      </c>
      <c r="T2957" s="63" t="s">
        <v>6673</v>
      </c>
      <c r="U2957" s="63" t="s">
        <v>8092</v>
      </c>
      <c r="V2957" s="66">
        <v>37000</v>
      </c>
      <c r="W2957" s="67">
        <v>37000</v>
      </c>
      <c r="X2957" s="67">
        <v>12362.66</v>
      </c>
      <c r="Y2957" s="68">
        <v>0</v>
      </c>
      <c r="Z2957" s="82">
        <v>44914.668689934246</v>
      </c>
    </row>
    <row r="2958" spans="15:26" ht="22.5" x14ac:dyDescent="0.25">
      <c r="O2958" s="81" t="s">
        <v>4795</v>
      </c>
      <c r="P2958" s="64">
        <v>2006</v>
      </c>
      <c r="Q2958" s="63" t="s">
        <v>1318</v>
      </c>
      <c r="R2958" s="63" t="s">
        <v>1163</v>
      </c>
      <c r="S2958" s="65" t="s">
        <v>4794</v>
      </c>
      <c r="T2958" s="63" t="s">
        <v>4731</v>
      </c>
      <c r="U2958" s="63" t="s">
        <v>1165</v>
      </c>
      <c r="V2958" s="66">
        <v>12400</v>
      </c>
      <c r="W2958" s="67">
        <v>12400</v>
      </c>
      <c r="X2958" s="67">
        <v>0</v>
      </c>
      <c r="Y2958" s="68">
        <v>0</v>
      </c>
      <c r="Z2958" s="82">
        <v>15052.483560950937</v>
      </c>
    </row>
    <row r="2959" spans="15:26" x14ac:dyDescent="0.25">
      <c r="O2959" s="81" t="s">
        <v>4859</v>
      </c>
      <c r="P2959" s="64">
        <v>2006</v>
      </c>
      <c r="Q2959" s="63" t="s">
        <v>1318</v>
      </c>
      <c r="R2959" s="63" t="s">
        <v>1271</v>
      </c>
      <c r="S2959" s="65" t="s">
        <v>4729</v>
      </c>
      <c r="T2959" s="63" t="s">
        <v>3414</v>
      </c>
      <c r="U2959" s="63" t="s">
        <v>1547</v>
      </c>
      <c r="V2959" s="66">
        <v>255000</v>
      </c>
      <c r="W2959" s="67">
        <v>255000</v>
      </c>
      <c r="X2959" s="67">
        <v>979923.8</v>
      </c>
      <c r="Y2959" s="68">
        <v>0</v>
      </c>
      <c r="Z2959" s="82">
        <v>309547.04097116843</v>
      </c>
    </row>
    <row r="2960" spans="15:26" x14ac:dyDescent="0.25">
      <c r="O2960" s="81" t="s">
        <v>4784</v>
      </c>
      <c r="P2960" s="64">
        <v>2006</v>
      </c>
      <c r="Q2960" s="63" t="s">
        <v>1318</v>
      </c>
      <c r="R2960" s="63" t="s">
        <v>85</v>
      </c>
      <c r="S2960" s="65" t="s">
        <v>4278</v>
      </c>
      <c r="T2960" s="63" t="s">
        <v>3687</v>
      </c>
      <c r="U2960" s="63" t="s">
        <v>1469</v>
      </c>
      <c r="V2960" s="66">
        <v>89412</v>
      </c>
      <c r="W2960" s="67">
        <v>89412</v>
      </c>
      <c r="X2960" s="67">
        <v>35309.839999999997</v>
      </c>
      <c r="Y2960" s="68">
        <v>89412</v>
      </c>
      <c r="Z2960" s="82">
        <v>108538.11775417298</v>
      </c>
    </row>
    <row r="2961" spans="15:26" x14ac:dyDescent="0.25">
      <c r="O2961" s="81" t="s">
        <v>9208</v>
      </c>
      <c r="P2961" s="64">
        <v>2006</v>
      </c>
      <c r="Q2961" s="63" t="s">
        <v>6081</v>
      </c>
      <c r="R2961" s="63" t="s">
        <v>85</v>
      </c>
      <c r="S2961" s="65" t="s">
        <v>1859</v>
      </c>
      <c r="T2961" s="63" t="s">
        <v>3695</v>
      </c>
      <c r="U2961" s="63" t="s">
        <v>8092</v>
      </c>
      <c r="V2961" s="66">
        <v>50000</v>
      </c>
      <c r="W2961" s="67">
        <v>50000</v>
      </c>
      <c r="X2961" s="67">
        <v>49250</v>
      </c>
      <c r="Y2961" s="68">
        <v>50000</v>
      </c>
      <c r="Z2961" s="82">
        <v>60695.498229640871</v>
      </c>
    </row>
    <row r="2962" spans="15:26" x14ac:dyDescent="0.25">
      <c r="O2962" s="81" t="s">
        <v>4785</v>
      </c>
      <c r="P2962" s="64">
        <v>2006</v>
      </c>
      <c r="Q2962" s="63" t="s">
        <v>1318</v>
      </c>
      <c r="R2962" s="63" t="s">
        <v>85</v>
      </c>
      <c r="S2962" s="65" t="s">
        <v>4507</v>
      </c>
      <c r="T2962" s="63" t="s">
        <v>3483</v>
      </c>
      <c r="U2962" s="63" t="s">
        <v>542</v>
      </c>
      <c r="V2962" s="66">
        <v>37401</v>
      </c>
      <c r="W2962" s="67">
        <v>37401</v>
      </c>
      <c r="X2962" s="67">
        <v>12217.63</v>
      </c>
      <c r="Y2962" s="68">
        <v>37401</v>
      </c>
      <c r="Z2962" s="82">
        <v>45401.446585735968</v>
      </c>
    </row>
    <row r="2963" spans="15:26" x14ac:dyDescent="0.25">
      <c r="O2963" s="81" t="s">
        <v>9209</v>
      </c>
      <c r="P2963" s="64">
        <v>2006</v>
      </c>
      <c r="Q2963" s="63" t="s">
        <v>6081</v>
      </c>
      <c r="R2963" s="63" t="s">
        <v>85</v>
      </c>
      <c r="S2963" s="65" t="s">
        <v>9210</v>
      </c>
      <c r="T2963" s="63" t="s">
        <v>9211</v>
      </c>
      <c r="U2963" s="63" t="s">
        <v>3767</v>
      </c>
      <c r="V2963" s="66">
        <v>29590</v>
      </c>
      <c r="W2963" s="67">
        <v>29590</v>
      </c>
      <c r="X2963" s="67">
        <v>27816.29</v>
      </c>
      <c r="Y2963" s="68">
        <v>29590</v>
      </c>
      <c r="Z2963" s="82">
        <v>35919.595852301471</v>
      </c>
    </row>
    <row r="2964" spans="15:26" x14ac:dyDescent="0.25">
      <c r="O2964" s="81" t="s">
        <v>4881</v>
      </c>
      <c r="P2964" s="64">
        <v>2006</v>
      </c>
      <c r="Q2964" s="63" t="s">
        <v>1318</v>
      </c>
      <c r="R2964" s="63" t="s">
        <v>85</v>
      </c>
      <c r="S2964" s="65" t="s">
        <v>1859</v>
      </c>
      <c r="T2964" s="63" t="s">
        <v>4625</v>
      </c>
      <c r="U2964" s="63" t="s">
        <v>542</v>
      </c>
      <c r="V2964" s="66">
        <v>25000</v>
      </c>
      <c r="W2964" s="67">
        <v>25000</v>
      </c>
      <c r="X2964" s="67">
        <v>19199</v>
      </c>
      <c r="Y2964" s="68">
        <v>0</v>
      </c>
      <c r="Z2964" s="82">
        <v>30347.749114820435</v>
      </c>
    </row>
    <row r="2965" spans="15:26" x14ac:dyDescent="0.25">
      <c r="O2965" s="81" t="s">
        <v>9298</v>
      </c>
      <c r="P2965" s="64">
        <v>2006</v>
      </c>
      <c r="Q2965" s="63" t="s">
        <v>6081</v>
      </c>
      <c r="R2965" s="63" t="s">
        <v>85</v>
      </c>
      <c r="S2965" s="65" t="s">
        <v>5083</v>
      </c>
      <c r="T2965" s="63" t="s">
        <v>3695</v>
      </c>
      <c r="U2965" s="63" t="s">
        <v>4422</v>
      </c>
      <c r="V2965" s="66">
        <v>9900</v>
      </c>
      <c r="W2965" s="67">
        <v>9900</v>
      </c>
      <c r="X2965" s="67">
        <v>0</v>
      </c>
      <c r="Y2965" s="68">
        <v>0</v>
      </c>
      <c r="Z2965" s="82">
        <v>12017.708649468894</v>
      </c>
    </row>
    <row r="2966" spans="15:26" x14ac:dyDescent="0.25">
      <c r="O2966" s="81" t="s">
        <v>9306</v>
      </c>
      <c r="P2966" s="64">
        <v>2006</v>
      </c>
      <c r="Q2966" s="63" t="s">
        <v>6081</v>
      </c>
      <c r="R2966" s="63" t="s">
        <v>1269</v>
      </c>
      <c r="S2966" s="65" t="s">
        <v>9307</v>
      </c>
      <c r="T2966" s="63" t="s">
        <v>3695</v>
      </c>
      <c r="U2966" s="63" t="s">
        <v>2904</v>
      </c>
      <c r="V2966" s="66">
        <v>9900</v>
      </c>
      <c r="W2966" s="67">
        <v>9900</v>
      </c>
      <c r="X2966" s="67">
        <v>98.89</v>
      </c>
      <c r="Y2966" s="68">
        <v>0</v>
      </c>
      <c r="Z2966" s="82">
        <v>12017.708649468894</v>
      </c>
    </row>
    <row r="2967" spans="15:26" ht="22.5" x14ac:dyDescent="0.25">
      <c r="O2967" s="81" t="s">
        <v>9359</v>
      </c>
      <c r="P2967" s="64">
        <v>2006</v>
      </c>
      <c r="Q2967" s="63" t="s">
        <v>6084</v>
      </c>
      <c r="R2967" s="63" t="s">
        <v>1367</v>
      </c>
      <c r="S2967" s="65" t="s">
        <v>3939</v>
      </c>
      <c r="T2967" s="63" t="s">
        <v>8278</v>
      </c>
      <c r="U2967" s="63" t="s">
        <v>1619</v>
      </c>
      <c r="V2967" s="66">
        <v>8000</v>
      </c>
      <c r="W2967" s="67">
        <v>8000</v>
      </c>
      <c r="X2967" s="67">
        <v>9290.5499999999993</v>
      </c>
      <c r="Y2967" s="68">
        <v>0</v>
      </c>
      <c r="Z2967" s="82">
        <v>9711.2797167425397</v>
      </c>
    </row>
    <row r="2968" spans="15:26" ht="22.5" x14ac:dyDescent="0.25">
      <c r="O2968" s="81" t="s">
        <v>4789</v>
      </c>
      <c r="P2968" s="64">
        <v>2006</v>
      </c>
      <c r="Q2968" s="63" t="s">
        <v>1318</v>
      </c>
      <c r="R2968" s="63" t="s">
        <v>55</v>
      </c>
      <c r="S2968" s="65" t="s">
        <v>4170</v>
      </c>
      <c r="T2968" s="63" t="s">
        <v>3882</v>
      </c>
      <c r="U2968" s="63" t="s">
        <v>57</v>
      </c>
      <c r="V2968" s="66">
        <v>62488</v>
      </c>
      <c r="W2968" s="67">
        <v>62488</v>
      </c>
      <c r="X2968" s="67">
        <v>56581.89</v>
      </c>
      <c r="Y2968" s="68">
        <v>0</v>
      </c>
      <c r="Z2968" s="82">
        <v>75854.805867475981</v>
      </c>
    </row>
    <row r="2969" spans="15:26" ht="22.5" x14ac:dyDescent="0.25">
      <c r="O2969" s="81" t="s">
        <v>4876</v>
      </c>
      <c r="P2969" s="64">
        <v>2006</v>
      </c>
      <c r="Q2969" s="63" t="s">
        <v>1318</v>
      </c>
      <c r="R2969" s="63" t="s">
        <v>55</v>
      </c>
      <c r="S2969" s="65" t="s">
        <v>4170</v>
      </c>
      <c r="T2969" s="63" t="s">
        <v>3882</v>
      </c>
      <c r="U2969" s="63" t="s">
        <v>57</v>
      </c>
      <c r="V2969" s="66">
        <v>51565</v>
      </c>
      <c r="W2969" s="67">
        <v>51565</v>
      </c>
      <c r="X2969" s="67">
        <v>83182.490000000005</v>
      </c>
      <c r="Y2969" s="68">
        <v>0</v>
      </c>
      <c r="Z2969" s="82">
        <v>62595.267324228633</v>
      </c>
    </row>
    <row r="2970" spans="15:26" x14ac:dyDescent="0.25">
      <c r="O2970" s="81" t="s">
        <v>9321</v>
      </c>
      <c r="P2970" s="64">
        <v>2006</v>
      </c>
      <c r="Q2970" s="63" t="s">
        <v>6081</v>
      </c>
      <c r="R2970" s="63" t="s">
        <v>55</v>
      </c>
      <c r="S2970" s="65" t="s">
        <v>5090</v>
      </c>
      <c r="T2970" s="63" t="s">
        <v>3695</v>
      </c>
      <c r="U2970" s="63" t="s">
        <v>5431</v>
      </c>
      <c r="V2970" s="66">
        <v>9735</v>
      </c>
      <c r="W2970" s="67">
        <v>9735</v>
      </c>
      <c r="X2970" s="67">
        <v>0</v>
      </c>
      <c r="Y2970" s="68">
        <v>0</v>
      </c>
      <c r="Z2970" s="82">
        <v>11817.413505311077</v>
      </c>
    </row>
    <row r="2971" spans="15:26" x14ac:dyDescent="0.25">
      <c r="O2971" s="81" t="s">
        <v>9242</v>
      </c>
      <c r="P2971" s="64">
        <v>2006</v>
      </c>
      <c r="Q2971" s="63" t="s">
        <v>6081</v>
      </c>
      <c r="R2971" s="63" t="s">
        <v>55</v>
      </c>
      <c r="S2971" s="65" t="s">
        <v>9243</v>
      </c>
      <c r="T2971" s="63" t="s">
        <v>4103</v>
      </c>
      <c r="U2971" s="63" t="s">
        <v>57</v>
      </c>
      <c r="V2971" s="66">
        <v>6370</v>
      </c>
      <c r="W2971" s="67">
        <v>5870</v>
      </c>
      <c r="X2971" s="67">
        <v>208.48</v>
      </c>
      <c r="Y2971" s="68">
        <v>0</v>
      </c>
      <c r="Z2971" s="82">
        <v>7125.6514921598391</v>
      </c>
    </row>
    <row r="2972" spans="15:26" x14ac:dyDescent="0.25">
      <c r="O2972" s="81" t="s">
        <v>9253</v>
      </c>
      <c r="P2972" s="64">
        <v>2006</v>
      </c>
      <c r="Q2972" s="63" t="s">
        <v>6081</v>
      </c>
      <c r="R2972" s="63" t="s">
        <v>59</v>
      </c>
      <c r="S2972" s="65" t="s">
        <v>4532</v>
      </c>
      <c r="T2972" s="63" t="s">
        <v>4103</v>
      </c>
      <c r="U2972" s="63" t="s">
        <v>3767</v>
      </c>
      <c r="V2972" s="66">
        <v>9783</v>
      </c>
      <c r="W2972" s="67">
        <v>9783</v>
      </c>
      <c r="X2972" s="67">
        <v>0</v>
      </c>
      <c r="Y2972" s="68">
        <v>0</v>
      </c>
      <c r="Z2972" s="82">
        <v>11875.681183611532</v>
      </c>
    </row>
    <row r="2973" spans="15:26" x14ac:dyDescent="0.25">
      <c r="O2973" s="81" t="s">
        <v>4775</v>
      </c>
      <c r="P2973" s="64">
        <v>2006</v>
      </c>
      <c r="Q2973" s="63" t="s">
        <v>1318</v>
      </c>
      <c r="R2973" s="63" t="s">
        <v>63</v>
      </c>
      <c r="S2973" s="65" t="s">
        <v>4776</v>
      </c>
      <c r="T2973" s="63" t="s">
        <v>4059</v>
      </c>
      <c r="U2973" s="63" t="s">
        <v>684</v>
      </c>
      <c r="V2973" s="66">
        <v>99600</v>
      </c>
      <c r="W2973" s="67">
        <v>99600</v>
      </c>
      <c r="X2973" s="67">
        <v>34991</v>
      </c>
      <c r="Y2973" s="68">
        <v>99600</v>
      </c>
      <c r="Z2973" s="82">
        <v>120905.43247344463</v>
      </c>
    </row>
    <row r="2974" spans="15:26" x14ac:dyDescent="0.25">
      <c r="O2974" s="81" t="s">
        <v>9369</v>
      </c>
      <c r="P2974" s="64">
        <v>2006</v>
      </c>
      <c r="Q2974" s="63" t="s">
        <v>6081</v>
      </c>
      <c r="R2974" s="63" t="s">
        <v>63</v>
      </c>
      <c r="S2974" s="65" t="s">
        <v>9370</v>
      </c>
      <c r="T2974" s="63" t="s">
        <v>8321</v>
      </c>
      <c r="U2974" s="63" t="s">
        <v>3767</v>
      </c>
      <c r="V2974" s="66">
        <v>25000</v>
      </c>
      <c r="W2974" s="67">
        <v>25000</v>
      </c>
      <c r="X2974" s="67">
        <v>17374.14</v>
      </c>
      <c r="Y2974" s="68">
        <v>0</v>
      </c>
      <c r="Z2974" s="82">
        <v>30347.749114820435</v>
      </c>
    </row>
    <row r="2975" spans="15:26" x14ac:dyDescent="0.25">
      <c r="O2975" s="81" t="s">
        <v>9360</v>
      </c>
      <c r="P2975" s="64">
        <v>2006</v>
      </c>
      <c r="Q2975" s="63" t="s">
        <v>6081</v>
      </c>
      <c r="R2975" s="63" t="s">
        <v>63</v>
      </c>
      <c r="S2975" s="65" t="s">
        <v>9361</v>
      </c>
      <c r="T2975" s="63" t="s">
        <v>8321</v>
      </c>
      <c r="U2975" s="63" t="s">
        <v>3767</v>
      </c>
      <c r="V2975" s="66">
        <v>24220</v>
      </c>
      <c r="W2975" s="67">
        <v>24220</v>
      </c>
      <c r="X2975" s="67">
        <v>5971.89</v>
      </c>
      <c r="Y2975" s="68">
        <v>0</v>
      </c>
      <c r="Z2975" s="82">
        <v>29400.899342438039</v>
      </c>
    </row>
    <row r="2976" spans="15:26" x14ac:dyDescent="0.25">
      <c r="O2976" s="81" t="s">
        <v>9345</v>
      </c>
      <c r="P2976" s="64">
        <v>2006</v>
      </c>
      <c r="Q2976" s="63" t="s">
        <v>6081</v>
      </c>
      <c r="R2976" s="63" t="s">
        <v>63</v>
      </c>
      <c r="S2976" s="65" t="s">
        <v>1859</v>
      </c>
      <c r="T2976" s="63" t="s">
        <v>6673</v>
      </c>
      <c r="U2976" s="63" t="s">
        <v>1742</v>
      </c>
      <c r="V2976" s="66">
        <v>23950</v>
      </c>
      <c r="W2976" s="67">
        <v>23950</v>
      </c>
      <c r="X2976" s="67">
        <v>2826.5</v>
      </c>
      <c r="Y2976" s="68">
        <v>0</v>
      </c>
      <c r="Z2976" s="82">
        <v>29073.14365199798</v>
      </c>
    </row>
    <row r="2977" spans="15:26" x14ac:dyDescent="0.25">
      <c r="O2977" s="81" t="s">
        <v>9244</v>
      </c>
      <c r="P2977" s="64">
        <v>2006</v>
      </c>
      <c r="Q2977" s="63" t="s">
        <v>6081</v>
      </c>
      <c r="R2977" s="63" t="s">
        <v>63</v>
      </c>
      <c r="S2977" s="65" t="s">
        <v>4052</v>
      </c>
      <c r="T2977" s="63" t="s">
        <v>4103</v>
      </c>
      <c r="U2977" s="63" t="s">
        <v>65</v>
      </c>
      <c r="V2977" s="66">
        <v>9966</v>
      </c>
      <c r="W2977" s="67">
        <v>9966</v>
      </c>
      <c r="X2977" s="67">
        <v>0</v>
      </c>
      <c r="Y2977" s="68">
        <v>0</v>
      </c>
      <c r="Z2977" s="82">
        <v>12097.826707132021</v>
      </c>
    </row>
    <row r="2978" spans="15:26" x14ac:dyDescent="0.25">
      <c r="O2978" s="81" t="s">
        <v>9350</v>
      </c>
      <c r="P2978" s="64">
        <v>2006</v>
      </c>
      <c r="Q2978" s="63" t="s">
        <v>6084</v>
      </c>
      <c r="R2978" s="63" t="s">
        <v>63</v>
      </c>
      <c r="S2978" s="65" t="s">
        <v>4574</v>
      </c>
      <c r="T2978" s="63" t="s">
        <v>9351</v>
      </c>
      <c r="U2978" s="63" t="s">
        <v>3767</v>
      </c>
      <c r="V2978" s="66">
        <v>5999</v>
      </c>
      <c r="W2978" s="67">
        <v>5999</v>
      </c>
      <c r="X2978" s="67">
        <v>639.79</v>
      </c>
      <c r="Y2978" s="68">
        <v>0</v>
      </c>
      <c r="Z2978" s="82">
        <v>7282.2458775923124</v>
      </c>
    </row>
    <row r="2979" spans="15:26" x14ac:dyDescent="0.25">
      <c r="O2979" s="81" t="s">
        <v>9301</v>
      </c>
      <c r="P2979" s="64">
        <v>2006</v>
      </c>
      <c r="Q2979" s="63" t="s">
        <v>6081</v>
      </c>
      <c r="R2979" s="63" t="s">
        <v>63</v>
      </c>
      <c r="S2979" s="65" t="s">
        <v>9302</v>
      </c>
      <c r="T2979" s="63" t="s">
        <v>3695</v>
      </c>
      <c r="U2979" s="63" t="s">
        <v>5291</v>
      </c>
      <c r="V2979" s="66">
        <v>4400</v>
      </c>
      <c r="W2979" s="67">
        <v>4400</v>
      </c>
      <c r="X2979" s="67">
        <v>4400</v>
      </c>
      <c r="Y2979" s="68">
        <v>0</v>
      </c>
      <c r="Z2979" s="82">
        <v>5341.2038442083967</v>
      </c>
    </row>
    <row r="2980" spans="15:26" x14ac:dyDescent="0.25">
      <c r="O2980" s="81" t="s">
        <v>4796</v>
      </c>
      <c r="P2980" s="64">
        <v>2006</v>
      </c>
      <c r="Q2980" s="63" t="s">
        <v>1318</v>
      </c>
      <c r="R2980" s="63" t="s">
        <v>1078</v>
      </c>
      <c r="S2980" s="65" t="s">
        <v>4321</v>
      </c>
      <c r="T2980" s="63" t="s">
        <v>3687</v>
      </c>
      <c r="U2980" s="63" t="s">
        <v>1080</v>
      </c>
      <c r="V2980" s="66">
        <v>149247</v>
      </c>
      <c r="W2980" s="67">
        <v>149247</v>
      </c>
      <c r="X2980" s="67">
        <v>49013</v>
      </c>
      <c r="Y2980" s="68">
        <v>149247</v>
      </c>
      <c r="Z2980" s="82">
        <v>181172.42048558424</v>
      </c>
    </row>
    <row r="2981" spans="15:26" x14ac:dyDescent="0.25">
      <c r="O2981" s="81" t="s">
        <v>9204</v>
      </c>
      <c r="P2981" s="64">
        <v>2006</v>
      </c>
      <c r="Q2981" s="63" t="s">
        <v>6081</v>
      </c>
      <c r="R2981" s="63" t="s">
        <v>1078</v>
      </c>
      <c r="S2981" s="65" t="s">
        <v>8420</v>
      </c>
      <c r="T2981" s="63" t="s">
        <v>5970</v>
      </c>
      <c r="U2981" s="63" t="s">
        <v>1080</v>
      </c>
      <c r="V2981" s="66">
        <v>239000</v>
      </c>
      <c r="W2981" s="67">
        <v>31625</v>
      </c>
      <c r="X2981" s="67">
        <v>21359.439999999999</v>
      </c>
      <c r="Y2981" s="68">
        <v>31625</v>
      </c>
      <c r="Z2981" s="82">
        <v>38389.902630247852</v>
      </c>
    </row>
    <row r="2982" spans="15:26" x14ac:dyDescent="0.25">
      <c r="O2982" s="81" t="s">
        <v>9268</v>
      </c>
      <c r="P2982" s="64">
        <v>2006</v>
      </c>
      <c r="Q2982" s="63" t="s">
        <v>6081</v>
      </c>
      <c r="R2982" s="63" t="s">
        <v>1078</v>
      </c>
      <c r="S2982" s="65" t="s">
        <v>9269</v>
      </c>
      <c r="T2982" s="63" t="s">
        <v>3695</v>
      </c>
      <c r="U2982" s="63" t="s">
        <v>9270</v>
      </c>
      <c r="V2982" s="66">
        <v>9999</v>
      </c>
      <c r="W2982" s="67">
        <v>9999</v>
      </c>
      <c r="X2982" s="67">
        <v>10001</v>
      </c>
      <c r="Y2982" s="68">
        <v>0</v>
      </c>
      <c r="Z2982" s="82">
        <v>12137.885735963584</v>
      </c>
    </row>
    <row r="2983" spans="15:26" x14ac:dyDescent="0.25">
      <c r="O2983" s="81" t="s">
        <v>4790</v>
      </c>
      <c r="P2983" s="64">
        <v>2006</v>
      </c>
      <c r="Q2983" s="63" t="s">
        <v>1318</v>
      </c>
      <c r="R2983" s="63" t="s">
        <v>3182</v>
      </c>
      <c r="S2983" s="65" t="s">
        <v>4110</v>
      </c>
      <c r="T2983" s="63" t="s">
        <v>3990</v>
      </c>
      <c r="U2983" s="63" t="s">
        <v>4027</v>
      </c>
      <c r="V2983" s="66">
        <v>123480</v>
      </c>
      <c r="W2983" s="67">
        <v>123480</v>
      </c>
      <c r="X2983" s="67">
        <v>5142</v>
      </c>
      <c r="Y2983" s="68">
        <v>0</v>
      </c>
      <c r="Z2983" s="82">
        <v>149893.60242792111</v>
      </c>
    </row>
    <row r="2984" spans="15:26" x14ac:dyDescent="0.25">
      <c r="O2984" s="81" t="s">
        <v>9322</v>
      </c>
      <c r="P2984" s="64">
        <v>2006</v>
      </c>
      <c r="Q2984" s="63" t="s">
        <v>6081</v>
      </c>
      <c r="R2984" s="63" t="s">
        <v>3182</v>
      </c>
      <c r="S2984" s="65" t="s">
        <v>9323</v>
      </c>
      <c r="T2984" s="63" t="s">
        <v>3695</v>
      </c>
      <c r="U2984" s="63" t="s">
        <v>4027</v>
      </c>
      <c r="V2984" s="66">
        <v>9750</v>
      </c>
      <c r="W2984" s="67">
        <v>9750</v>
      </c>
      <c r="X2984" s="67">
        <v>250</v>
      </c>
      <c r="Y2984" s="68">
        <v>0</v>
      </c>
      <c r="Z2984" s="82">
        <v>11835.622154779971</v>
      </c>
    </row>
    <row r="2985" spans="15:26" x14ac:dyDescent="0.25">
      <c r="O2985" s="81" t="s">
        <v>4866</v>
      </c>
      <c r="P2985" s="64">
        <v>2006</v>
      </c>
      <c r="Q2985" s="63" t="s">
        <v>1318</v>
      </c>
      <c r="R2985" s="63" t="s">
        <v>977</v>
      </c>
      <c r="S2985" s="65" t="s">
        <v>4867</v>
      </c>
      <c r="T2985" s="63" t="s">
        <v>3483</v>
      </c>
      <c r="U2985" s="63" t="s">
        <v>2986</v>
      </c>
      <c r="V2985" s="66">
        <v>229189</v>
      </c>
      <c r="W2985" s="67">
        <v>229189</v>
      </c>
      <c r="X2985" s="67">
        <v>75566.259999999995</v>
      </c>
      <c r="Y2985" s="68">
        <v>0</v>
      </c>
      <c r="Z2985" s="82">
        <v>278214.81087506324</v>
      </c>
    </row>
    <row r="2986" spans="15:26" x14ac:dyDescent="0.25">
      <c r="O2986" s="81" t="s">
        <v>9230</v>
      </c>
      <c r="P2986" s="64">
        <v>2006</v>
      </c>
      <c r="Q2986" s="63" t="s">
        <v>6081</v>
      </c>
      <c r="R2986" s="63" t="s">
        <v>977</v>
      </c>
      <c r="S2986" s="65" t="s">
        <v>9231</v>
      </c>
      <c r="T2986" s="63" t="s">
        <v>8372</v>
      </c>
      <c r="U2986" s="63" t="s">
        <v>5177</v>
      </c>
      <c r="V2986" s="66">
        <v>133804</v>
      </c>
      <c r="W2986" s="67">
        <v>133804</v>
      </c>
      <c r="X2986" s="67">
        <v>119080.72</v>
      </c>
      <c r="Y2986" s="68">
        <v>0</v>
      </c>
      <c r="Z2986" s="82">
        <v>162426.00890237736</v>
      </c>
    </row>
    <row r="2987" spans="15:26" x14ac:dyDescent="0.25">
      <c r="O2987" s="81" t="s">
        <v>9223</v>
      </c>
      <c r="P2987" s="64">
        <v>2006</v>
      </c>
      <c r="Q2987" s="63" t="s">
        <v>6081</v>
      </c>
      <c r="R2987" s="63" t="s">
        <v>977</v>
      </c>
      <c r="S2987" s="65" t="s">
        <v>9224</v>
      </c>
      <c r="T2987" s="63" t="s">
        <v>4103</v>
      </c>
      <c r="U2987" s="63" t="s">
        <v>5177</v>
      </c>
      <c r="V2987" s="66">
        <v>130994</v>
      </c>
      <c r="W2987" s="67">
        <v>130994</v>
      </c>
      <c r="X2987" s="67">
        <v>65000</v>
      </c>
      <c r="Y2987" s="68">
        <v>0</v>
      </c>
      <c r="Z2987" s="82">
        <v>159014.92190187154</v>
      </c>
    </row>
    <row r="2988" spans="15:26" x14ac:dyDescent="0.25">
      <c r="O2988" s="81" t="s">
        <v>9336</v>
      </c>
      <c r="P2988" s="64">
        <v>2006</v>
      </c>
      <c r="Q2988" s="63" t="s">
        <v>6084</v>
      </c>
      <c r="R2988" s="63" t="s">
        <v>977</v>
      </c>
      <c r="S2988" s="65" t="s">
        <v>8014</v>
      </c>
      <c r="T2988" s="63" t="s">
        <v>9164</v>
      </c>
      <c r="U2988" s="63" t="s">
        <v>5177</v>
      </c>
      <c r="V2988" s="66">
        <v>24997</v>
      </c>
      <c r="W2988" s="67">
        <v>24997</v>
      </c>
      <c r="X2988" s="67">
        <v>8686.7000000000007</v>
      </c>
      <c r="Y2988" s="68">
        <v>0</v>
      </c>
      <c r="Z2988" s="82">
        <v>30344.107384926661</v>
      </c>
    </row>
    <row r="2989" spans="15:26" x14ac:dyDescent="0.25">
      <c r="O2989" s="81" t="s">
        <v>9236</v>
      </c>
      <c r="P2989" s="64">
        <v>2006</v>
      </c>
      <c r="Q2989" s="63" t="s">
        <v>6081</v>
      </c>
      <c r="R2989" s="63" t="s">
        <v>977</v>
      </c>
      <c r="S2989" s="65" t="s">
        <v>9237</v>
      </c>
      <c r="T2989" s="63" t="s">
        <v>4103</v>
      </c>
      <c r="U2989" s="63" t="s">
        <v>2986</v>
      </c>
      <c r="V2989" s="66">
        <v>9500</v>
      </c>
      <c r="W2989" s="67">
        <v>9500</v>
      </c>
      <c r="X2989" s="67">
        <v>0</v>
      </c>
      <c r="Y2989" s="68">
        <v>0</v>
      </c>
      <c r="Z2989" s="82">
        <v>11532.144663631765</v>
      </c>
    </row>
    <row r="2990" spans="15:26" x14ac:dyDescent="0.25">
      <c r="O2990" s="81" t="s">
        <v>9225</v>
      </c>
      <c r="P2990" s="64">
        <v>2006</v>
      </c>
      <c r="Q2990" s="63" t="s">
        <v>6081</v>
      </c>
      <c r="R2990" s="63" t="s">
        <v>1540</v>
      </c>
      <c r="S2990" s="65" t="s">
        <v>8454</v>
      </c>
      <c r="T2990" s="63" t="s">
        <v>9226</v>
      </c>
      <c r="U2990" s="63" t="s">
        <v>3767</v>
      </c>
      <c r="V2990" s="66">
        <v>178831</v>
      </c>
      <c r="W2990" s="67">
        <v>135706</v>
      </c>
      <c r="X2990" s="67">
        <v>43463.67</v>
      </c>
      <c r="Y2990" s="68">
        <v>0</v>
      </c>
      <c r="Z2990" s="82">
        <v>164734.86565503289</v>
      </c>
    </row>
    <row r="2991" spans="15:26" x14ac:dyDescent="0.25">
      <c r="O2991" s="81" t="s">
        <v>9251</v>
      </c>
      <c r="P2991" s="64">
        <v>2006</v>
      </c>
      <c r="Q2991" s="63" t="s">
        <v>6081</v>
      </c>
      <c r="R2991" s="63" t="s">
        <v>1540</v>
      </c>
      <c r="S2991" s="65" t="s">
        <v>9252</v>
      </c>
      <c r="T2991" s="63" t="s">
        <v>4103</v>
      </c>
      <c r="U2991" s="63" t="s">
        <v>1540</v>
      </c>
      <c r="V2991" s="66">
        <v>10000</v>
      </c>
      <c r="W2991" s="67">
        <v>10000</v>
      </c>
      <c r="X2991" s="67">
        <v>1210</v>
      </c>
      <c r="Y2991" s="68">
        <v>0</v>
      </c>
      <c r="Z2991" s="82">
        <v>12139.099645928174</v>
      </c>
    </row>
    <row r="2992" spans="15:26" ht="22.5" x14ac:dyDescent="0.25">
      <c r="O2992" s="81" t="s">
        <v>9283</v>
      </c>
      <c r="P2992" s="64">
        <v>2006</v>
      </c>
      <c r="Q2992" s="63" t="s">
        <v>6081</v>
      </c>
      <c r="R2992" s="63" t="s">
        <v>1868</v>
      </c>
      <c r="S2992" s="65" t="s">
        <v>9284</v>
      </c>
      <c r="T2992" s="63" t="s">
        <v>3695</v>
      </c>
      <c r="U2992" s="63" t="s">
        <v>2744</v>
      </c>
      <c r="V2992" s="66">
        <v>10000</v>
      </c>
      <c r="W2992" s="67">
        <v>10000</v>
      </c>
      <c r="X2992" s="67">
        <v>0</v>
      </c>
      <c r="Y2992" s="68">
        <v>0</v>
      </c>
      <c r="Z2992" s="82">
        <v>12139.099645928174</v>
      </c>
    </row>
    <row r="2993" spans="15:26" x14ac:dyDescent="0.25">
      <c r="O2993" s="81" t="s">
        <v>4820</v>
      </c>
      <c r="P2993" s="64">
        <v>2006</v>
      </c>
      <c r="Q2993" s="63" t="s">
        <v>1318</v>
      </c>
      <c r="R2993" s="63" t="s">
        <v>69</v>
      </c>
      <c r="S2993" s="65" t="s">
        <v>3845</v>
      </c>
      <c r="T2993" s="63" t="s">
        <v>4821</v>
      </c>
      <c r="U2993" s="63" t="s">
        <v>3039</v>
      </c>
      <c r="V2993" s="66">
        <v>170442</v>
      </c>
      <c r="W2993" s="67">
        <v>170442</v>
      </c>
      <c r="X2993" s="67">
        <v>67897.52</v>
      </c>
      <c r="Y2993" s="68">
        <v>170442</v>
      </c>
      <c r="Z2993" s="82">
        <v>206901.242185129</v>
      </c>
    </row>
    <row r="2994" spans="15:26" x14ac:dyDescent="0.25">
      <c r="O2994" s="81" t="s">
        <v>4864</v>
      </c>
      <c r="P2994" s="64">
        <v>2006</v>
      </c>
      <c r="Q2994" s="63" t="s">
        <v>1318</v>
      </c>
      <c r="R2994" s="63" t="s">
        <v>69</v>
      </c>
      <c r="S2994" s="65" t="s">
        <v>4711</v>
      </c>
      <c r="T2994" s="63" t="s">
        <v>3687</v>
      </c>
      <c r="U2994" s="63" t="s">
        <v>4712</v>
      </c>
      <c r="V2994" s="66">
        <v>59824</v>
      </c>
      <c r="W2994" s="67">
        <v>59824</v>
      </c>
      <c r="X2994" s="67">
        <v>220441.81</v>
      </c>
      <c r="Y2994" s="68">
        <v>0</v>
      </c>
      <c r="Z2994" s="82">
        <v>72620.949721800716</v>
      </c>
    </row>
    <row r="2995" spans="15:26" x14ac:dyDescent="0.25">
      <c r="O2995" s="81" t="s">
        <v>9218</v>
      </c>
      <c r="P2995" s="64">
        <v>2006</v>
      </c>
      <c r="Q2995" s="63" t="s">
        <v>6081</v>
      </c>
      <c r="R2995" s="63" t="s">
        <v>69</v>
      </c>
      <c r="S2995" s="65" t="s">
        <v>5123</v>
      </c>
      <c r="T2995" s="63" t="s">
        <v>9219</v>
      </c>
      <c r="U2995" s="63" t="s">
        <v>71</v>
      </c>
      <c r="V2995" s="66">
        <v>47782</v>
      </c>
      <c r="W2995" s="67">
        <v>47782</v>
      </c>
      <c r="X2995" s="67">
        <v>14170.75</v>
      </c>
      <c r="Y2995" s="68">
        <v>0</v>
      </c>
      <c r="Z2995" s="82">
        <v>58003.045928174004</v>
      </c>
    </row>
    <row r="2996" spans="15:26" x14ac:dyDescent="0.25">
      <c r="O2996" s="81" t="s">
        <v>9304</v>
      </c>
      <c r="P2996" s="64">
        <v>2006</v>
      </c>
      <c r="Q2996" s="63" t="s">
        <v>6081</v>
      </c>
      <c r="R2996" s="63" t="s">
        <v>69</v>
      </c>
      <c r="S2996" s="65" t="s">
        <v>9305</v>
      </c>
      <c r="T2996" s="63" t="s">
        <v>3695</v>
      </c>
      <c r="U2996" s="63" t="s">
        <v>4712</v>
      </c>
      <c r="V2996" s="66">
        <v>9900</v>
      </c>
      <c r="W2996" s="67">
        <v>9900</v>
      </c>
      <c r="X2996" s="67">
        <v>100</v>
      </c>
      <c r="Y2996" s="68">
        <v>0</v>
      </c>
      <c r="Z2996" s="82">
        <v>12017.708649468894</v>
      </c>
    </row>
    <row r="2997" spans="15:26" x14ac:dyDescent="0.25">
      <c r="O2997" s="81" t="s">
        <v>4782</v>
      </c>
      <c r="P2997" s="64">
        <v>2006</v>
      </c>
      <c r="Q2997" s="63" t="s">
        <v>1318</v>
      </c>
      <c r="R2997" s="63" t="s">
        <v>514</v>
      </c>
      <c r="S2997" s="65" t="s">
        <v>4783</v>
      </c>
      <c r="T2997" s="63" t="s">
        <v>3687</v>
      </c>
      <c r="U2997" s="63" t="s">
        <v>2090</v>
      </c>
      <c r="V2997" s="66">
        <v>72858</v>
      </c>
      <c r="W2997" s="67">
        <v>72858</v>
      </c>
      <c r="X2997" s="67">
        <v>31415.98</v>
      </c>
      <c r="Y2997" s="68">
        <v>0</v>
      </c>
      <c r="Z2997" s="82">
        <v>88443.0522003035</v>
      </c>
    </row>
    <row r="2998" spans="15:26" x14ac:dyDescent="0.25">
      <c r="O2998" s="81" t="s">
        <v>4880</v>
      </c>
      <c r="P2998" s="64">
        <v>2006</v>
      </c>
      <c r="Q2998" s="63" t="s">
        <v>1318</v>
      </c>
      <c r="R2998" s="63" t="s">
        <v>514</v>
      </c>
      <c r="S2998" s="65" t="s">
        <v>4744</v>
      </c>
      <c r="T2998" s="63" t="s">
        <v>3687</v>
      </c>
      <c r="U2998" s="63" t="s">
        <v>85</v>
      </c>
      <c r="V2998" s="66">
        <v>16728</v>
      </c>
      <c r="W2998" s="67">
        <v>16728</v>
      </c>
      <c r="X2998" s="67">
        <v>3501</v>
      </c>
      <c r="Y2998" s="68">
        <v>16728</v>
      </c>
      <c r="Z2998" s="82">
        <v>20306.285887708651</v>
      </c>
    </row>
    <row r="2999" spans="15:26" x14ac:dyDescent="0.25">
      <c r="O2999" s="81" t="s">
        <v>9232</v>
      </c>
      <c r="P2999" s="64">
        <v>2006</v>
      </c>
      <c r="Q2999" s="63" t="s">
        <v>6081</v>
      </c>
      <c r="R2999" s="63" t="s">
        <v>514</v>
      </c>
      <c r="S2999" s="65" t="s">
        <v>1859</v>
      </c>
      <c r="T2999" s="63" t="s">
        <v>8321</v>
      </c>
      <c r="U2999" s="63" t="s">
        <v>3767</v>
      </c>
      <c r="V2999" s="66">
        <v>30486</v>
      </c>
      <c r="W2999" s="67">
        <v>15628</v>
      </c>
      <c r="X2999" s="67">
        <v>5148.97</v>
      </c>
      <c r="Y2999" s="68">
        <v>0</v>
      </c>
      <c r="Z2999" s="82">
        <v>18970.984926656551</v>
      </c>
    </row>
    <row r="3000" spans="15:26" x14ac:dyDescent="0.25">
      <c r="O3000" s="81" t="s">
        <v>9287</v>
      </c>
      <c r="P3000" s="64">
        <v>2006</v>
      </c>
      <c r="Q3000" s="63" t="s">
        <v>6081</v>
      </c>
      <c r="R3000" s="63" t="s">
        <v>514</v>
      </c>
      <c r="S3000" s="65" t="s">
        <v>4957</v>
      </c>
      <c r="T3000" s="63" t="s">
        <v>3695</v>
      </c>
      <c r="U3000" s="63" t="s">
        <v>1433</v>
      </c>
      <c r="V3000" s="66">
        <v>10000</v>
      </c>
      <c r="W3000" s="67">
        <v>7250</v>
      </c>
      <c r="X3000" s="67">
        <v>0</v>
      </c>
      <c r="Y3000" s="68">
        <v>0</v>
      </c>
      <c r="Z3000" s="82">
        <v>8800.847243297927</v>
      </c>
    </row>
    <row r="3001" spans="15:26" x14ac:dyDescent="0.25">
      <c r="O3001" s="81" t="s">
        <v>9271</v>
      </c>
      <c r="P3001" s="64">
        <v>2006</v>
      </c>
      <c r="Q3001" s="63" t="s">
        <v>6081</v>
      </c>
      <c r="R3001" s="63" t="s">
        <v>31</v>
      </c>
      <c r="S3001" s="65" t="s">
        <v>9272</v>
      </c>
      <c r="T3001" s="63" t="s">
        <v>3695</v>
      </c>
      <c r="U3001" s="63" t="s">
        <v>33</v>
      </c>
      <c r="V3001" s="66">
        <v>10000</v>
      </c>
      <c r="W3001" s="67">
        <v>10000</v>
      </c>
      <c r="X3001" s="67">
        <v>4600</v>
      </c>
      <c r="Y3001" s="68">
        <v>10000</v>
      </c>
      <c r="Z3001" s="82">
        <v>12139.099645928174</v>
      </c>
    </row>
    <row r="3002" spans="15:26" x14ac:dyDescent="0.25">
      <c r="O3002" s="81" t="s">
        <v>4826</v>
      </c>
      <c r="P3002" s="64">
        <v>2006</v>
      </c>
      <c r="Q3002" s="63" t="s">
        <v>1318</v>
      </c>
      <c r="R3002" s="63" t="s">
        <v>2250</v>
      </c>
      <c r="S3002" s="65" t="s">
        <v>4827</v>
      </c>
      <c r="T3002" s="63" t="s">
        <v>4828</v>
      </c>
      <c r="U3002" s="63" t="s">
        <v>4829</v>
      </c>
      <c r="V3002" s="66">
        <v>221816</v>
      </c>
      <c r="W3002" s="67">
        <v>221816</v>
      </c>
      <c r="X3002" s="67">
        <v>71376.78</v>
      </c>
      <c r="Y3002" s="68">
        <v>0</v>
      </c>
      <c r="Z3002" s="82">
        <v>269264.6527061204</v>
      </c>
    </row>
    <row r="3003" spans="15:26" x14ac:dyDescent="0.25">
      <c r="O3003" s="81" t="s">
        <v>4850</v>
      </c>
      <c r="P3003" s="64">
        <v>2006</v>
      </c>
      <c r="Q3003" s="63" t="s">
        <v>1318</v>
      </c>
      <c r="R3003" s="63" t="s">
        <v>73</v>
      </c>
      <c r="S3003" s="65" t="s">
        <v>4851</v>
      </c>
      <c r="T3003" s="63" t="s">
        <v>4456</v>
      </c>
      <c r="U3003" s="63" t="s">
        <v>73</v>
      </c>
      <c r="V3003" s="66">
        <v>182574</v>
      </c>
      <c r="W3003" s="67">
        <v>182574</v>
      </c>
      <c r="X3003" s="67">
        <v>189330.44</v>
      </c>
      <c r="Y3003" s="68">
        <v>0</v>
      </c>
      <c r="Z3003" s="82">
        <v>221628.39787556909</v>
      </c>
    </row>
    <row r="3004" spans="15:26" x14ac:dyDescent="0.25">
      <c r="O3004" s="81" t="s">
        <v>9199</v>
      </c>
      <c r="P3004" s="64">
        <v>2006</v>
      </c>
      <c r="Q3004" s="63" t="s">
        <v>6081</v>
      </c>
      <c r="R3004" s="63" t="s">
        <v>73</v>
      </c>
      <c r="S3004" s="65" t="s">
        <v>9200</v>
      </c>
      <c r="T3004" s="63" t="s">
        <v>8979</v>
      </c>
      <c r="U3004" s="63" t="s">
        <v>73</v>
      </c>
      <c r="V3004" s="66">
        <v>54000</v>
      </c>
      <c r="W3004" s="67">
        <v>54000</v>
      </c>
      <c r="X3004" s="67">
        <v>25241.39</v>
      </c>
      <c r="Y3004" s="68">
        <v>0</v>
      </c>
      <c r="Z3004" s="82">
        <v>65551.138088012143</v>
      </c>
    </row>
    <row r="3005" spans="15:26" x14ac:dyDescent="0.25">
      <c r="O3005" s="81" t="s">
        <v>9203</v>
      </c>
      <c r="P3005" s="64">
        <v>2006</v>
      </c>
      <c r="Q3005" s="63" t="s">
        <v>6081</v>
      </c>
      <c r="R3005" s="63" t="s">
        <v>73</v>
      </c>
      <c r="S3005" s="65" t="s">
        <v>5302</v>
      </c>
      <c r="T3005" s="63" t="s">
        <v>3695</v>
      </c>
      <c r="U3005" s="63" t="s">
        <v>73</v>
      </c>
      <c r="V3005" s="66">
        <v>39750</v>
      </c>
      <c r="W3005" s="67">
        <v>39750</v>
      </c>
      <c r="X3005" s="67">
        <v>13249.5</v>
      </c>
      <c r="Y3005" s="68">
        <v>0</v>
      </c>
      <c r="Z3005" s="82">
        <v>48252.921092564495</v>
      </c>
    </row>
    <row r="3006" spans="15:26" x14ac:dyDescent="0.25">
      <c r="O3006" s="81" t="s">
        <v>9299</v>
      </c>
      <c r="P3006" s="64">
        <v>2006</v>
      </c>
      <c r="Q3006" s="63" t="s">
        <v>6081</v>
      </c>
      <c r="R3006" s="63" t="s">
        <v>73</v>
      </c>
      <c r="S3006" s="65" t="s">
        <v>9300</v>
      </c>
      <c r="T3006" s="63" t="s">
        <v>3695</v>
      </c>
      <c r="U3006" s="63" t="s">
        <v>8902</v>
      </c>
      <c r="V3006" s="66">
        <v>10000</v>
      </c>
      <c r="W3006" s="67">
        <v>10000</v>
      </c>
      <c r="X3006" s="67">
        <v>0</v>
      </c>
      <c r="Y3006" s="68">
        <v>0</v>
      </c>
      <c r="Z3006" s="82">
        <v>12139.099645928174</v>
      </c>
    </row>
    <row r="3007" spans="15:26" x14ac:dyDescent="0.25">
      <c r="O3007" s="81" t="s">
        <v>9197</v>
      </c>
      <c r="P3007" s="64">
        <v>2006</v>
      </c>
      <c r="Q3007" s="63" t="s">
        <v>6084</v>
      </c>
      <c r="R3007" s="63" t="s">
        <v>3826</v>
      </c>
      <c r="S3007" s="65" t="s">
        <v>1859</v>
      </c>
      <c r="T3007" s="63" t="s">
        <v>9198</v>
      </c>
      <c r="U3007" s="63"/>
      <c r="V3007" s="66">
        <v>159686</v>
      </c>
      <c r="W3007" s="67">
        <v>159686</v>
      </c>
      <c r="X3007" s="67">
        <v>251133.52</v>
      </c>
      <c r="Y3007" s="68">
        <v>159686</v>
      </c>
      <c r="Z3007" s="82">
        <v>193844.42660596865</v>
      </c>
    </row>
    <row r="3008" spans="15:26" x14ac:dyDescent="0.25">
      <c r="O3008" s="81" t="s">
        <v>9221</v>
      </c>
      <c r="P3008" s="64">
        <v>2006</v>
      </c>
      <c r="Q3008" s="63" t="s">
        <v>6081</v>
      </c>
      <c r="R3008" s="63" t="s">
        <v>3826</v>
      </c>
      <c r="S3008" s="65" t="s">
        <v>1859</v>
      </c>
      <c r="T3008" s="63" t="s">
        <v>9222</v>
      </c>
      <c r="U3008" s="63"/>
      <c r="V3008" s="66">
        <v>32826</v>
      </c>
      <c r="W3008" s="67">
        <v>32826</v>
      </c>
      <c r="X3008" s="67">
        <v>46660</v>
      </c>
      <c r="Y3008" s="68">
        <v>0</v>
      </c>
      <c r="Z3008" s="82">
        <v>39847.808497723825</v>
      </c>
    </row>
    <row r="3009" spans="15:26" x14ac:dyDescent="0.25">
      <c r="O3009" s="81" t="s">
        <v>9331</v>
      </c>
      <c r="P3009" s="64">
        <v>2006</v>
      </c>
      <c r="Q3009" s="63" t="s">
        <v>6081</v>
      </c>
      <c r="R3009" s="63" t="s">
        <v>3826</v>
      </c>
      <c r="S3009" s="65" t="s">
        <v>1859</v>
      </c>
      <c r="T3009" s="63" t="s">
        <v>8826</v>
      </c>
      <c r="U3009" s="63"/>
      <c r="V3009" s="66">
        <v>24872</v>
      </c>
      <c r="W3009" s="67">
        <v>24872</v>
      </c>
      <c r="X3009" s="67">
        <v>12370.83</v>
      </c>
      <c r="Y3009" s="68">
        <v>24872</v>
      </c>
      <c r="Z3009" s="82">
        <v>30192.368639352557</v>
      </c>
    </row>
    <row r="3010" spans="15:26" x14ac:dyDescent="0.25">
      <c r="O3010" s="81" t="s">
        <v>9346</v>
      </c>
      <c r="P3010" s="64">
        <v>2006</v>
      </c>
      <c r="Q3010" s="63" t="s">
        <v>6081</v>
      </c>
      <c r="R3010" s="63" t="s">
        <v>3826</v>
      </c>
      <c r="S3010" s="65" t="s">
        <v>1859</v>
      </c>
      <c r="T3010" s="63" t="s">
        <v>9347</v>
      </c>
      <c r="U3010" s="63"/>
      <c r="V3010" s="66">
        <v>18538</v>
      </c>
      <c r="W3010" s="67">
        <v>18538</v>
      </c>
      <c r="X3010" s="67">
        <v>13097.53</v>
      </c>
      <c r="Y3010" s="68">
        <v>0</v>
      </c>
      <c r="Z3010" s="82">
        <v>22503.46292362165</v>
      </c>
    </row>
    <row r="3011" spans="15:26" x14ac:dyDescent="0.25">
      <c r="O3011" s="81" t="s">
        <v>9334</v>
      </c>
      <c r="P3011" s="64">
        <v>2006</v>
      </c>
      <c r="Q3011" s="63" t="s">
        <v>6084</v>
      </c>
      <c r="R3011" s="63" t="s">
        <v>3826</v>
      </c>
      <c r="S3011" s="65" t="s">
        <v>1859</v>
      </c>
      <c r="T3011" s="63" t="s">
        <v>9335</v>
      </c>
      <c r="U3011" s="63"/>
      <c r="V3011" s="66">
        <v>18503</v>
      </c>
      <c r="W3011" s="67">
        <v>18503</v>
      </c>
      <c r="X3011" s="67">
        <v>6192</v>
      </c>
      <c r="Y3011" s="68">
        <v>18503</v>
      </c>
      <c r="Z3011" s="82">
        <v>22460.976074860901</v>
      </c>
    </row>
    <row r="3012" spans="15:26" ht="22.5" x14ac:dyDescent="0.25">
      <c r="O3012" s="81" t="s">
        <v>9216</v>
      </c>
      <c r="P3012" s="64">
        <v>2006</v>
      </c>
      <c r="Q3012" s="63" t="s">
        <v>6081</v>
      </c>
      <c r="R3012" s="63" t="s">
        <v>1828</v>
      </c>
      <c r="S3012" s="65" t="s">
        <v>9217</v>
      </c>
      <c r="T3012" s="63" t="s">
        <v>8564</v>
      </c>
      <c r="U3012" s="63" t="s">
        <v>5098</v>
      </c>
      <c r="V3012" s="66">
        <v>76500</v>
      </c>
      <c r="W3012" s="67">
        <v>76500</v>
      </c>
      <c r="X3012" s="67">
        <v>49139.57</v>
      </c>
      <c r="Y3012" s="68">
        <v>0</v>
      </c>
      <c r="Z3012" s="82">
        <v>92864.112291350539</v>
      </c>
    </row>
    <row r="3013" spans="15:26" ht="22.5" x14ac:dyDescent="0.25">
      <c r="O3013" s="81" t="s">
        <v>9319</v>
      </c>
      <c r="P3013" s="64">
        <v>2006</v>
      </c>
      <c r="Q3013" s="63" t="s">
        <v>6081</v>
      </c>
      <c r="R3013" s="63" t="s">
        <v>1828</v>
      </c>
      <c r="S3013" s="65" t="s">
        <v>9320</v>
      </c>
      <c r="T3013" s="63" t="s">
        <v>3695</v>
      </c>
      <c r="U3013" s="63" t="s">
        <v>5098</v>
      </c>
      <c r="V3013" s="66">
        <v>10000</v>
      </c>
      <c r="W3013" s="67">
        <v>10000</v>
      </c>
      <c r="X3013" s="67">
        <v>0</v>
      </c>
      <c r="Y3013" s="68">
        <v>0</v>
      </c>
      <c r="Z3013" s="82">
        <v>12139.099645928174</v>
      </c>
    </row>
    <row r="3014" spans="15:26" x14ac:dyDescent="0.25">
      <c r="O3014" s="81" t="s">
        <v>9249</v>
      </c>
      <c r="P3014" s="64">
        <v>2006</v>
      </c>
      <c r="Q3014" s="63" t="s">
        <v>6081</v>
      </c>
      <c r="R3014" s="63" t="s">
        <v>1828</v>
      </c>
      <c r="S3014" s="65" t="s">
        <v>9250</v>
      </c>
      <c r="T3014" s="63" t="s">
        <v>4103</v>
      </c>
      <c r="U3014" s="63" t="s">
        <v>3767</v>
      </c>
      <c r="V3014" s="66">
        <v>9980</v>
      </c>
      <c r="W3014" s="67">
        <v>9980</v>
      </c>
      <c r="X3014" s="67">
        <v>6087.8</v>
      </c>
      <c r="Y3014" s="68">
        <v>0</v>
      </c>
      <c r="Z3014" s="82">
        <v>12114.821446636319</v>
      </c>
    </row>
    <row r="3015" spans="15:26" x14ac:dyDescent="0.25">
      <c r="O3015" s="81" t="s">
        <v>4787</v>
      </c>
      <c r="P3015" s="64">
        <v>2006</v>
      </c>
      <c r="Q3015" s="63" t="s">
        <v>1318</v>
      </c>
      <c r="R3015" s="63" t="s">
        <v>544</v>
      </c>
      <c r="S3015" s="65" t="s">
        <v>3783</v>
      </c>
      <c r="T3015" s="63" t="s">
        <v>4788</v>
      </c>
      <c r="U3015" s="63" t="s">
        <v>3767</v>
      </c>
      <c r="V3015" s="66">
        <v>150000</v>
      </c>
      <c r="W3015" s="67">
        <v>150000</v>
      </c>
      <c r="X3015" s="67">
        <v>64317.93</v>
      </c>
      <c r="Y3015" s="68">
        <v>0</v>
      </c>
      <c r="Z3015" s="82">
        <v>182086.49468892263</v>
      </c>
    </row>
    <row r="3016" spans="15:26" ht="22.5" x14ac:dyDescent="0.25">
      <c r="O3016" s="81" t="s">
        <v>4798</v>
      </c>
      <c r="P3016" s="64">
        <v>2006</v>
      </c>
      <c r="Q3016" s="63" t="s">
        <v>1318</v>
      </c>
      <c r="R3016" s="63" t="s">
        <v>544</v>
      </c>
      <c r="S3016" s="65" t="s">
        <v>4479</v>
      </c>
      <c r="T3016" s="63" t="s">
        <v>4799</v>
      </c>
      <c r="U3016" s="63" t="s">
        <v>886</v>
      </c>
      <c r="V3016" s="66">
        <v>150000</v>
      </c>
      <c r="W3016" s="67">
        <v>150000</v>
      </c>
      <c r="X3016" s="67">
        <v>69320.13</v>
      </c>
      <c r="Y3016" s="68">
        <v>0</v>
      </c>
      <c r="Z3016" s="82">
        <v>182086.49468892263</v>
      </c>
    </row>
    <row r="3017" spans="15:26" x14ac:dyDescent="0.25">
      <c r="O3017" s="81" t="s">
        <v>4833</v>
      </c>
      <c r="P3017" s="64">
        <v>2006</v>
      </c>
      <c r="Q3017" s="63" t="s">
        <v>1318</v>
      </c>
      <c r="R3017" s="63" t="s">
        <v>544</v>
      </c>
      <c r="S3017" s="65" t="s">
        <v>4668</v>
      </c>
      <c r="T3017" s="63" t="s">
        <v>3998</v>
      </c>
      <c r="U3017" s="63" t="s">
        <v>4669</v>
      </c>
      <c r="V3017" s="66">
        <v>112281</v>
      </c>
      <c r="W3017" s="67">
        <v>112281</v>
      </c>
      <c r="X3017" s="67">
        <v>39496.42</v>
      </c>
      <c r="Y3017" s="68">
        <v>0</v>
      </c>
      <c r="Z3017" s="82">
        <v>136299.02473444614</v>
      </c>
    </row>
    <row r="3018" spans="15:26" x14ac:dyDescent="0.25">
      <c r="O3018" s="81" t="s">
        <v>4848</v>
      </c>
      <c r="P3018" s="64">
        <v>2006</v>
      </c>
      <c r="Q3018" s="63" t="s">
        <v>1318</v>
      </c>
      <c r="R3018" s="63" t="s">
        <v>544</v>
      </c>
      <c r="S3018" s="65" t="s">
        <v>3099</v>
      </c>
      <c r="T3018" s="63" t="s">
        <v>3483</v>
      </c>
      <c r="U3018" s="63" t="s">
        <v>886</v>
      </c>
      <c r="V3018" s="66">
        <v>43500</v>
      </c>
      <c r="W3018" s="67">
        <v>43500</v>
      </c>
      <c r="X3018" s="67">
        <v>27940.81</v>
      </c>
      <c r="Y3018" s="68">
        <v>0</v>
      </c>
      <c r="Z3018" s="82">
        <v>52805.083459787558</v>
      </c>
    </row>
    <row r="3019" spans="15:26" ht="22.5" x14ac:dyDescent="0.25">
      <c r="O3019" s="81" t="s">
        <v>4800</v>
      </c>
      <c r="P3019" s="64">
        <v>2006</v>
      </c>
      <c r="Q3019" s="63" t="s">
        <v>1318</v>
      </c>
      <c r="R3019" s="63" t="s">
        <v>544</v>
      </c>
      <c r="S3019" s="65" t="s">
        <v>4479</v>
      </c>
      <c r="T3019" s="63" t="s">
        <v>4801</v>
      </c>
      <c r="U3019" s="63" t="s">
        <v>886</v>
      </c>
      <c r="V3019" s="66">
        <v>11120</v>
      </c>
      <c r="W3019" s="67">
        <v>11120</v>
      </c>
      <c r="X3019" s="67">
        <v>0</v>
      </c>
      <c r="Y3019" s="68">
        <v>0</v>
      </c>
      <c r="Z3019" s="82">
        <v>13498.678806272132</v>
      </c>
    </row>
    <row r="3020" spans="15:26" x14ac:dyDescent="0.25">
      <c r="O3020" s="81" t="s">
        <v>9348</v>
      </c>
      <c r="P3020" s="64">
        <v>2006</v>
      </c>
      <c r="Q3020" s="63" t="s">
        <v>6081</v>
      </c>
      <c r="R3020" s="63" t="s">
        <v>544</v>
      </c>
      <c r="S3020" s="65" t="s">
        <v>1859</v>
      </c>
      <c r="T3020" s="63" t="s">
        <v>6673</v>
      </c>
      <c r="U3020" s="63" t="s">
        <v>1603</v>
      </c>
      <c r="V3020" s="66">
        <v>10700</v>
      </c>
      <c r="W3020" s="67">
        <v>10700</v>
      </c>
      <c r="X3020" s="67">
        <v>3943.95</v>
      </c>
      <c r="Y3020" s="68">
        <v>0</v>
      </c>
      <c r="Z3020" s="82">
        <v>12988.836621143148</v>
      </c>
    </row>
    <row r="3021" spans="15:26" x14ac:dyDescent="0.25">
      <c r="O3021" s="81" t="s">
        <v>9238</v>
      </c>
      <c r="P3021" s="64">
        <v>2006</v>
      </c>
      <c r="Q3021" s="63" t="s">
        <v>6081</v>
      </c>
      <c r="R3021" s="63" t="s">
        <v>544</v>
      </c>
      <c r="S3021" s="65" t="s">
        <v>9239</v>
      </c>
      <c r="T3021" s="63" t="s">
        <v>4103</v>
      </c>
      <c r="U3021" s="63" t="s">
        <v>886</v>
      </c>
      <c r="V3021" s="66">
        <v>7400</v>
      </c>
      <c r="W3021" s="67">
        <v>7400</v>
      </c>
      <c r="X3021" s="67">
        <v>0</v>
      </c>
      <c r="Y3021" s="68">
        <v>0</v>
      </c>
      <c r="Z3021" s="82">
        <v>8982.9337379868484</v>
      </c>
    </row>
    <row r="3022" spans="15:26" x14ac:dyDescent="0.25">
      <c r="O3022" s="81" t="s">
        <v>9281</v>
      </c>
      <c r="P3022" s="64">
        <v>2006</v>
      </c>
      <c r="Q3022" s="63" t="s">
        <v>6081</v>
      </c>
      <c r="R3022" s="63" t="s">
        <v>544</v>
      </c>
      <c r="S3022" s="65" t="s">
        <v>9282</v>
      </c>
      <c r="T3022" s="63" t="s">
        <v>3695</v>
      </c>
      <c r="U3022" s="63" t="s">
        <v>5993</v>
      </c>
      <c r="V3022" s="66">
        <v>6500</v>
      </c>
      <c r="W3022" s="67">
        <v>6500</v>
      </c>
      <c r="X3022" s="67">
        <v>177.62</v>
      </c>
      <c r="Y3022" s="68">
        <v>0</v>
      </c>
      <c r="Z3022" s="82">
        <v>7890.4147698533134</v>
      </c>
    </row>
    <row r="3023" spans="15:26" x14ac:dyDescent="0.25">
      <c r="O3023" s="81" t="s">
        <v>9313</v>
      </c>
      <c r="P3023" s="64">
        <v>2006</v>
      </c>
      <c r="Q3023" s="63" t="s">
        <v>6081</v>
      </c>
      <c r="R3023" s="63" t="s">
        <v>1286</v>
      </c>
      <c r="S3023" s="65" t="s">
        <v>9314</v>
      </c>
      <c r="T3023" s="63" t="s">
        <v>3695</v>
      </c>
      <c r="U3023" s="63" t="s">
        <v>1286</v>
      </c>
      <c r="V3023" s="66">
        <v>5400</v>
      </c>
      <c r="W3023" s="67">
        <v>5400</v>
      </c>
      <c r="X3023" s="67">
        <v>0</v>
      </c>
      <c r="Y3023" s="68">
        <v>0</v>
      </c>
      <c r="Z3023" s="82">
        <v>6555.113808801214</v>
      </c>
    </row>
    <row r="3024" spans="15:26" x14ac:dyDescent="0.25">
      <c r="O3024" s="81" t="s">
        <v>4860</v>
      </c>
      <c r="P3024" s="64">
        <v>2006</v>
      </c>
      <c r="Q3024" s="63" t="s">
        <v>1318</v>
      </c>
      <c r="R3024" s="63" t="s">
        <v>1444</v>
      </c>
      <c r="S3024" s="65" t="s">
        <v>4861</v>
      </c>
      <c r="T3024" s="63" t="s">
        <v>3483</v>
      </c>
      <c r="U3024" s="63" t="s">
        <v>1447</v>
      </c>
      <c r="V3024" s="66">
        <v>148085</v>
      </c>
      <c r="W3024" s="67">
        <v>119775</v>
      </c>
      <c r="X3024" s="67">
        <v>117739.91</v>
      </c>
      <c r="Y3024" s="68">
        <v>0</v>
      </c>
      <c r="Z3024" s="82">
        <v>145396.06600910472</v>
      </c>
    </row>
    <row r="3025" spans="15:26" x14ac:dyDescent="0.25">
      <c r="O3025" s="81" t="s">
        <v>9214</v>
      </c>
      <c r="P3025" s="64">
        <v>2006</v>
      </c>
      <c r="Q3025" s="63" t="s">
        <v>6081</v>
      </c>
      <c r="R3025" s="63" t="s">
        <v>1444</v>
      </c>
      <c r="S3025" s="65" t="s">
        <v>9215</v>
      </c>
      <c r="T3025" s="63" t="s">
        <v>6178</v>
      </c>
      <c r="U3025" s="63" t="s">
        <v>1447</v>
      </c>
      <c r="V3025" s="66">
        <v>82590</v>
      </c>
      <c r="W3025" s="67">
        <v>82590</v>
      </c>
      <c r="X3025" s="67">
        <v>2447.1</v>
      </c>
      <c r="Y3025" s="68">
        <v>0</v>
      </c>
      <c r="Z3025" s="82">
        <v>100256.82397572081</v>
      </c>
    </row>
    <row r="3026" spans="15:26" x14ac:dyDescent="0.25">
      <c r="O3026" s="81" t="s">
        <v>4797</v>
      </c>
      <c r="P3026" s="64">
        <v>2006</v>
      </c>
      <c r="Q3026" s="63" t="s">
        <v>1318</v>
      </c>
      <c r="R3026" s="63" t="s">
        <v>1444</v>
      </c>
      <c r="S3026" s="65" t="s">
        <v>3788</v>
      </c>
      <c r="T3026" s="63" t="s">
        <v>3682</v>
      </c>
      <c r="U3026" s="63" t="s">
        <v>3767</v>
      </c>
      <c r="V3026" s="66">
        <v>35250</v>
      </c>
      <c r="W3026" s="67">
        <v>35250</v>
      </c>
      <c r="X3026" s="67">
        <v>9432.7199999999993</v>
      </c>
      <c r="Y3026" s="68">
        <v>0</v>
      </c>
      <c r="Z3026" s="82">
        <v>42790.326251896819</v>
      </c>
    </row>
    <row r="3027" spans="15:26" x14ac:dyDescent="0.25">
      <c r="O3027" s="81" t="s">
        <v>9277</v>
      </c>
      <c r="P3027" s="64">
        <v>2006</v>
      </c>
      <c r="Q3027" s="63" t="s">
        <v>6081</v>
      </c>
      <c r="R3027" s="63" t="s">
        <v>1444</v>
      </c>
      <c r="S3027" s="65" t="s">
        <v>5075</v>
      </c>
      <c r="T3027" s="63" t="s">
        <v>3695</v>
      </c>
      <c r="U3027" s="63" t="s">
        <v>1447</v>
      </c>
      <c r="V3027" s="66">
        <v>10000</v>
      </c>
      <c r="W3027" s="67">
        <v>10000</v>
      </c>
      <c r="X3027" s="67">
        <v>65.319999999999993</v>
      </c>
      <c r="Y3027" s="68">
        <v>0</v>
      </c>
      <c r="Z3027" s="82">
        <v>12139.099645928174</v>
      </c>
    </row>
    <row r="3028" spans="15:26" x14ac:dyDescent="0.25">
      <c r="O3028" s="81" t="s">
        <v>4862</v>
      </c>
      <c r="P3028" s="64">
        <v>2006</v>
      </c>
      <c r="Q3028" s="63" t="s">
        <v>1318</v>
      </c>
      <c r="R3028" s="63" t="s">
        <v>1444</v>
      </c>
      <c r="S3028" s="65" t="s">
        <v>4861</v>
      </c>
      <c r="T3028" s="63" t="s">
        <v>4863</v>
      </c>
      <c r="U3028" s="63" t="s">
        <v>1447</v>
      </c>
      <c r="V3028" s="66">
        <v>9000</v>
      </c>
      <c r="W3028" s="67">
        <v>9000</v>
      </c>
      <c r="X3028" s="67">
        <v>0</v>
      </c>
      <c r="Y3028" s="68">
        <v>0</v>
      </c>
      <c r="Z3028" s="82">
        <v>10925.189681335358</v>
      </c>
    </row>
    <row r="3029" spans="15:26" x14ac:dyDescent="0.25">
      <c r="O3029" s="81" t="s">
        <v>9234</v>
      </c>
      <c r="P3029" s="64">
        <v>2006</v>
      </c>
      <c r="Q3029" s="63" t="s">
        <v>6081</v>
      </c>
      <c r="R3029" s="63" t="s">
        <v>1444</v>
      </c>
      <c r="S3029" s="65" t="s">
        <v>9235</v>
      </c>
      <c r="T3029" s="63" t="s">
        <v>4103</v>
      </c>
      <c r="U3029" s="63" t="s">
        <v>3767</v>
      </c>
      <c r="V3029" s="66">
        <v>6112</v>
      </c>
      <c r="W3029" s="67">
        <v>6112</v>
      </c>
      <c r="X3029" s="67">
        <v>0</v>
      </c>
      <c r="Y3029" s="68">
        <v>6112</v>
      </c>
      <c r="Z3029" s="82">
        <v>7419.4177035913008</v>
      </c>
    </row>
    <row r="3030" spans="15:26" x14ac:dyDescent="0.25">
      <c r="O3030" s="81" t="s">
        <v>9273</v>
      </c>
      <c r="P3030" s="64">
        <v>2006</v>
      </c>
      <c r="Q3030" s="63" t="s">
        <v>6081</v>
      </c>
      <c r="R3030" s="63" t="s">
        <v>1444</v>
      </c>
      <c r="S3030" s="65" t="s">
        <v>9274</v>
      </c>
      <c r="T3030" s="63" t="s">
        <v>3695</v>
      </c>
      <c r="U3030" s="63" t="s">
        <v>1447</v>
      </c>
      <c r="V3030" s="66">
        <v>10000</v>
      </c>
      <c r="W3030" s="67">
        <v>5000</v>
      </c>
      <c r="X3030" s="67">
        <v>5000</v>
      </c>
      <c r="Y3030" s="68">
        <v>0</v>
      </c>
      <c r="Z3030" s="82">
        <v>6069.5498229640871</v>
      </c>
    </row>
    <row r="3031" spans="15:26" x14ac:dyDescent="0.25">
      <c r="O3031" s="81" t="s">
        <v>4865</v>
      </c>
      <c r="P3031" s="64">
        <v>2006</v>
      </c>
      <c r="Q3031" s="63" t="s">
        <v>1318</v>
      </c>
      <c r="R3031" s="63" t="s">
        <v>112</v>
      </c>
      <c r="S3031" s="65" t="s">
        <v>2668</v>
      </c>
      <c r="T3031" s="63" t="s">
        <v>3687</v>
      </c>
      <c r="U3031" s="63" t="s">
        <v>114</v>
      </c>
      <c r="V3031" s="66">
        <v>201441</v>
      </c>
      <c r="W3031" s="67">
        <v>43877</v>
      </c>
      <c r="X3031" s="67">
        <v>30593</v>
      </c>
      <c r="Y3031" s="68">
        <v>0</v>
      </c>
      <c r="Z3031" s="82">
        <v>53262.727516439052</v>
      </c>
    </row>
    <row r="3032" spans="15:26" x14ac:dyDescent="0.25">
      <c r="O3032" s="81" t="s">
        <v>9245</v>
      </c>
      <c r="P3032" s="64">
        <v>2006</v>
      </c>
      <c r="Q3032" s="63" t="s">
        <v>6081</v>
      </c>
      <c r="R3032" s="63" t="s">
        <v>112</v>
      </c>
      <c r="S3032" s="65" t="s">
        <v>9246</v>
      </c>
      <c r="T3032" s="63" t="s">
        <v>9247</v>
      </c>
      <c r="U3032" s="63" t="s">
        <v>9248</v>
      </c>
      <c r="V3032" s="66">
        <v>10000</v>
      </c>
      <c r="W3032" s="67">
        <v>10000</v>
      </c>
      <c r="X3032" s="67">
        <v>627.79999999999995</v>
      </c>
      <c r="Y3032" s="68">
        <v>0</v>
      </c>
      <c r="Z3032" s="82">
        <v>12139.099645928174</v>
      </c>
    </row>
    <row r="3033" spans="15:26" ht="22.5" x14ac:dyDescent="0.25">
      <c r="O3033" s="81" t="s">
        <v>9285</v>
      </c>
      <c r="P3033" s="64">
        <v>2006</v>
      </c>
      <c r="Q3033" s="63" t="s">
        <v>6081</v>
      </c>
      <c r="R3033" s="63" t="s">
        <v>3841</v>
      </c>
      <c r="S3033" s="65" t="s">
        <v>9286</v>
      </c>
      <c r="T3033" s="63" t="s">
        <v>3695</v>
      </c>
      <c r="U3033" s="63" t="s">
        <v>3843</v>
      </c>
      <c r="V3033" s="66">
        <v>10000</v>
      </c>
      <c r="W3033" s="67">
        <v>10000</v>
      </c>
      <c r="X3033" s="67">
        <v>0</v>
      </c>
      <c r="Y3033" s="68">
        <v>0</v>
      </c>
      <c r="Z3033" s="82">
        <v>12139.099645928174</v>
      </c>
    </row>
    <row r="3034" spans="15:26" x14ac:dyDescent="0.25">
      <c r="O3034" s="81" t="s">
        <v>9212</v>
      </c>
      <c r="P3034" s="64">
        <v>2006</v>
      </c>
      <c r="Q3034" s="63" t="s">
        <v>6084</v>
      </c>
      <c r="R3034" s="63" t="s">
        <v>3166</v>
      </c>
      <c r="S3034" s="65" t="s">
        <v>1859</v>
      </c>
      <c r="T3034" s="63" t="s">
        <v>9213</v>
      </c>
      <c r="U3034" s="63"/>
      <c r="V3034" s="66">
        <v>199643</v>
      </c>
      <c r="W3034" s="67">
        <v>199643</v>
      </c>
      <c r="X3034" s="67">
        <v>90451.83</v>
      </c>
      <c r="Y3034" s="68">
        <v>0</v>
      </c>
      <c r="Z3034" s="82">
        <v>242348.62706120385</v>
      </c>
    </row>
    <row r="3035" spans="15:26" x14ac:dyDescent="0.25">
      <c r="O3035" s="81" t="s">
        <v>9372</v>
      </c>
      <c r="P3035" s="64">
        <v>2006</v>
      </c>
      <c r="Q3035" s="63" t="s">
        <v>6084</v>
      </c>
      <c r="R3035" s="63" t="s">
        <v>3166</v>
      </c>
      <c r="S3035" s="65" t="s">
        <v>1859</v>
      </c>
      <c r="T3035" s="63" t="s">
        <v>8117</v>
      </c>
      <c r="U3035" s="63"/>
      <c r="V3035" s="66">
        <v>135000</v>
      </c>
      <c r="W3035" s="67">
        <v>135000</v>
      </c>
      <c r="X3035" s="67">
        <v>140110.56</v>
      </c>
      <c r="Y3035" s="68">
        <v>135000</v>
      </c>
      <c r="Z3035" s="82">
        <v>163877.84522003037</v>
      </c>
    </row>
    <row r="3036" spans="15:26" x14ac:dyDescent="0.25">
      <c r="O3036" s="81" t="s">
        <v>9371</v>
      </c>
      <c r="P3036" s="64">
        <v>2006</v>
      </c>
      <c r="Q3036" s="63" t="s">
        <v>6081</v>
      </c>
      <c r="R3036" s="63" t="s">
        <v>3166</v>
      </c>
      <c r="S3036" s="65" t="s">
        <v>1859</v>
      </c>
      <c r="T3036" s="63" t="s">
        <v>8586</v>
      </c>
      <c r="U3036" s="63"/>
      <c r="V3036" s="66">
        <v>115000</v>
      </c>
      <c r="W3036" s="67">
        <v>115000</v>
      </c>
      <c r="X3036" s="67">
        <v>36050</v>
      </c>
      <c r="Y3036" s="68">
        <v>0</v>
      </c>
      <c r="Z3036" s="82">
        <v>139599.645928174</v>
      </c>
    </row>
    <row r="3037" spans="15:26" x14ac:dyDescent="0.25">
      <c r="O3037" s="81" t="s">
        <v>9257</v>
      </c>
      <c r="P3037" s="64">
        <v>2006</v>
      </c>
      <c r="Q3037" s="63" t="s">
        <v>6081</v>
      </c>
      <c r="R3037" s="63" t="s">
        <v>3166</v>
      </c>
      <c r="S3037" s="65" t="s">
        <v>1859</v>
      </c>
      <c r="T3037" s="63" t="s">
        <v>8385</v>
      </c>
      <c r="U3037" s="63"/>
      <c r="V3037" s="66">
        <v>50000</v>
      </c>
      <c r="W3037" s="67">
        <v>50000</v>
      </c>
      <c r="X3037" s="67">
        <v>86613.62</v>
      </c>
      <c r="Y3037" s="68">
        <v>0</v>
      </c>
      <c r="Z3037" s="82">
        <v>60695.498229640871</v>
      </c>
    </row>
    <row r="3038" spans="15:26" x14ac:dyDescent="0.25">
      <c r="O3038" s="81" t="s">
        <v>9254</v>
      </c>
      <c r="P3038" s="64">
        <v>2006</v>
      </c>
      <c r="Q3038" s="63" t="s">
        <v>6081</v>
      </c>
      <c r="R3038" s="63" t="s">
        <v>3166</v>
      </c>
      <c r="S3038" s="65" t="s">
        <v>1859</v>
      </c>
      <c r="T3038" s="63" t="s">
        <v>8626</v>
      </c>
      <c r="U3038" s="63"/>
      <c r="V3038" s="66">
        <v>49300</v>
      </c>
      <c r="W3038" s="67">
        <v>49300</v>
      </c>
      <c r="X3038" s="67">
        <v>0</v>
      </c>
      <c r="Y3038" s="68">
        <v>0</v>
      </c>
      <c r="Z3038" s="82">
        <v>59845.761254425903</v>
      </c>
    </row>
    <row r="3039" spans="15:26" x14ac:dyDescent="0.25">
      <c r="O3039" s="81" t="s">
        <v>9364</v>
      </c>
      <c r="P3039" s="64">
        <v>2006</v>
      </c>
      <c r="Q3039" s="63" t="s">
        <v>6084</v>
      </c>
      <c r="R3039" s="63" t="s">
        <v>3166</v>
      </c>
      <c r="S3039" s="65" t="s">
        <v>1859</v>
      </c>
      <c r="T3039" s="63" t="s">
        <v>9365</v>
      </c>
      <c r="U3039" s="63"/>
      <c r="V3039" s="66">
        <v>15060</v>
      </c>
      <c r="W3039" s="67">
        <v>15060</v>
      </c>
      <c r="X3039" s="67">
        <v>3766.18</v>
      </c>
      <c r="Y3039" s="68">
        <v>0</v>
      </c>
      <c r="Z3039" s="82">
        <v>18281.484066767829</v>
      </c>
    </row>
    <row r="3040" spans="15:26" x14ac:dyDescent="0.25">
      <c r="O3040" s="81" t="s">
        <v>9256</v>
      </c>
      <c r="P3040" s="64">
        <v>2006</v>
      </c>
      <c r="Q3040" s="63" t="s">
        <v>6084</v>
      </c>
      <c r="R3040" s="63" t="s">
        <v>3166</v>
      </c>
      <c r="S3040" s="65" t="s">
        <v>1859</v>
      </c>
      <c r="T3040" s="63" t="s">
        <v>8397</v>
      </c>
      <c r="U3040" s="63"/>
      <c r="V3040" s="66">
        <v>13500</v>
      </c>
      <c r="W3040" s="67">
        <v>13500</v>
      </c>
      <c r="X3040" s="67">
        <v>4250</v>
      </c>
      <c r="Y3040" s="68">
        <v>0</v>
      </c>
      <c r="Z3040" s="82">
        <v>16387.784522003036</v>
      </c>
    </row>
    <row r="3041" spans="15:26" x14ac:dyDescent="0.25">
      <c r="O3041" s="81" t="s">
        <v>9229</v>
      </c>
      <c r="P3041" s="64">
        <v>2006</v>
      </c>
      <c r="Q3041" s="63" t="s">
        <v>6081</v>
      </c>
      <c r="R3041" s="63" t="s">
        <v>574</v>
      </c>
      <c r="S3041" s="65" t="s">
        <v>1859</v>
      </c>
      <c r="T3041" s="63" t="s">
        <v>6178</v>
      </c>
      <c r="U3041" s="63" t="s">
        <v>576</v>
      </c>
      <c r="V3041" s="66">
        <v>28000</v>
      </c>
      <c r="W3041" s="67">
        <v>28000</v>
      </c>
      <c r="X3041" s="67">
        <v>23460</v>
      </c>
      <c r="Y3041" s="68">
        <v>0</v>
      </c>
      <c r="Z3041" s="82">
        <v>33989.479008598886</v>
      </c>
    </row>
    <row r="3042" spans="15:26" x14ac:dyDescent="0.25">
      <c r="O3042" s="81" t="s">
        <v>9327</v>
      </c>
      <c r="P3042" s="64">
        <v>2006</v>
      </c>
      <c r="Q3042" s="63" t="s">
        <v>6084</v>
      </c>
      <c r="R3042" s="63" t="s">
        <v>574</v>
      </c>
      <c r="S3042" s="65" t="s">
        <v>9328</v>
      </c>
      <c r="T3042" s="63" t="s">
        <v>8509</v>
      </c>
      <c r="U3042" s="63" t="s">
        <v>576</v>
      </c>
      <c r="V3042" s="66">
        <v>9000</v>
      </c>
      <c r="W3042" s="67">
        <v>9000</v>
      </c>
      <c r="X3042" s="67">
        <v>7975</v>
      </c>
      <c r="Y3042" s="68">
        <v>9000</v>
      </c>
      <c r="Z3042" s="82">
        <v>10925.189681335358</v>
      </c>
    </row>
    <row r="3043" spans="15:26" x14ac:dyDescent="0.25">
      <c r="O3043" s="81" t="s">
        <v>9329</v>
      </c>
      <c r="P3043" s="64">
        <v>2006</v>
      </c>
      <c r="Q3043" s="63" t="s">
        <v>6081</v>
      </c>
      <c r="R3043" s="63" t="s">
        <v>182</v>
      </c>
      <c r="S3043" s="65" t="s">
        <v>1859</v>
      </c>
      <c r="T3043" s="63" t="s">
        <v>6673</v>
      </c>
      <c r="U3043" s="63" t="s">
        <v>2036</v>
      </c>
      <c r="V3043" s="66">
        <v>15000</v>
      </c>
      <c r="W3043" s="67">
        <v>15000</v>
      </c>
      <c r="X3043" s="67">
        <v>5000</v>
      </c>
      <c r="Y3043" s="68">
        <v>0</v>
      </c>
      <c r="Z3043" s="82">
        <v>18208.649468892261</v>
      </c>
    </row>
    <row r="3044" spans="15:26" x14ac:dyDescent="0.25">
      <c r="O3044" s="81" t="s">
        <v>9266</v>
      </c>
      <c r="P3044" s="64">
        <v>2006</v>
      </c>
      <c r="Q3044" s="63" t="s">
        <v>6081</v>
      </c>
      <c r="R3044" s="63" t="s">
        <v>182</v>
      </c>
      <c r="S3044" s="65" t="s">
        <v>9267</v>
      </c>
      <c r="T3044" s="63" t="s">
        <v>3695</v>
      </c>
      <c r="U3044" s="63" t="s">
        <v>184</v>
      </c>
      <c r="V3044" s="66">
        <v>9700</v>
      </c>
      <c r="W3044" s="67">
        <v>9700</v>
      </c>
      <c r="X3044" s="67">
        <v>0</v>
      </c>
      <c r="Y3044" s="68">
        <v>9700</v>
      </c>
      <c r="Z3044" s="82">
        <v>11774.926656550329</v>
      </c>
    </row>
    <row r="3045" spans="15:26" x14ac:dyDescent="0.25">
      <c r="O3045" s="81" t="s">
        <v>9324</v>
      </c>
      <c r="P3045" s="64">
        <v>2006</v>
      </c>
      <c r="Q3045" s="63" t="s">
        <v>6081</v>
      </c>
      <c r="R3045" s="63" t="s">
        <v>182</v>
      </c>
      <c r="S3045" s="65" t="s">
        <v>4458</v>
      </c>
      <c r="T3045" s="63" t="s">
        <v>9325</v>
      </c>
      <c r="U3045" s="63" t="s">
        <v>3767</v>
      </c>
      <c r="V3045" s="66">
        <v>8646</v>
      </c>
      <c r="W3045" s="67">
        <v>8646</v>
      </c>
      <c r="X3045" s="67">
        <v>5623.84</v>
      </c>
      <c r="Y3045" s="68">
        <v>8646</v>
      </c>
      <c r="Z3045" s="82">
        <v>10495.465553869501</v>
      </c>
    </row>
    <row r="3046" spans="15:26" x14ac:dyDescent="0.25">
      <c r="O3046" s="81" t="s">
        <v>4877</v>
      </c>
      <c r="P3046" s="64">
        <v>2006</v>
      </c>
      <c r="Q3046" s="63" t="s">
        <v>1318</v>
      </c>
      <c r="R3046" s="63" t="s">
        <v>182</v>
      </c>
      <c r="S3046" s="65" t="s">
        <v>4878</v>
      </c>
      <c r="T3046" s="63" t="s">
        <v>3990</v>
      </c>
      <c r="U3046" s="63" t="s">
        <v>4879</v>
      </c>
      <c r="V3046" s="66">
        <v>7780</v>
      </c>
      <c r="W3046" s="67">
        <v>4893</v>
      </c>
      <c r="X3046" s="67">
        <v>7007</v>
      </c>
      <c r="Y3046" s="68">
        <v>0</v>
      </c>
      <c r="Z3046" s="82">
        <v>5939.6614567526558</v>
      </c>
    </row>
    <row r="3047" spans="15:26" x14ac:dyDescent="0.25">
      <c r="O3047" s="81" t="s">
        <v>4856</v>
      </c>
      <c r="P3047" s="64">
        <v>2006</v>
      </c>
      <c r="Q3047" s="63" t="s">
        <v>1318</v>
      </c>
      <c r="R3047" s="63" t="s">
        <v>2145</v>
      </c>
      <c r="S3047" s="65" t="s">
        <v>4467</v>
      </c>
      <c r="T3047" s="63" t="s">
        <v>3483</v>
      </c>
      <c r="U3047" s="63" t="s">
        <v>3133</v>
      </c>
      <c r="V3047" s="66">
        <v>87816</v>
      </c>
      <c r="W3047" s="67">
        <v>87816</v>
      </c>
      <c r="X3047" s="67">
        <v>25808.29</v>
      </c>
      <c r="Y3047" s="68">
        <v>0</v>
      </c>
      <c r="Z3047" s="82">
        <v>106600.71745068286</v>
      </c>
    </row>
    <row r="3048" spans="15:26" x14ac:dyDescent="0.25">
      <c r="O3048" s="81" t="s">
        <v>4875</v>
      </c>
      <c r="P3048" s="64">
        <v>2006</v>
      </c>
      <c r="Q3048" s="63" t="s">
        <v>1318</v>
      </c>
      <c r="R3048" s="63" t="s">
        <v>580</v>
      </c>
      <c r="S3048" s="65" t="s">
        <v>4272</v>
      </c>
      <c r="T3048" s="63" t="s">
        <v>3748</v>
      </c>
      <c r="U3048" s="63" t="s">
        <v>3721</v>
      </c>
      <c r="V3048" s="66">
        <v>227000</v>
      </c>
      <c r="W3048" s="67">
        <v>227000</v>
      </c>
      <c r="X3048" s="67">
        <v>261874.01</v>
      </c>
      <c r="Y3048" s="68">
        <v>0</v>
      </c>
      <c r="Z3048" s="82">
        <v>275557.56196256954</v>
      </c>
    </row>
    <row r="3049" spans="15:26" ht="22.5" x14ac:dyDescent="0.25">
      <c r="O3049" s="81" t="s">
        <v>4815</v>
      </c>
      <c r="P3049" s="64">
        <v>2006</v>
      </c>
      <c r="Q3049" s="63" t="s">
        <v>1318</v>
      </c>
      <c r="R3049" s="63" t="s">
        <v>580</v>
      </c>
      <c r="S3049" s="65" t="s">
        <v>4370</v>
      </c>
      <c r="T3049" s="63" t="s">
        <v>4816</v>
      </c>
      <c r="U3049" s="63" t="s">
        <v>3767</v>
      </c>
      <c r="V3049" s="66">
        <v>77251</v>
      </c>
      <c r="W3049" s="67">
        <v>77251</v>
      </c>
      <c r="X3049" s="67">
        <v>23666.29</v>
      </c>
      <c r="Y3049" s="68">
        <v>0</v>
      </c>
      <c r="Z3049" s="82">
        <v>93775.758674759752</v>
      </c>
    </row>
    <row r="3050" spans="15:26" x14ac:dyDescent="0.25">
      <c r="O3050" s="81" t="s">
        <v>9280</v>
      </c>
      <c r="P3050" s="64">
        <v>2006</v>
      </c>
      <c r="Q3050" s="63" t="s">
        <v>6081</v>
      </c>
      <c r="R3050" s="63" t="s">
        <v>580</v>
      </c>
      <c r="S3050" s="65" t="s">
        <v>5128</v>
      </c>
      <c r="T3050" s="63" t="s">
        <v>3695</v>
      </c>
      <c r="U3050" s="63" t="s">
        <v>582</v>
      </c>
      <c r="V3050" s="66">
        <v>9600</v>
      </c>
      <c r="W3050" s="67">
        <v>9600</v>
      </c>
      <c r="X3050" s="67">
        <v>0</v>
      </c>
      <c r="Y3050" s="68">
        <v>0</v>
      </c>
      <c r="Z3050" s="82">
        <v>11653.535660091047</v>
      </c>
    </row>
    <row r="3051" spans="15:26" x14ac:dyDescent="0.25">
      <c r="O3051" s="81" t="s">
        <v>9315</v>
      </c>
      <c r="P3051" s="64">
        <v>2006</v>
      </c>
      <c r="Q3051" s="63" t="s">
        <v>6081</v>
      </c>
      <c r="R3051" s="63" t="s">
        <v>580</v>
      </c>
      <c r="S3051" s="65" t="s">
        <v>9316</v>
      </c>
      <c r="T3051" s="63" t="s">
        <v>3695</v>
      </c>
      <c r="U3051" s="63" t="s">
        <v>9317</v>
      </c>
      <c r="V3051" s="66">
        <v>8900</v>
      </c>
      <c r="W3051" s="67">
        <v>8900</v>
      </c>
      <c r="X3051" s="67">
        <v>0</v>
      </c>
      <c r="Y3051" s="68">
        <v>0</v>
      </c>
      <c r="Z3051" s="82">
        <v>10803.798684876076</v>
      </c>
    </row>
    <row r="3052" spans="15:26" x14ac:dyDescent="0.25">
      <c r="O3052" s="81" t="s">
        <v>9337</v>
      </c>
      <c r="P3052" s="64">
        <v>2006</v>
      </c>
      <c r="Q3052" s="63" t="s">
        <v>6081</v>
      </c>
      <c r="R3052" s="63" t="s">
        <v>580</v>
      </c>
      <c r="S3052" s="65" t="s">
        <v>9338</v>
      </c>
      <c r="T3052" s="63" t="s">
        <v>8073</v>
      </c>
      <c r="U3052" s="63" t="s">
        <v>2962</v>
      </c>
      <c r="V3052" s="66">
        <v>3150</v>
      </c>
      <c r="W3052" s="67">
        <v>3150</v>
      </c>
      <c r="X3052" s="67">
        <v>1050</v>
      </c>
      <c r="Y3052" s="68">
        <v>3150</v>
      </c>
      <c r="Z3052" s="82">
        <v>3823.816388467375</v>
      </c>
    </row>
    <row r="3053" spans="15:26" x14ac:dyDescent="0.25">
      <c r="O3053" s="81" t="s">
        <v>4952</v>
      </c>
      <c r="P3053" s="64">
        <v>2007</v>
      </c>
      <c r="Q3053" s="63" t="s">
        <v>1318</v>
      </c>
      <c r="R3053" s="63" t="s">
        <v>1247</v>
      </c>
      <c r="S3053" s="65" t="s">
        <v>4953</v>
      </c>
      <c r="T3053" s="63" t="s">
        <v>3266</v>
      </c>
      <c r="U3053" s="63" t="s">
        <v>1474</v>
      </c>
      <c r="V3053" s="66">
        <v>74973</v>
      </c>
      <c r="W3053" s="67">
        <v>74973</v>
      </c>
      <c r="X3053" s="67">
        <v>148882.32999999999</v>
      </c>
      <c r="Y3053" s="68">
        <v>99962</v>
      </c>
      <c r="Z3053" s="82">
        <v>89060.334258943025</v>
      </c>
    </row>
    <row r="3054" spans="15:26" x14ac:dyDescent="0.25">
      <c r="O3054" s="81" t="s">
        <v>5035</v>
      </c>
      <c r="P3054" s="64">
        <v>2007</v>
      </c>
      <c r="Q3054" s="63" t="s">
        <v>1318</v>
      </c>
      <c r="R3054" s="63" t="s">
        <v>1247</v>
      </c>
      <c r="S3054" s="65" t="s">
        <v>5036</v>
      </c>
      <c r="T3054" s="63" t="s">
        <v>5037</v>
      </c>
      <c r="U3054" s="63" t="s">
        <v>4753</v>
      </c>
      <c r="V3054" s="66">
        <v>21080</v>
      </c>
      <c r="W3054" s="67">
        <v>21080</v>
      </c>
      <c r="X3054" s="67">
        <v>9920</v>
      </c>
      <c r="Y3054" s="68">
        <v>31000</v>
      </c>
      <c r="Z3054" s="82">
        <v>25040.90600854333</v>
      </c>
    </row>
    <row r="3055" spans="15:26" x14ac:dyDescent="0.25">
      <c r="O3055" s="81" t="s">
        <v>9473</v>
      </c>
      <c r="P3055" s="64">
        <v>2007</v>
      </c>
      <c r="Q3055" s="63" t="s">
        <v>6081</v>
      </c>
      <c r="R3055" s="63" t="s">
        <v>1247</v>
      </c>
      <c r="S3055" s="65" t="s">
        <v>9474</v>
      </c>
      <c r="T3055" s="63" t="s">
        <v>8593</v>
      </c>
      <c r="U3055" s="63" t="s">
        <v>4422</v>
      </c>
      <c r="V3055" s="66">
        <v>14700</v>
      </c>
      <c r="W3055" s="67">
        <v>14700</v>
      </c>
      <c r="X3055" s="67">
        <v>4871.3999999999996</v>
      </c>
      <c r="Y3055" s="68">
        <v>19700</v>
      </c>
      <c r="Z3055" s="82">
        <v>17462.111875027844</v>
      </c>
    </row>
    <row r="3056" spans="15:26" x14ac:dyDescent="0.25">
      <c r="O3056" s="81" t="s">
        <v>9452</v>
      </c>
      <c r="P3056" s="64">
        <v>2007</v>
      </c>
      <c r="Q3056" s="63" t="s">
        <v>6081</v>
      </c>
      <c r="R3056" s="63" t="s">
        <v>1247</v>
      </c>
      <c r="S3056" s="65" t="s">
        <v>9453</v>
      </c>
      <c r="T3056" s="63" t="s">
        <v>3695</v>
      </c>
      <c r="U3056" s="63" t="s">
        <v>4422</v>
      </c>
      <c r="V3056" s="66">
        <v>10000</v>
      </c>
      <c r="W3056" s="67">
        <v>10000</v>
      </c>
      <c r="X3056" s="67">
        <v>14483.95</v>
      </c>
      <c r="Y3056" s="68">
        <v>25000</v>
      </c>
      <c r="Z3056" s="82">
        <v>11878.987670086968</v>
      </c>
    </row>
    <row r="3057" spans="15:26" x14ac:dyDescent="0.25">
      <c r="O3057" s="81" t="s">
        <v>9489</v>
      </c>
      <c r="P3057" s="64">
        <v>2007</v>
      </c>
      <c r="Q3057" s="63" t="s">
        <v>6081</v>
      </c>
      <c r="R3057" s="63" t="s">
        <v>1247</v>
      </c>
      <c r="S3057" s="65" t="s">
        <v>5120</v>
      </c>
      <c r="T3057" s="63" t="s">
        <v>5970</v>
      </c>
      <c r="U3057" s="63" t="s">
        <v>4422</v>
      </c>
      <c r="V3057" s="66">
        <v>7310</v>
      </c>
      <c r="W3057" s="67">
        <v>7310</v>
      </c>
      <c r="X3057" s="67">
        <v>2400.64</v>
      </c>
      <c r="Y3057" s="68">
        <v>9810</v>
      </c>
      <c r="Z3057" s="82">
        <v>8683.5399868335735</v>
      </c>
    </row>
    <row r="3058" spans="15:26" x14ac:dyDescent="0.25">
      <c r="O3058" s="81" t="s">
        <v>9457</v>
      </c>
      <c r="P3058" s="64">
        <v>2007</v>
      </c>
      <c r="Q3058" s="63" t="s">
        <v>6081</v>
      </c>
      <c r="R3058" s="63" t="s">
        <v>1239</v>
      </c>
      <c r="S3058" s="65" t="s">
        <v>9458</v>
      </c>
      <c r="T3058" s="63" t="s">
        <v>3695</v>
      </c>
      <c r="U3058" s="63" t="s">
        <v>9459</v>
      </c>
      <c r="V3058" s="66">
        <v>6500</v>
      </c>
      <c r="W3058" s="67">
        <v>6500</v>
      </c>
      <c r="X3058" s="67">
        <v>0</v>
      </c>
      <c r="Y3058" s="68">
        <v>6500</v>
      </c>
      <c r="Z3058" s="82">
        <v>7721.3419855565289</v>
      </c>
    </row>
    <row r="3059" spans="15:26" x14ac:dyDescent="0.25">
      <c r="O3059" s="81" t="s">
        <v>9374</v>
      </c>
      <c r="P3059" s="64">
        <v>2007</v>
      </c>
      <c r="Q3059" s="63" t="s">
        <v>6081</v>
      </c>
      <c r="R3059" s="63" t="s">
        <v>4649</v>
      </c>
      <c r="S3059" s="65" t="s">
        <v>4650</v>
      </c>
      <c r="T3059" s="63" t="s">
        <v>5970</v>
      </c>
      <c r="U3059" s="63" t="s">
        <v>4652</v>
      </c>
      <c r="V3059" s="66">
        <v>136860</v>
      </c>
      <c r="W3059" s="67">
        <v>136860</v>
      </c>
      <c r="X3059" s="67">
        <v>52142.14</v>
      </c>
      <c r="Y3059" s="68">
        <v>182450</v>
      </c>
      <c r="Z3059" s="82">
        <v>162575.82525281026</v>
      </c>
    </row>
    <row r="3060" spans="15:26" ht="22.5" x14ac:dyDescent="0.25">
      <c r="O3060" s="81" t="s">
        <v>4962</v>
      </c>
      <c r="P3060" s="64">
        <v>2007</v>
      </c>
      <c r="Q3060" s="63" t="s">
        <v>1318</v>
      </c>
      <c r="R3060" s="63" t="s">
        <v>1345</v>
      </c>
      <c r="S3060" s="65" t="s">
        <v>3791</v>
      </c>
      <c r="T3060" s="63" t="s">
        <v>3748</v>
      </c>
      <c r="U3060" s="63" t="s">
        <v>1078</v>
      </c>
      <c r="V3060" s="66">
        <v>260000</v>
      </c>
      <c r="W3060" s="67">
        <v>260000</v>
      </c>
      <c r="X3060" s="67">
        <v>277444.78000000003</v>
      </c>
      <c r="Y3060" s="68">
        <v>536528</v>
      </c>
      <c r="Z3060" s="82">
        <v>308853.67942226119</v>
      </c>
    </row>
    <row r="3061" spans="15:26" x14ac:dyDescent="0.25">
      <c r="O3061" s="81" t="s">
        <v>9449</v>
      </c>
      <c r="P3061" s="64">
        <v>2007</v>
      </c>
      <c r="Q3061" s="63" t="s">
        <v>6081</v>
      </c>
      <c r="R3061" s="63" t="s">
        <v>1345</v>
      </c>
      <c r="S3061" s="65" t="s">
        <v>5172</v>
      </c>
      <c r="T3061" s="63" t="s">
        <v>3695</v>
      </c>
      <c r="U3061" s="63" t="s">
        <v>3767</v>
      </c>
      <c r="V3061" s="66">
        <v>10000</v>
      </c>
      <c r="W3061" s="67">
        <v>10000</v>
      </c>
      <c r="X3061" s="67">
        <v>0</v>
      </c>
      <c r="Y3061" s="68">
        <v>10000</v>
      </c>
      <c r="Z3061" s="82">
        <v>11878.987670086968</v>
      </c>
    </row>
    <row r="3062" spans="15:26" x14ac:dyDescent="0.25">
      <c r="O3062" s="81" t="s">
        <v>4984</v>
      </c>
      <c r="P3062" s="64">
        <v>2007</v>
      </c>
      <c r="Q3062" s="63" t="s">
        <v>1318</v>
      </c>
      <c r="R3062" s="63" t="s">
        <v>76</v>
      </c>
      <c r="S3062" s="65" t="s">
        <v>4985</v>
      </c>
      <c r="T3062" s="63" t="s">
        <v>3414</v>
      </c>
      <c r="U3062" s="63" t="s">
        <v>3767</v>
      </c>
      <c r="V3062" s="66">
        <v>175888</v>
      </c>
      <c r="W3062" s="67">
        <v>175888</v>
      </c>
      <c r="X3062" s="67">
        <v>132210.56</v>
      </c>
      <c r="Y3062" s="68">
        <v>0</v>
      </c>
      <c r="Z3062" s="82">
        <v>208937.1383316257</v>
      </c>
    </row>
    <row r="3063" spans="15:26" x14ac:dyDescent="0.25">
      <c r="O3063" s="81" t="s">
        <v>5019</v>
      </c>
      <c r="P3063" s="64">
        <v>2007</v>
      </c>
      <c r="Q3063" s="63" t="s">
        <v>1318</v>
      </c>
      <c r="R3063" s="63" t="s">
        <v>76</v>
      </c>
      <c r="S3063" s="65" t="s">
        <v>5020</v>
      </c>
      <c r="T3063" s="63" t="s">
        <v>3998</v>
      </c>
      <c r="U3063" s="63" t="s">
        <v>137</v>
      </c>
      <c r="V3063" s="66">
        <v>132756</v>
      </c>
      <c r="W3063" s="67">
        <v>132756</v>
      </c>
      <c r="X3063" s="67">
        <v>31710.93</v>
      </c>
      <c r="Y3063" s="68">
        <v>0</v>
      </c>
      <c r="Z3063" s="82">
        <v>157700.68871300656</v>
      </c>
    </row>
    <row r="3064" spans="15:26" x14ac:dyDescent="0.25">
      <c r="O3064" s="81" t="s">
        <v>4927</v>
      </c>
      <c r="P3064" s="64">
        <v>2007</v>
      </c>
      <c r="Q3064" s="63" t="s">
        <v>1318</v>
      </c>
      <c r="R3064" s="63" t="s">
        <v>76</v>
      </c>
      <c r="S3064" s="65" t="s">
        <v>4928</v>
      </c>
      <c r="T3064" s="63" t="s">
        <v>3483</v>
      </c>
      <c r="U3064" s="63" t="s">
        <v>4929</v>
      </c>
      <c r="V3064" s="66">
        <v>129018</v>
      </c>
      <c r="W3064" s="67">
        <v>129018</v>
      </c>
      <c r="X3064" s="67">
        <v>66169.929999999993</v>
      </c>
      <c r="Y3064" s="68">
        <v>159018</v>
      </c>
      <c r="Z3064" s="82">
        <v>153260.32312192806</v>
      </c>
    </row>
    <row r="3065" spans="15:26" x14ac:dyDescent="0.25">
      <c r="O3065" s="81" t="s">
        <v>4975</v>
      </c>
      <c r="P3065" s="64">
        <v>2007</v>
      </c>
      <c r="Q3065" s="63" t="s">
        <v>1318</v>
      </c>
      <c r="R3065" s="63" t="s">
        <v>76</v>
      </c>
      <c r="S3065" s="65" t="s">
        <v>4976</v>
      </c>
      <c r="T3065" s="63" t="s">
        <v>4281</v>
      </c>
      <c r="U3065" s="63" t="s">
        <v>3362</v>
      </c>
      <c r="V3065" s="66">
        <v>99000</v>
      </c>
      <c r="W3065" s="67">
        <v>99000</v>
      </c>
      <c r="X3065" s="67">
        <v>94417.38</v>
      </c>
      <c r="Y3065" s="68">
        <v>234325</v>
      </c>
      <c r="Z3065" s="82">
        <v>117601.97793386098</v>
      </c>
    </row>
    <row r="3066" spans="15:26" x14ac:dyDescent="0.25">
      <c r="O3066" s="81" t="s">
        <v>9444</v>
      </c>
      <c r="P3066" s="64">
        <v>2007</v>
      </c>
      <c r="Q3066" s="63" t="s">
        <v>6081</v>
      </c>
      <c r="R3066" s="63" t="s">
        <v>76</v>
      </c>
      <c r="S3066" s="65" t="s">
        <v>9445</v>
      </c>
      <c r="T3066" s="63" t="s">
        <v>3695</v>
      </c>
      <c r="U3066" s="63" t="s">
        <v>9446</v>
      </c>
      <c r="V3066" s="66">
        <v>9960</v>
      </c>
      <c r="W3066" s="67">
        <v>9960</v>
      </c>
      <c r="X3066" s="67">
        <v>0</v>
      </c>
      <c r="Y3066" s="68">
        <v>9960</v>
      </c>
      <c r="Z3066" s="82">
        <v>11831.47171940662</v>
      </c>
    </row>
    <row r="3067" spans="15:26" x14ac:dyDescent="0.25">
      <c r="O3067" s="81" t="s">
        <v>9494</v>
      </c>
      <c r="P3067" s="64">
        <v>2007</v>
      </c>
      <c r="Q3067" s="63" t="s">
        <v>6081</v>
      </c>
      <c r="R3067" s="63" t="s">
        <v>76</v>
      </c>
      <c r="S3067" s="65" t="s">
        <v>1859</v>
      </c>
      <c r="T3067" s="63" t="s">
        <v>9353</v>
      </c>
      <c r="U3067" s="63" t="s">
        <v>76</v>
      </c>
      <c r="V3067" s="66">
        <v>775</v>
      </c>
      <c r="W3067" s="67">
        <v>775</v>
      </c>
      <c r="X3067" s="67">
        <v>225</v>
      </c>
      <c r="Y3067" s="68">
        <v>1035</v>
      </c>
      <c r="Z3067" s="82">
        <v>920.62154443174006</v>
      </c>
    </row>
    <row r="3068" spans="15:26" x14ac:dyDescent="0.25">
      <c r="O3068" s="81" t="s">
        <v>4921</v>
      </c>
      <c r="P3068" s="64">
        <v>2007</v>
      </c>
      <c r="Q3068" s="63" t="s">
        <v>1318</v>
      </c>
      <c r="R3068" s="63" t="s">
        <v>444</v>
      </c>
      <c r="S3068" s="65" t="s">
        <v>4922</v>
      </c>
      <c r="T3068" s="63" t="s">
        <v>3483</v>
      </c>
      <c r="U3068" s="63" t="s">
        <v>584</v>
      </c>
      <c r="V3068" s="66">
        <v>91393</v>
      </c>
      <c r="W3068" s="67">
        <v>91393</v>
      </c>
      <c r="X3068" s="67">
        <v>11275.84</v>
      </c>
      <c r="Y3068" s="68">
        <v>121805</v>
      </c>
      <c r="Z3068" s="82">
        <v>108565.63201322583</v>
      </c>
    </row>
    <row r="3069" spans="15:26" x14ac:dyDescent="0.25">
      <c r="O3069" s="81" t="s">
        <v>9476</v>
      </c>
      <c r="P3069" s="64">
        <v>2007</v>
      </c>
      <c r="Q3069" s="63" t="s">
        <v>6081</v>
      </c>
      <c r="R3069" s="63" t="s">
        <v>444</v>
      </c>
      <c r="S3069" s="65" t="s">
        <v>1859</v>
      </c>
      <c r="T3069" s="63" t="s">
        <v>8593</v>
      </c>
      <c r="U3069" s="63" t="s">
        <v>8092</v>
      </c>
      <c r="V3069" s="66">
        <v>14779</v>
      </c>
      <c r="W3069" s="67">
        <v>14779</v>
      </c>
      <c r="X3069" s="67">
        <v>16304.87</v>
      </c>
      <c r="Y3069" s="68">
        <v>28854</v>
      </c>
      <c r="Z3069" s="82">
        <v>17555.955877621531</v>
      </c>
    </row>
    <row r="3070" spans="15:26" x14ac:dyDescent="0.25">
      <c r="O3070" s="81" t="s">
        <v>4923</v>
      </c>
      <c r="P3070" s="64">
        <v>2007</v>
      </c>
      <c r="Q3070" s="63" t="s">
        <v>1318</v>
      </c>
      <c r="R3070" s="63" t="s">
        <v>444</v>
      </c>
      <c r="S3070" s="65" t="s">
        <v>4922</v>
      </c>
      <c r="T3070" s="63" t="s">
        <v>4844</v>
      </c>
      <c r="U3070" s="63" t="s">
        <v>584</v>
      </c>
      <c r="V3070" s="66">
        <v>8000</v>
      </c>
      <c r="W3070" s="67">
        <v>8000</v>
      </c>
      <c r="X3070" s="67">
        <v>0</v>
      </c>
      <c r="Y3070" s="68">
        <v>0</v>
      </c>
      <c r="Z3070" s="82">
        <v>9503.1901360695738</v>
      </c>
    </row>
    <row r="3071" spans="15:26" x14ac:dyDescent="0.25">
      <c r="O3071" s="81" t="s">
        <v>4901</v>
      </c>
      <c r="P3071" s="64">
        <v>2007</v>
      </c>
      <c r="Q3071" s="63" t="s">
        <v>1318</v>
      </c>
      <c r="R3071" s="63" t="s">
        <v>44</v>
      </c>
      <c r="S3071" s="65" t="s">
        <v>4838</v>
      </c>
      <c r="T3071" s="63" t="s">
        <v>1876</v>
      </c>
      <c r="U3071" s="63" t="s">
        <v>49</v>
      </c>
      <c r="V3071" s="66">
        <v>124290</v>
      </c>
      <c r="W3071" s="67">
        <v>124290</v>
      </c>
      <c r="X3071" s="67">
        <v>42832.98</v>
      </c>
      <c r="Y3071" s="68">
        <v>165730</v>
      </c>
      <c r="Z3071" s="82">
        <v>147643.93775151094</v>
      </c>
    </row>
    <row r="3072" spans="15:26" x14ac:dyDescent="0.25">
      <c r="O3072" s="81" t="s">
        <v>4996</v>
      </c>
      <c r="P3072" s="64">
        <v>2007</v>
      </c>
      <c r="Q3072" s="63" t="s">
        <v>1318</v>
      </c>
      <c r="R3072" s="63" t="s">
        <v>44</v>
      </c>
      <c r="S3072" s="65" t="s">
        <v>4997</v>
      </c>
      <c r="T3072" s="63" t="s">
        <v>4998</v>
      </c>
      <c r="U3072" s="63" t="s">
        <v>49</v>
      </c>
      <c r="V3072" s="66">
        <v>77610</v>
      </c>
      <c r="W3072" s="67">
        <v>77610</v>
      </c>
      <c r="X3072" s="67">
        <v>17531.87</v>
      </c>
      <c r="Y3072" s="68">
        <v>103480</v>
      </c>
      <c r="Z3072" s="82">
        <v>92192.823307544968</v>
      </c>
    </row>
    <row r="3073" spans="15:26" x14ac:dyDescent="0.25">
      <c r="O3073" s="81" t="s">
        <v>9387</v>
      </c>
      <c r="P3073" s="64">
        <v>2007</v>
      </c>
      <c r="Q3073" s="63" t="s">
        <v>6081</v>
      </c>
      <c r="R3073" s="63" t="s">
        <v>44</v>
      </c>
      <c r="S3073" s="65" t="s">
        <v>2257</v>
      </c>
      <c r="T3073" s="63" t="s">
        <v>9388</v>
      </c>
      <c r="U3073" s="63" t="s">
        <v>49</v>
      </c>
      <c r="V3073" s="66">
        <v>59196</v>
      </c>
      <c r="W3073" s="67">
        <v>59196</v>
      </c>
      <c r="X3073" s="67">
        <v>1209.43</v>
      </c>
      <c r="Y3073" s="68">
        <v>59196</v>
      </c>
      <c r="Z3073" s="82">
        <v>70318.855411846816</v>
      </c>
    </row>
    <row r="3074" spans="15:26" x14ac:dyDescent="0.25">
      <c r="O3074" s="81" t="s">
        <v>5039</v>
      </c>
      <c r="P3074" s="64">
        <v>2007</v>
      </c>
      <c r="Q3074" s="63" t="s">
        <v>1318</v>
      </c>
      <c r="R3074" s="63" t="s">
        <v>44</v>
      </c>
      <c r="S3074" s="65" t="s">
        <v>2257</v>
      </c>
      <c r="T3074" s="63" t="s">
        <v>4992</v>
      </c>
      <c r="U3074" s="63" t="s">
        <v>49</v>
      </c>
      <c r="V3074" s="66">
        <v>28000</v>
      </c>
      <c r="W3074" s="67">
        <v>28000</v>
      </c>
      <c r="X3074" s="67">
        <v>0</v>
      </c>
      <c r="Y3074" s="68">
        <v>0</v>
      </c>
      <c r="Z3074" s="82">
        <v>33261.165476243514</v>
      </c>
    </row>
    <row r="3075" spans="15:26" x14ac:dyDescent="0.25">
      <c r="O3075" s="81" t="s">
        <v>5038</v>
      </c>
      <c r="P3075" s="64">
        <v>2007</v>
      </c>
      <c r="Q3075" s="63" t="s">
        <v>1318</v>
      </c>
      <c r="R3075" s="63" t="s">
        <v>44</v>
      </c>
      <c r="S3075" s="65" t="s">
        <v>2257</v>
      </c>
      <c r="T3075" s="63" t="s">
        <v>4062</v>
      </c>
      <c r="U3075" s="63" t="s">
        <v>49</v>
      </c>
      <c r="V3075" s="66">
        <v>23694</v>
      </c>
      <c r="W3075" s="67">
        <v>23694</v>
      </c>
      <c r="X3075" s="67">
        <v>7900</v>
      </c>
      <c r="Y3075" s="68">
        <v>31594</v>
      </c>
      <c r="Z3075" s="82">
        <v>28146.073385504063</v>
      </c>
    </row>
    <row r="3076" spans="15:26" x14ac:dyDescent="0.25">
      <c r="O3076" s="81" t="s">
        <v>9441</v>
      </c>
      <c r="P3076" s="64">
        <v>2007</v>
      </c>
      <c r="Q3076" s="63" t="s">
        <v>6081</v>
      </c>
      <c r="R3076" s="63" t="s">
        <v>44</v>
      </c>
      <c r="S3076" s="65" t="s">
        <v>5331</v>
      </c>
      <c r="T3076" s="63" t="s">
        <v>3695</v>
      </c>
      <c r="U3076" s="63" t="s">
        <v>2051</v>
      </c>
      <c r="V3076" s="66">
        <v>8800</v>
      </c>
      <c r="W3076" s="67">
        <v>8800</v>
      </c>
      <c r="X3076" s="67">
        <v>0</v>
      </c>
      <c r="Y3076" s="68">
        <v>8800</v>
      </c>
      <c r="Z3076" s="82">
        <v>10453.509149676533</v>
      </c>
    </row>
    <row r="3077" spans="15:26" x14ac:dyDescent="0.25">
      <c r="O3077" s="81" t="s">
        <v>4902</v>
      </c>
      <c r="P3077" s="64">
        <v>2007</v>
      </c>
      <c r="Q3077" s="63" t="s">
        <v>1318</v>
      </c>
      <c r="R3077" s="63" t="s">
        <v>44</v>
      </c>
      <c r="S3077" s="65" t="s">
        <v>4838</v>
      </c>
      <c r="T3077" s="63" t="s">
        <v>4903</v>
      </c>
      <c r="U3077" s="63" t="s">
        <v>49</v>
      </c>
      <c r="V3077" s="66">
        <v>2500</v>
      </c>
      <c r="W3077" s="67">
        <v>2500</v>
      </c>
      <c r="X3077" s="67">
        <v>0</v>
      </c>
      <c r="Y3077" s="68">
        <v>0</v>
      </c>
      <c r="Z3077" s="82">
        <v>2969.746917521742</v>
      </c>
    </row>
    <row r="3078" spans="15:26" x14ac:dyDescent="0.25">
      <c r="O3078" s="81" t="s">
        <v>9442</v>
      </c>
      <c r="P3078" s="64">
        <v>2007</v>
      </c>
      <c r="Q3078" s="63" t="s">
        <v>6081</v>
      </c>
      <c r="R3078" s="63" t="s">
        <v>1558</v>
      </c>
      <c r="S3078" s="65" t="s">
        <v>5148</v>
      </c>
      <c r="T3078" s="63" t="s">
        <v>3695</v>
      </c>
      <c r="U3078" s="63" t="s">
        <v>5149</v>
      </c>
      <c r="V3078" s="66">
        <v>10000</v>
      </c>
      <c r="W3078" s="67">
        <v>10000</v>
      </c>
      <c r="X3078" s="67">
        <v>0</v>
      </c>
      <c r="Y3078" s="68">
        <v>10000</v>
      </c>
      <c r="Z3078" s="82">
        <v>11878.987670086968</v>
      </c>
    </row>
    <row r="3079" spans="15:26" x14ac:dyDescent="0.25">
      <c r="O3079" s="81" t="s">
        <v>5023</v>
      </c>
      <c r="P3079" s="64">
        <v>2007</v>
      </c>
      <c r="Q3079" s="63" t="s">
        <v>1318</v>
      </c>
      <c r="R3079" s="63" t="s">
        <v>2128</v>
      </c>
      <c r="S3079" s="65" t="s">
        <v>3448</v>
      </c>
      <c r="T3079" s="63" t="s">
        <v>3483</v>
      </c>
      <c r="U3079" s="63" t="s">
        <v>3450</v>
      </c>
      <c r="V3079" s="66">
        <v>293595</v>
      </c>
      <c r="W3079" s="67">
        <v>293595</v>
      </c>
      <c r="X3079" s="67">
        <v>412474.75</v>
      </c>
      <c r="Y3079" s="68">
        <v>613397</v>
      </c>
      <c r="Z3079" s="82">
        <v>348761.13849991834</v>
      </c>
    </row>
    <row r="3080" spans="15:26" x14ac:dyDescent="0.25">
      <c r="O3080" s="81" t="s">
        <v>4904</v>
      </c>
      <c r="P3080" s="64">
        <v>2007</v>
      </c>
      <c r="Q3080" s="63" t="s">
        <v>1318</v>
      </c>
      <c r="R3080" s="63" t="s">
        <v>2128</v>
      </c>
      <c r="S3080" s="65" t="s">
        <v>4905</v>
      </c>
      <c r="T3080" s="63" t="s">
        <v>3460</v>
      </c>
      <c r="U3080" s="63" t="s">
        <v>3450</v>
      </c>
      <c r="V3080" s="66">
        <v>150300</v>
      </c>
      <c r="W3080" s="67">
        <v>150300</v>
      </c>
      <c r="X3080" s="67">
        <v>42896.58</v>
      </c>
      <c r="Y3080" s="68">
        <v>200400</v>
      </c>
      <c r="Z3080" s="82">
        <v>178541.18468140712</v>
      </c>
    </row>
    <row r="3081" spans="15:26" x14ac:dyDescent="0.25">
      <c r="O3081" s="81" t="s">
        <v>4986</v>
      </c>
      <c r="P3081" s="64">
        <v>2007</v>
      </c>
      <c r="Q3081" s="63" t="s">
        <v>1318</v>
      </c>
      <c r="R3081" s="63" t="s">
        <v>2128</v>
      </c>
      <c r="S3081" s="65" t="s">
        <v>2129</v>
      </c>
      <c r="T3081" s="63" t="s">
        <v>4825</v>
      </c>
      <c r="U3081" s="63" t="s">
        <v>2129</v>
      </c>
      <c r="V3081" s="66">
        <v>32649</v>
      </c>
      <c r="W3081" s="67">
        <v>32649</v>
      </c>
      <c r="X3081" s="67">
        <v>7023.72</v>
      </c>
      <c r="Y3081" s="68">
        <v>43950</v>
      </c>
      <c r="Z3081" s="82">
        <v>38783.706844066946</v>
      </c>
    </row>
    <row r="3082" spans="15:26" x14ac:dyDescent="0.25">
      <c r="O3082" s="81" t="s">
        <v>9414</v>
      </c>
      <c r="P3082" s="64">
        <v>2007</v>
      </c>
      <c r="Q3082" s="63" t="s">
        <v>6084</v>
      </c>
      <c r="R3082" s="63" t="s">
        <v>2128</v>
      </c>
      <c r="S3082" s="65" t="s">
        <v>1859</v>
      </c>
      <c r="T3082" s="63" t="s">
        <v>8866</v>
      </c>
      <c r="U3082" s="63" t="s">
        <v>2129</v>
      </c>
      <c r="V3082" s="66">
        <v>30000</v>
      </c>
      <c r="W3082" s="67">
        <v>30000</v>
      </c>
      <c r="X3082" s="67">
        <v>0</v>
      </c>
      <c r="Y3082" s="68">
        <v>40000</v>
      </c>
      <c r="Z3082" s="82">
        <v>35636.963010260901</v>
      </c>
    </row>
    <row r="3083" spans="15:26" x14ac:dyDescent="0.25">
      <c r="O3083" s="81" t="s">
        <v>9412</v>
      </c>
      <c r="P3083" s="64">
        <v>2007</v>
      </c>
      <c r="Q3083" s="63" t="s">
        <v>6081</v>
      </c>
      <c r="R3083" s="63" t="s">
        <v>2128</v>
      </c>
      <c r="S3083" s="65" t="s">
        <v>2129</v>
      </c>
      <c r="T3083" s="63" t="s">
        <v>9413</v>
      </c>
      <c r="U3083" s="63" t="s">
        <v>2129</v>
      </c>
      <c r="V3083" s="66">
        <v>15000</v>
      </c>
      <c r="W3083" s="67">
        <v>15000</v>
      </c>
      <c r="X3083" s="67">
        <v>0</v>
      </c>
      <c r="Y3083" s="68">
        <v>15000</v>
      </c>
      <c r="Z3083" s="82">
        <v>17818.48150513045</v>
      </c>
    </row>
    <row r="3084" spans="15:26" x14ac:dyDescent="0.25">
      <c r="O3084" s="81" t="s">
        <v>4993</v>
      </c>
      <c r="P3084" s="64">
        <v>2007</v>
      </c>
      <c r="Q3084" s="63" t="s">
        <v>1318</v>
      </c>
      <c r="R3084" s="63" t="s">
        <v>1573</v>
      </c>
      <c r="S3084" s="65" t="s">
        <v>4994</v>
      </c>
      <c r="T3084" s="63" t="s">
        <v>4607</v>
      </c>
      <c r="U3084" s="63" t="s">
        <v>4995</v>
      </c>
      <c r="V3084" s="66">
        <v>233742</v>
      </c>
      <c r="W3084" s="67">
        <v>233742</v>
      </c>
      <c r="X3084" s="67">
        <v>358997.72</v>
      </c>
      <c r="Y3084" s="68">
        <v>467484</v>
      </c>
      <c r="Z3084" s="82">
        <v>277661.83359814686</v>
      </c>
    </row>
    <row r="3085" spans="15:26" x14ac:dyDescent="0.25">
      <c r="O3085" s="81" t="s">
        <v>9434</v>
      </c>
      <c r="P3085" s="64">
        <v>2007</v>
      </c>
      <c r="Q3085" s="63" t="s">
        <v>6081</v>
      </c>
      <c r="R3085" s="63" t="s">
        <v>1573</v>
      </c>
      <c r="S3085" s="65" t="s">
        <v>9435</v>
      </c>
      <c r="T3085" s="63" t="s">
        <v>3695</v>
      </c>
      <c r="U3085" s="63" t="s">
        <v>9436</v>
      </c>
      <c r="V3085" s="66">
        <v>10000</v>
      </c>
      <c r="W3085" s="67">
        <v>10000</v>
      </c>
      <c r="X3085" s="67">
        <v>0</v>
      </c>
      <c r="Y3085" s="68">
        <v>10000</v>
      </c>
      <c r="Z3085" s="82">
        <v>11878.987670086968</v>
      </c>
    </row>
    <row r="3086" spans="15:26" x14ac:dyDescent="0.25">
      <c r="O3086" s="81" t="s">
        <v>9430</v>
      </c>
      <c r="P3086" s="64">
        <v>2007</v>
      </c>
      <c r="Q3086" s="63" t="s">
        <v>6081</v>
      </c>
      <c r="R3086" s="63" t="s">
        <v>1050</v>
      </c>
      <c r="S3086" s="65" t="s">
        <v>5742</v>
      </c>
      <c r="T3086" s="63" t="s">
        <v>3695</v>
      </c>
      <c r="U3086" s="63" t="s">
        <v>1321</v>
      </c>
      <c r="V3086" s="66">
        <v>5500</v>
      </c>
      <c r="W3086" s="67">
        <v>5500</v>
      </c>
      <c r="X3086" s="67">
        <v>1600</v>
      </c>
      <c r="Y3086" s="68">
        <v>7000</v>
      </c>
      <c r="Z3086" s="82">
        <v>6533.4432185478327</v>
      </c>
    </row>
    <row r="3087" spans="15:26" x14ac:dyDescent="0.25">
      <c r="O3087" s="81" t="s">
        <v>5040</v>
      </c>
      <c r="P3087" s="64">
        <v>2007</v>
      </c>
      <c r="Q3087" s="63" t="s">
        <v>1318</v>
      </c>
      <c r="R3087" s="63" t="s">
        <v>27</v>
      </c>
      <c r="S3087" s="65" t="s">
        <v>4311</v>
      </c>
      <c r="T3087" s="63" t="s">
        <v>4312</v>
      </c>
      <c r="U3087" s="63" t="s">
        <v>27</v>
      </c>
      <c r="V3087" s="66">
        <v>4500000</v>
      </c>
      <c r="W3087" s="67">
        <v>4500000</v>
      </c>
      <c r="X3087" s="67">
        <v>136718.59</v>
      </c>
      <c r="Y3087" s="68">
        <v>4635533</v>
      </c>
      <c r="Z3087" s="82">
        <v>5345544.4515391355</v>
      </c>
    </row>
    <row r="3088" spans="15:26" x14ac:dyDescent="0.25">
      <c r="O3088" s="81" t="s">
        <v>4990</v>
      </c>
      <c r="P3088" s="64">
        <v>2007</v>
      </c>
      <c r="Q3088" s="63" t="s">
        <v>1318</v>
      </c>
      <c r="R3088" s="63" t="s">
        <v>27</v>
      </c>
      <c r="S3088" s="65" t="s">
        <v>4707</v>
      </c>
      <c r="T3088" s="63" t="s">
        <v>4062</v>
      </c>
      <c r="U3088" s="63" t="s">
        <v>27</v>
      </c>
      <c r="V3088" s="66">
        <v>251082</v>
      </c>
      <c r="W3088" s="67">
        <v>251082</v>
      </c>
      <c r="X3088" s="67">
        <v>1000</v>
      </c>
      <c r="Y3088" s="68">
        <v>252082</v>
      </c>
      <c r="Z3088" s="82">
        <v>298259.99821807758</v>
      </c>
    </row>
    <row r="3089" spans="15:26" x14ac:dyDescent="0.25">
      <c r="O3089" s="81" t="s">
        <v>4893</v>
      </c>
      <c r="P3089" s="64">
        <v>2007</v>
      </c>
      <c r="Q3089" s="63" t="s">
        <v>1318</v>
      </c>
      <c r="R3089" s="63" t="s">
        <v>27</v>
      </c>
      <c r="S3089" s="65" t="s">
        <v>4561</v>
      </c>
      <c r="T3089" s="63" t="s">
        <v>3687</v>
      </c>
      <c r="U3089" s="63" t="s">
        <v>27</v>
      </c>
      <c r="V3089" s="66">
        <v>200000</v>
      </c>
      <c r="W3089" s="67">
        <v>200000</v>
      </c>
      <c r="X3089" s="67">
        <v>994561</v>
      </c>
      <c r="Y3089" s="68">
        <v>1080606</v>
      </c>
      <c r="Z3089" s="82">
        <v>237579.75340173935</v>
      </c>
    </row>
    <row r="3090" spans="15:26" x14ac:dyDescent="0.25">
      <c r="O3090" s="81" t="s">
        <v>4896</v>
      </c>
      <c r="P3090" s="64">
        <v>2007</v>
      </c>
      <c r="Q3090" s="63" t="s">
        <v>1318</v>
      </c>
      <c r="R3090" s="63" t="s">
        <v>27</v>
      </c>
      <c r="S3090" s="65" t="s">
        <v>4695</v>
      </c>
      <c r="T3090" s="63" t="s">
        <v>3687</v>
      </c>
      <c r="U3090" s="63" t="s">
        <v>27</v>
      </c>
      <c r="V3090" s="66">
        <v>210448</v>
      </c>
      <c r="W3090" s="67">
        <v>200000</v>
      </c>
      <c r="X3090" s="67">
        <v>15947</v>
      </c>
      <c r="Y3090" s="68">
        <v>215948</v>
      </c>
      <c r="Z3090" s="82">
        <v>237579.75340173935</v>
      </c>
    </row>
    <row r="3091" spans="15:26" x14ac:dyDescent="0.25">
      <c r="O3091" s="81" t="s">
        <v>4934</v>
      </c>
      <c r="P3091" s="64">
        <v>2007</v>
      </c>
      <c r="Q3091" s="63" t="s">
        <v>1318</v>
      </c>
      <c r="R3091" s="63" t="s">
        <v>27</v>
      </c>
      <c r="S3091" s="65" t="s">
        <v>4935</v>
      </c>
      <c r="T3091" s="63" t="s">
        <v>3990</v>
      </c>
      <c r="U3091" s="63" t="s">
        <v>27</v>
      </c>
      <c r="V3091" s="66">
        <v>350000</v>
      </c>
      <c r="W3091" s="67">
        <v>200000</v>
      </c>
      <c r="X3091" s="67">
        <v>941166</v>
      </c>
      <c r="Y3091" s="68">
        <v>1660000</v>
      </c>
      <c r="Z3091" s="82">
        <v>237579.75340173935</v>
      </c>
    </row>
    <row r="3092" spans="15:26" x14ac:dyDescent="0.25">
      <c r="O3092" s="81" t="s">
        <v>4936</v>
      </c>
      <c r="P3092" s="64">
        <v>2007</v>
      </c>
      <c r="Q3092" s="63" t="s">
        <v>1318</v>
      </c>
      <c r="R3092" s="63" t="s">
        <v>27</v>
      </c>
      <c r="S3092" s="65" t="s">
        <v>4937</v>
      </c>
      <c r="T3092" s="63" t="s">
        <v>4938</v>
      </c>
      <c r="U3092" s="63" t="s">
        <v>27</v>
      </c>
      <c r="V3092" s="66">
        <v>200000</v>
      </c>
      <c r="W3092" s="67">
        <v>200000</v>
      </c>
      <c r="X3092" s="67">
        <v>66743.59</v>
      </c>
      <c r="Y3092" s="68">
        <v>290000</v>
      </c>
      <c r="Z3092" s="82">
        <v>237579.75340173935</v>
      </c>
    </row>
    <row r="3093" spans="15:26" x14ac:dyDescent="0.25">
      <c r="O3093" s="81" t="s">
        <v>4959</v>
      </c>
      <c r="P3093" s="64">
        <v>2007</v>
      </c>
      <c r="Q3093" s="63" t="s">
        <v>1318</v>
      </c>
      <c r="R3093" s="63" t="s">
        <v>27</v>
      </c>
      <c r="S3093" s="65" t="s">
        <v>4960</v>
      </c>
      <c r="T3093" s="63" t="s">
        <v>4961</v>
      </c>
      <c r="U3093" s="63" t="s">
        <v>27</v>
      </c>
      <c r="V3093" s="66">
        <v>200000</v>
      </c>
      <c r="W3093" s="67">
        <v>200000</v>
      </c>
      <c r="X3093" s="67">
        <v>396485.21</v>
      </c>
      <c r="Y3093" s="68">
        <v>595730</v>
      </c>
      <c r="Z3093" s="82">
        <v>237579.75340173935</v>
      </c>
    </row>
    <row r="3094" spans="15:26" x14ac:dyDescent="0.25">
      <c r="O3094" s="81" t="s">
        <v>4987</v>
      </c>
      <c r="P3094" s="64">
        <v>2007</v>
      </c>
      <c r="Q3094" s="63" t="s">
        <v>1318</v>
      </c>
      <c r="R3094" s="63" t="s">
        <v>27</v>
      </c>
      <c r="S3094" s="65" t="s">
        <v>4937</v>
      </c>
      <c r="T3094" s="63" t="s">
        <v>4607</v>
      </c>
      <c r="U3094" s="63" t="s">
        <v>27</v>
      </c>
      <c r="V3094" s="66">
        <v>200000</v>
      </c>
      <c r="W3094" s="67">
        <v>200000</v>
      </c>
      <c r="X3094" s="67">
        <v>128253.85</v>
      </c>
      <c r="Y3094" s="68">
        <v>0</v>
      </c>
      <c r="Z3094" s="82">
        <v>237579.75340173935</v>
      </c>
    </row>
    <row r="3095" spans="15:26" x14ac:dyDescent="0.25">
      <c r="O3095" s="81" t="s">
        <v>4911</v>
      </c>
      <c r="P3095" s="64">
        <v>2007</v>
      </c>
      <c r="Q3095" s="63" t="s">
        <v>1318</v>
      </c>
      <c r="R3095" s="63" t="s">
        <v>27</v>
      </c>
      <c r="S3095" s="65" t="s">
        <v>4912</v>
      </c>
      <c r="T3095" s="63" t="s">
        <v>3687</v>
      </c>
      <c r="U3095" s="63" t="s">
        <v>27</v>
      </c>
      <c r="V3095" s="66">
        <v>188540</v>
      </c>
      <c r="W3095" s="67">
        <v>188540</v>
      </c>
      <c r="X3095" s="67">
        <v>45084.2</v>
      </c>
      <c r="Y3095" s="68">
        <v>251387</v>
      </c>
      <c r="Z3095" s="82">
        <v>223966.4335318197</v>
      </c>
    </row>
    <row r="3096" spans="15:26" x14ac:dyDescent="0.25">
      <c r="O3096" s="81" t="s">
        <v>5016</v>
      </c>
      <c r="P3096" s="64">
        <v>2007</v>
      </c>
      <c r="Q3096" s="63" t="s">
        <v>1318</v>
      </c>
      <c r="R3096" s="63" t="s">
        <v>27</v>
      </c>
      <c r="S3096" s="65" t="s">
        <v>5017</v>
      </c>
      <c r="T3096" s="63" t="s">
        <v>5018</v>
      </c>
      <c r="U3096" s="63" t="s">
        <v>27</v>
      </c>
      <c r="V3096" s="66">
        <v>187417</v>
      </c>
      <c r="W3096" s="67">
        <v>187417</v>
      </c>
      <c r="X3096" s="67">
        <v>62472</v>
      </c>
      <c r="Y3096" s="68">
        <v>249889</v>
      </c>
      <c r="Z3096" s="82">
        <v>222632.42321646892</v>
      </c>
    </row>
    <row r="3097" spans="15:26" x14ac:dyDescent="0.25">
      <c r="O3097" s="81" t="s">
        <v>4917</v>
      </c>
      <c r="P3097" s="64">
        <v>2007</v>
      </c>
      <c r="Q3097" s="63" t="s">
        <v>1318</v>
      </c>
      <c r="R3097" s="63" t="s">
        <v>27</v>
      </c>
      <c r="S3097" s="65" t="s">
        <v>4918</v>
      </c>
      <c r="T3097" s="63" t="s">
        <v>3687</v>
      </c>
      <c r="U3097" s="63" t="s">
        <v>27</v>
      </c>
      <c r="V3097" s="66">
        <v>169774</v>
      </c>
      <c r="W3097" s="67">
        <v>169774</v>
      </c>
      <c r="X3097" s="67">
        <v>87867.01</v>
      </c>
      <c r="Y3097" s="68">
        <v>0</v>
      </c>
      <c r="Z3097" s="82">
        <v>201674.32527013449</v>
      </c>
    </row>
    <row r="3098" spans="15:26" x14ac:dyDescent="0.25">
      <c r="O3098" s="81" t="s">
        <v>4963</v>
      </c>
      <c r="P3098" s="64">
        <v>2007</v>
      </c>
      <c r="Q3098" s="63" t="s">
        <v>1318</v>
      </c>
      <c r="R3098" s="63" t="s">
        <v>27</v>
      </c>
      <c r="S3098" s="65" t="s">
        <v>4964</v>
      </c>
      <c r="T3098" s="63" t="s">
        <v>3687</v>
      </c>
      <c r="U3098" s="63" t="s">
        <v>27</v>
      </c>
      <c r="V3098" s="66">
        <v>154852</v>
      </c>
      <c r="W3098" s="67">
        <v>154852</v>
      </c>
      <c r="X3098" s="67">
        <v>41094.21</v>
      </c>
      <c r="Y3098" s="68">
        <v>206476</v>
      </c>
      <c r="Z3098" s="82">
        <v>183948.49986883072</v>
      </c>
    </row>
    <row r="3099" spans="15:26" x14ac:dyDescent="0.25">
      <c r="O3099" s="81" t="s">
        <v>4999</v>
      </c>
      <c r="P3099" s="64">
        <v>2007</v>
      </c>
      <c r="Q3099" s="63" t="s">
        <v>1318</v>
      </c>
      <c r="R3099" s="63" t="s">
        <v>27</v>
      </c>
      <c r="S3099" s="65" t="s">
        <v>4647</v>
      </c>
      <c r="T3099" s="63" t="s">
        <v>3483</v>
      </c>
      <c r="U3099" s="63" t="s">
        <v>27</v>
      </c>
      <c r="V3099" s="66">
        <v>152530</v>
      </c>
      <c r="W3099" s="67">
        <v>152530</v>
      </c>
      <c r="X3099" s="67">
        <v>68943.48</v>
      </c>
      <c r="Y3099" s="68">
        <v>208945</v>
      </c>
      <c r="Z3099" s="82">
        <v>181190.19893183652</v>
      </c>
    </row>
    <row r="3100" spans="15:26" x14ac:dyDescent="0.25">
      <c r="O3100" s="81" t="s">
        <v>9410</v>
      </c>
      <c r="P3100" s="64">
        <v>2007</v>
      </c>
      <c r="Q3100" s="63" t="s">
        <v>6081</v>
      </c>
      <c r="R3100" s="63" t="s">
        <v>27</v>
      </c>
      <c r="S3100" s="65" t="s">
        <v>1859</v>
      </c>
      <c r="T3100" s="63" t="s">
        <v>9411</v>
      </c>
      <c r="U3100" s="63" t="s">
        <v>27</v>
      </c>
      <c r="V3100" s="66">
        <v>149300</v>
      </c>
      <c r="W3100" s="67">
        <v>149300</v>
      </c>
      <c r="X3100" s="67">
        <v>0</v>
      </c>
      <c r="Y3100" s="68">
        <v>199300</v>
      </c>
      <c r="Z3100" s="82">
        <v>177353.28591439844</v>
      </c>
    </row>
    <row r="3101" spans="15:26" ht="22.5" x14ac:dyDescent="0.25">
      <c r="O3101" s="81" t="s">
        <v>4954</v>
      </c>
      <c r="P3101" s="64">
        <v>2007</v>
      </c>
      <c r="Q3101" s="63" t="s">
        <v>1318</v>
      </c>
      <c r="R3101" s="63" t="s">
        <v>27</v>
      </c>
      <c r="S3101" s="65" t="s">
        <v>4955</v>
      </c>
      <c r="T3101" s="63" t="s">
        <v>3687</v>
      </c>
      <c r="U3101" s="63" t="s">
        <v>27</v>
      </c>
      <c r="V3101" s="66">
        <v>161232</v>
      </c>
      <c r="W3101" s="67">
        <v>129796</v>
      </c>
      <c r="X3101" s="67">
        <v>38530.089999999997</v>
      </c>
      <c r="Y3101" s="68">
        <v>214975</v>
      </c>
      <c r="Z3101" s="82">
        <v>154184.50836266082</v>
      </c>
    </row>
    <row r="3102" spans="15:26" x14ac:dyDescent="0.25">
      <c r="O3102" s="81" t="s">
        <v>4930</v>
      </c>
      <c r="P3102" s="64">
        <v>2007</v>
      </c>
      <c r="Q3102" s="63" t="s">
        <v>1318</v>
      </c>
      <c r="R3102" s="63" t="s">
        <v>27</v>
      </c>
      <c r="S3102" s="65" t="s">
        <v>3803</v>
      </c>
      <c r="T3102" s="63" t="s">
        <v>3687</v>
      </c>
      <c r="U3102" s="63" t="s">
        <v>27</v>
      </c>
      <c r="V3102" s="66">
        <v>106126</v>
      </c>
      <c r="W3102" s="67">
        <v>106126</v>
      </c>
      <c r="X3102" s="67">
        <v>34730.25</v>
      </c>
      <c r="Y3102" s="68">
        <v>141501</v>
      </c>
      <c r="Z3102" s="82">
        <v>126066.94454756497</v>
      </c>
    </row>
    <row r="3103" spans="15:26" x14ac:dyDescent="0.25">
      <c r="O3103" s="81" t="s">
        <v>4946</v>
      </c>
      <c r="P3103" s="64">
        <v>2007</v>
      </c>
      <c r="Q3103" s="63" t="s">
        <v>1318</v>
      </c>
      <c r="R3103" s="63" t="s">
        <v>27</v>
      </c>
      <c r="S3103" s="65" t="s">
        <v>2975</v>
      </c>
      <c r="T3103" s="63" t="s">
        <v>3414</v>
      </c>
      <c r="U3103" s="63" t="s">
        <v>27</v>
      </c>
      <c r="V3103" s="66">
        <v>151231</v>
      </c>
      <c r="W3103" s="67">
        <v>100000</v>
      </c>
      <c r="X3103" s="67">
        <v>99889.4</v>
      </c>
      <c r="Y3103" s="68">
        <v>201641</v>
      </c>
      <c r="Z3103" s="82">
        <v>118789.87670086967</v>
      </c>
    </row>
    <row r="3104" spans="15:26" x14ac:dyDescent="0.25">
      <c r="O3104" s="81" t="s">
        <v>4982</v>
      </c>
      <c r="P3104" s="64">
        <v>2007</v>
      </c>
      <c r="Q3104" s="63" t="s">
        <v>1318</v>
      </c>
      <c r="R3104" s="63" t="s">
        <v>27</v>
      </c>
      <c r="S3104" s="65" t="s">
        <v>4983</v>
      </c>
      <c r="T3104" s="63" t="s">
        <v>3483</v>
      </c>
      <c r="U3104" s="63" t="s">
        <v>27</v>
      </c>
      <c r="V3104" s="66">
        <v>84752</v>
      </c>
      <c r="W3104" s="67">
        <v>84752</v>
      </c>
      <c r="X3104" s="67">
        <v>480265</v>
      </c>
      <c r="Y3104" s="68">
        <v>0</v>
      </c>
      <c r="Z3104" s="82">
        <v>100676.79630152107</v>
      </c>
    </row>
    <row r="3105" spans="15:26" x14ac:dyDescent="0.25">
      <c r="O3105" s="81" t="s">
        <v>4981</v>
      </c>
      <c r="P3105" s="64">
        <v>2007</v>
      </c>
      <c r="Q3105" s="63" t="s">
        <v>1318</v>
      </c>
      <c r="R3105" s="63" t="s">
        <v>27</v>
      </c>
      <c r="S3105" s="65" t="s">
        <v>4142</v>
      </c>
      <c r="T3105" s="63" t="s">
        <v>3687</v>
      </c>
      <c r="U3105" s="63" t="s">
        <v>27</v>
      </c>
      <c r="V3105" s="66">
        <v>60000</v>
      </c>
      <c r="W3105" s="67">
        <v>60000</v>
      </c>
      <c r="X3105" s="67">
        <v>23943.96</v>
      </c>
      <c r="Y3105" s="68">
        <v>0</v>
      </c>
      <c r="Z3105" s="82">
        <v>71273.926020521802</v>
      </c>
    </row>
    <row r="3106" spans="15:26" x14ac:dyDescent="0.25">
      <c r="O3106" s="81" t="s">
        <v>9373</v>
      </c>
      <c r="P3106" s="64">
        <v>2007</v>
      </c>
      <c r="Q3106" s="63" t="s">
        <v>6084</v>
      </c>
      <c r="R3106" s="63" t="s">
        <v>27</v>
      </c>
      <c r="S3106" s="65" t="s">
        <v>1859</v>
      </c>
      <c r="T3106" s="63" t="s">
        <v>8509</v>
      </c>
      <c r="U3106" s="63" t="s">
        <v>27</v>
      </c>
      <c r="V3106" s="66">
        <v>40369</v>
      </c>
      <c r="W3106" s="67">
        <v>40369</v>
      </c>
      <c r="X3106" s="67">
        <v>11308</v>
      </c>
      <c r="Y3106" s="68">
        <v>53825</v>
      </c>
      <c r="Z3106" s="82">
        <v>47954.285325374083</v>
      </c>
    </row>
    <row r="3107" spans="15:26" x14ac:dyDescent="0.25">
      <c r="O3107" s="81" t="s">
        <v>4919</v>
      </c>
      <c r="P3107" s="64">
        <v>2007</v>
      </c>
      <c r="Q3107" s="63" t="s">
        <v>1318</v>
      </c>
      <c r="R3107" s="63" t="s">
        <v>27</v>
      </c>
      <c r="S3107" s="65" t="s">
        <v>4918</v>
      </c>
      <c r="T3107" s="63" t="s">
        <v>4898</v>
      </c>
      <c r="U3107" s="63" t="s">
        <v>27</v>
      </c>
      <c r="V3107" s="66">
        <v>31000</v>
      </c>
      <c r="W3107" s="67">
        <v>31000</v>
      </c>
      <c r="X3107" s="67">
        <v>0</v>
      </c>
      <c r="Y3107" s="68">
        <v>0</v>
      </c>
      <c r="Z3107" s="82">
        <v>36824.861777269602</v>
      </c>
    </row>
    <row r="3108" spans="15:26" x14ac:dyDescent="0.25">
      <c r="O3108" s="81" t="s">
        <v>4939</v>
      </c>
      <c r="P3108" s="64">
        <v>2007</v>
      </c>
      <c r="Q3108" s="63" t="s">
        <v>1318</v>
      </c>
      <c r="R3108" s="63" t="s">
        <v>27</v>
      </c>
      <c r="S3108" s="65" t="s">
        <v>4937</v>
      </c>
      <c r="T3108" s="63" t="s">
        <v>4940</v>
      </c>
      <c r="U3108" s="63" t="s">
        <v>27</v>
      </c>
      <c r="V3108" s="66">
        <v>21000</v>
      </c>
      <c r="W3108" s="67">
        <v>21000</v>
      </c>
      <c r="X3108" s="67">
        <v>0</v>
      </c>
      <c r="Y3108" s="68">
        <v>0</v>
      </c>
      <c r="Z3108" s="82">
        <v>24945.874107182633</v>
      </c>
    </row>
    <row r="3109" spans="15:26" x14ac:dyDescent="0.25">
      <c r="O3109" s="81" t="s">
        <v>9484</v>
      </c>
      <c r="P3109" s="64">
        <v>2007</v>
      </c>
      <c r="Q3109" s="63" t="s">
        <v>6081</v>
      </c>
      <c r="R3109" s="63" t="s">
        <v>27</v>
      </c>
      <c r="S3109" s="65" t="s">
        <v>4008</v>
      </c>
      <c r="T3109" s="63" t="s">
        <v>5970</v>
      </c>
      <c r="U3109" s="63" t="s">
        <v>27</v>
      </c>
      <c r="V3109" s="66">
        <v>17160</v>
      </c>
      <c r="W3109" s="67">
        <v>17160</v>
      </c>
      <c r="X3109" s="67">
        <v>6417.5</v>
      </c>
      <c r="Y3109" s="68">
        <v>22880</v>
      </c>
      <c r="Z3109" s="82">
        <v>20384.342841869238</v>
      </c>
    </row>
    <row r="3110" spans="15:26" x14ac:dyDescent="0.25">
      <c r="O3110" s="81" t="s">
        <v>9423</v>
      </c>
      <c r="P3110" s="64">
        <v>2007</v>
      </c>
      <c r="Q3110" s="63" t="s">
        <v>6081</v>
      </c>
      <c r="R3110" s="63" t="s">
        <v>27</v>
      </c>
      <c r="S3110" s="65" t="s">
        <v>5235</v>
      </c>
      <c r="T3110" s="63" t="s">
        <v>3695</v>
      </c>
      <c r="U3110" s="63" t="s">
        <v>27</v>
      </c>
      <c r="V3110" s="66">
        <v>10000</v>
      </c>
      <c r="W3110" s="67">
        <v>10000</v>
      </c>
      <c r="X3110" s="67">
        <v>0</v>
      </c>
      <c r="Y3110" s="68">
        <v>10000</v>
      </c>
      <c r="Z3110" s="82">
        <v>11878.987670086968</v>
      </c>
    </row>
    <row r="3111" spans="15:26" ht="22.5" x14ac:dyDescent="0.25">
      <c r="O3111" s="81" t="s">
        <v>9427</v>
      </c>
      <c r="P3111" s="64">
        <v>2007</v>
      </c>
      <c r="Q3111" s="63" t="s">
        <v>6081</v>
      </c>
      <c r="R3111" s="63" t="s">
        <v>27</v>
      </c>
      <c r="S3111" s="65" t="s">
        <v>9428</v>
      </c>
      <c r="T3111" s="63" t="s">
        <v>3695</v>
      </c>
      <c r="U3111" s="63" t="s">
        <v>27</v>
      </c>
      <c r="V3111" s="66">
        <v>10000</v>
      </c>
      <c r="W3111" s="67">
        <v>10000</v>
      </c>
      <c r="X3111" s="67">
        <v>0</v>
      </c>
      <c r="Y3111" s="68">
        <v>10000</v>
      </c>
      <c r="Z3111" s="82">
        <v>11878.987670086968</v>
      </c>
    </row>
    <row r="3112" spans="15:26" x14ac:dyDescent="0.25">
      <c r="O3112" s="81" t="s">
        <v>9443</v>
      </c>
      <c r="P3112" s="64">
        <v>2007</v>
      </c>
      <c r="Q3112" s="63" t="s">
        <v>6081</v>
      </c>
      <c r="R3112" s="63" t="s">
        <v>27</v>
      </c>
      <c r="S3112" s="65" t="s">
        <v>5744</v>
      </c>
      <c r="T3112" s="63" t="s">
        <v>3695</v>
      </c>
      <c r="U3112" s="63" t="s">
        <v>27</v>
      </c>
      <c r="V3112" s="66">
        <v>9845</v>
      </c>
      <c r="W3112" s="67">
        <v>9845</v>
      </c>
      <c r="X3112" s="67">
        <v>0</v>
      </c>
      <c r="Y3112" s="68">
        <v>9845</v>
      </c>
      <c r="Z3112" s="82">
        <v>11694.863361200622</v>
      </c>
    </row>
    <row r="3113" spans="15:26" x14ac:dyDescent="0.25">
      <c r="O3113" s="81" t="s">
        <v>9425</v>
      </c>
      <c r="P3113" s="64">
        <v>2007</v>
      </c>
      <c r="Q3113" s="63" t="s">
        <v>6081</v>
      </c>
      <c r="R3113" s="63" t="s">
        <v>27</v>
      </c>
      <c r="S3113" s="65" t="s">
        <v>9426</v>
      </c>
      <c r="T3113" s="63" t="s">
        <v>3695</v>
      </c>
      <c r="U3113" s="63" t="s">
        <v>27</v>
      </c>
      <c r="V3113" s="66">
        <v>9750</v>
      </c>
      <c r="W3113" s="67">
        <v>9750</v>
      </c>
      <c r="X3113" s="67">
        <v>0</v>
      </c>
      <c r="Y3113" s="68">
        <v>9750</v>
      </c>
      <c r="Z3113" s="82">
        <v>11582.012978334793</v>
      </c>
    </row>
    <row r="3114" spans="15:26" ht="22.5" x14ac:dyDescent="0.25">
      <c r="O3114" s="81" t="s">
        <v>9437</v>
      </c>
      <c r="P3114" s="64">
        <v>2007</v>
      </c>
      <c r="Q3114" s="63" t="s">
        <v>6081</v>
      </c>
      <c r="R3114" s="63" t="s">
        <v>27</v>
      </c>
      <c r="S3114" s="65" t="s">
        <v>9438</v>
      </c>
      <c r="T3114" s="63" t="s">
        <v>3695</v>
      </c>
      <c r="U3114" s="63" t="s">
        <v>27</v>
      </c>
      <c r="V3114" s="66">
        <v>9658</v>
      </c>
      <c r="W3114" s="67">
        <v>9658</v>
      </c>
      <c r="X3114" s="67">
        <v>0</v>
      </c>
      <c r="Y3114" s="68">
        <v>9658</v>
      </c>
      <c r="Z3114" s="82">
        <v>11472.726291769994</v>
      </c>
    </row>
    <row r="3115" spans="15:26" x14ac:dyDescent="0.25">
      <c r="O3115" s="81" t="s">
        <v>4991</v>
      </c>
      <c r="P3115" s="64">
        <v>2007</v>
      </c>
      <c r="Q3115" s="63" t="s">
        <v>1318</v>
      </c>
      <c r="R3115" s="63" t="s">
        <v>27</v>
      </c>
      <c r="S3115" s="65" t="s">
        <v>4707</v>
      </c>
      <c r="T3115" s="63" t="s">
        <v>4992</v>
      </c>
      <c r="U3115" s="63" t="s">
        <v>27</v>
      </c>
      <c r="V3115" s="66">
        <v>9451</v>
      </c>
      <c r="W3115" s="67">
        <v>9451</v>
      </c>
      <c r="X3115" s="67">
        <v>0</v>
      </c>
      <c r="Y3115" s="68">
        <v>0</v>
      </c>
      <c r="Z3115" s="82">
        <v>11226.831246999194</v>
      </c>
    </row>
    <row r="3116" spans="15:26" x14ac:dyDescent="0.25">
      <c r="O3116" s="81" t="s">
        <v>9456</v>
      </c>
      <c r="P3116" s="64">
        <v>2007</v>
      </c>
      <c r="Q3116" s="63" t="s">
        <v>6081</v>
      </c>
      <c r="R3116" s="63" t="s">
        <v>27</v>
      </c>
      <c r="S3116" s="65" t="s">
        <v>5506</v>
      </c>
      <c r="T3116" s="63" t="s">
        <v>3695</v>
      </c>
      <c r="U3116" s="63" t="s">
        <v>27</v>
      </c>
      <c r="V3116" s="66">
        <v>9000</v>
      </c>
      <c r="W3116" s="67">
        <v>8990</v>
      </c>
      <c r="X3116" s="67">
        <v>1000</v>
      </c>
      <c r="Y3116" s="68">
        <v>9990</v>
      </c>
      <c r="Z3116" s="82">
        <v>10679.209915408184</v>
      </c>
    </row>
    <row r="3117" spans="15:26" x14ac:dyDescent="0.25">
      <c r="O3117" s="81" t="s">
        <v>4897</v>
      </c>
      <c r="P3117" s="64">
        <v>2007</v>
      </c>
      <c r="Q3117" s="63" t="s">
        <v>1318</v>
      </c>
      <c r="R3117" s="63" t="s">
        <v>27</v>
      </c>
      <c r="S3117" s="65" t="s">
        <v>4695</v>
      </c>
      <c r="T3117" s="63" t="s">
        <v>4898</v>
      </c>
      <c r="U3117" s="63" t="s">
        <v>27</v>
      </c>
      <c r="V3117" s="66">
        <v>8477</v>
      </c>
      <c r="W3117" s="67">
        <v>8477</v>
      </c>
      <c r="X3117" s="67">
        <v>0</v>
      </c>
      <c r="Y3117" s="68">
        <v>0</v>
      </c>
      <c r="Z3117" s="82">
        <v>10069.817847932723</v>
      </c>
    </row>
    <row r="3118" spans="15:26" x14ac:dyDescent="0.25">
      <c r="O3118" s="81" t="s">
        <v>4988</v>
      </c>
      <c r="P3118" s="64">
        <v>2007</v>
      </c>
      <c r="Q3118" s="63" t="s">
        <v>1318</v>
      </c>
      <c r="R3118" s="63" t="s">
        <v>27</v>
      </c>
      <c r="S3118" s="65" t="s">
        <v>4937</v>
      </c>
      <c r="T3118" s="63" t="s">
        <v>4989</v>
      </c>
      <c r="U3118" s="63" t="s">
        <v>27</v>
      </c>
      <c r="V3118" s="66">
        <v>2300</v>
      </c>
      <c r="W3118" s="67">
        <v>2300</v>
      </c>
      <c r="X3118" s="67">
        <v>0</v>
      </c>
      <c r="Y3118" s="68">
        <v>0</v>
      </c>
      <c r="Z3118" s="82">
        <v>2732.1671641200028</v>
      </c>
    </row>
    <row r="3119" spans="15:26" x14ac:dyDescent="0.25">
      <c r="O3119" s="81" t="s">
        <v>4894</v>
      </c>
      <c r="P3119" s="64">
        <v>2007</v>
      </c>
      <c r="Q3119" s="63" t="s">
        <v>1318</v>
      </c>
      <c r="R3119" s="63" t="s">
        <v>27</v>
      </c>
      <c r="S3119" s="65" t="s">
        <v>4561</v>
      </c>
      <c r="T3119" s="63" t="s">
        <v>4895</v>
      </c>
      <c r="U3119" s="63" t="s">
        <v>27</v>
      </c>
      <c r="V3119" s="66">
        <v>2000</v>
      </c>
      <c r="W3119" s="67">
        <v>2000</v>
      </c>
      <c r="X3119" s="67">
        <v>0</v>
      </c>
      <c r="Y3119" s="68">
        <v>0</v>
      </c>
      <c r="Z3119" s="82">
        <v>2375.7975340173934</v>
      </c>
    </row>
    <row r="3120" spans="15:26" x14ac:dyDescent="0.25">
      <c r="O3120" s="81" t="s">
        <v>4931</v>
      </c>
      <c r="P3120" s="64">
        <v>2007</v>
      </c>
      <c r="Q3120" s="63" t="s">
        <v>1318</v>
      </c>
      <c r="R3120" s="63" t="s">
        <v>27</v>
      </c>
      <c r="S3120" s="65" t="s">
        <v>3803</v>
      </c>
      <c r="T3120" s="63" t="s">
        <v>4898</v>
      </c>
      <c r="U3120" s="63" t="s">
        <v>27</v>
      </c>
      <c r="V3120" s="66">
        <v>1300</v>
      </c>
      <c r="W3120" s="67">
        <v>1300</v>
      </c>
      <c r="X3120" s="67">
        <v>0</v>
      </c>
      <c r="Y3120" s="68">
        <v>0</v>
      </c>
      <c r="Z3120" s="82">
        <v>1544.2683971113058</v>
      </c>
    </row>
    <row r="3121" spans="15:26" x14ac:dyDescent="0.25">
      <c r="O3121" s="81" t="s">
        <v>5012</v>
      </c>
      <c r="P3121" s="64">
        <v>2007</v>
      </c>
      <c r="Q3121" s="63" t="s">
        <v>1318</v>
      </c>
      <c r="R3121" s="63" t="s">
        <v>472</v>
      </c>
      <c r="S3121" s="65" t="s">
        <v>5013</v>
      </c>
      <c r="T3121" s="63" t="s">
        <v>3414</v>
      </c>
      <c r="U3121" s="63" t="s">
        <v>5014</v>
      </c>
      <c r="V3121" s="66">
        <v>40822</v>
      </c>
      <c r="W3121" s="67">
        <v>40822</v>
      </c>
      <c r="X3121" s="67">
        <v>3817.78</v>
      </c>
      <c r="Y3121" s="68">
        <v>45023</v>
      </c>
      <c r="Z3121" s="82">
        <v>48492.403466829026</v>
      </c>
    </row>
    <row r="3122" spans="15:26" x14ac:dyDescent="0.25">
      <c r="O3122" s="81" t="s">
        <v>4947</v>
      </c>
      <c r="P3122" s="64">
        <v>2007</v>
      </c>
      <c r="Q3122" s="63" t="s">
        <v>1318</v>
      </c>
      <c r="R3122" s="63" t="s">
        <v>138</v>
      </c>
      <c r="S3122" s="65" t="s">
        <v>4435</v>
      </c>
      <c r="T3122" s="63" t="s">
        <v>4828</v>
      </c>
      <c r="U3122" s="63" t="s">
        <v>166</v>
      </c>
      <c r="V3122" s="66">
        <v>250000</v>
      </c>
      <c r="W3122" s="67">
        <v>250000</v>
      </c>
      <c r="X3122" s="67">
        <v>639546.84</v>
      </c>
      <c r="Y3122" s="68">
        <v>782292</v>
      </c>
      <c r="Z3122" s="82">
        <v>296974.69175217417</v>
      </c>
    </row>
    <row r="3123" spans="15:26" ht="22.5" x14ac:dyDescent="0.25">
      <c r="O3123" s="81" t="s">
        <v>5000</v>
      </c>
      <c r="P3123" s="64">
        <v>2007</v>
      </c>
      <c r="Q3123" s="63" t="s">
        <v>1318</v>
      </c>
      <c r="R3123" s="63" t="s">
        <v>138</v>
      </c>
      <c r="S3123" s="65" t="s">
        <v>5001</v>
      </c>
      <c r="T3123" s="63" t="s">
        <v>4153</v>
      </c>
      <c r="U3123" s="63" t="s">
        <v>166</v>
      </c>
      <c r="V3123" s="66">
        <v>162980</v>
      </c>
      <c r="W3123" s="67">
        <v>162980</v>
      </c>
      <c r="X3123" s="67">
        <v>90443</v>
      </c>
      <c r="Y3123" s="68">
        <v>240980</v>
      </c>
      <c r="Z3123" s="82">
        <v>193603.7410470774</v>
      </c>
    </row>
    <row r="3124" spans="15:26" x14ac:dyDescent="0.25">
      <c r="O3124" s="81" t="s">
        <v>4970</v>
      </c>
      <c r="P3124" s="64">
        <v>2007</v>
      </c>
      <c r="Q3124" s="63" t="s">
        <v>1318</v>
      </c>
      <c r="R3124" s="63" t="s">
        <v>138</v>
      </c>
      <c r="S3124" s="65" t="s">
        <v>2356</v>
      </c>
      <c r="T3124" s="63" t="s">
        <v>4202</v>
      </c>
      <c r="U3124" s="63" t="s">
        <v>166</v>
      </c>
      <c r="V3124" s="66">
        <v>113620</v>
      </c>
      <c r="W3124" s="67">
        <v>113620</v>
      </c>
      <c r="X3124" s="67">
        <v>248698.53</v>
      </c>
      <c r="Y3124" s="68">
        <v>386232</v>
      </c>
      <c r="Z3124" s="82">
        <v>134969.05790752813</v>
      </c>
    </row>
    <row r="3125" spans="15:26" x14ac:dyDescent="0.25">
      <c r="O3125" s="81" t="s">
        <v>4941</v>
      </c>
      <c r="P3125" s="64">
        <v>2007</v>
      </c>
      <c r="Q3125" s="63" t="s">
        <v>1318</v>
      </c>
      <c r="R3125" s="63" t="s">
        <v>138</v>
      </c>
      <c r="S3125" s="65" t="s">
        <v>4297</v>
      </c>
      <c r="T3125" s="63" t="s">
        <v>3748</v>
      </c>
      <c r="U3125" s="63" t="s">
        <v>166</v>
      </c>
      <c r="V3125" s="66">
        <v>80220</v>
      </c>
      <c r="W3125" s="67">
        <v>80220</v>
      </c>
      <c r="X3125" s="67">
        <v>60761.59</v>
      </c>
      <c r="Y3125" s="68">
        <v>133795</v>
      </c>
      <c r="Z3125" s="82">
        <v>95293.239089437659</v>
      </c>
    </row>
    <row r="3126" spans="15:26" x14ac:dyDescent="0.25">
      <c r="O3126" s="81" t="s">
        <v>9383</v>
      </c>
      <c r="P3126" s="64">
        <v>2007</v>
      </c>
      <c r="Q3126" s="63" t="s">
        <v>6081</v>
      </c>
      <c r="R3126" s="63" t="s">
        <v>138</v>
      </c>
      <c r="S3126" s="65" t="s">
        <v>5353</v>
      </c>
      <c r="T3126" s="63" t="s">
        <v>5970</v>
      </c>
      <c r="U3126" s="63" t="s">
        <v>166</v>
      </c>
      <c r="V3126" s="66">
        <v>59400</v>
      </c>
      <c r="W3126" s="67">
        <v>59400</v>
      </c>
      <c r="X3126" s="67">
        <v>26119.79</v>
      </c>
      <c r="Y3126" s="68">
        <v>90675</v>
      </c>
      <c r="Z3126" s="82">
        <v>70561.186760316588</v>
      </c>
    </row>
    <row r="3127" spans="15:26" x14ac:dyDescent="0.25">
      <c r="O3127" s="81" t="s">
        <v>4971</v>
      </c>
      <c r="P3127" s="64">
        <v>2007</v>
      </c>
      <c r="Q3127" s="63" t="s">
        <v>1318</v>
      </c>
      <c r="R3127" s="63" t="s">
        <v>138</v>
      </c>
      <c r="S3127" s="65" t="s">
        <v>2356</v>
      </c>
      <c r="T3127" s="63" t="s">
        <v>4972</v>
      </c>
      <c r="U3127" s="63" t="s">
        <v>166</v>
      </c>
      <c r="V3127" s="66">
        <v>33000</v>
      </c>
      <c r="W3127" s="67">
        <v>33000</v>
      </c>
      <c r="X3127" s="67">
        <v>248698.53</v>
      </c>
      <c r="Y3127" s="68">
        <v>0</v>
      </c>
      <c r="Z3127" s="82">
        <v>39200.659311286996</v>
      </c>
    </row>
    <row r="3128" spans="15:26" x14ac:dyDescent="0.25">
      <c r="O3128" s="81" t="s">
        <v>9397</v>
      </c>
      <c r="P3128" s="64">
        <v>2007</v>
      </c>
      <c r="Q3128" s="63" t="s">
        <v>6081</v>
      </c>
      <c r="R3128" s="63" t="s">
        <v>138</v>
      </c>
      <c r="S3128" s="65" t="s">
        <v>1859</v>
      </c>
      <c r="T3128" s="63" t="s">
        <v>3695</v>
      </c>
      <c r="U3128" s="63" t="s">
        <v>782</v>
      </c>
      <c r="V3128" s="66">
        <v>30000</v>
      </c>
      <c r="W3128" s="67">
        <v>30000</v>
      </c>
      <c r="X3128" s="67">
        <v>12000</v>
      </c>
      <c r="Y3128" s="68">
        <v>42000</v>
      </c>
      <c r="Z3128" s="82">
        <v>35636.963010260901</v>
      </c>
    </row>
    <row r="3129" spans="15:26" x14ac:dyDescent="0.25">
      <c r="O3129" s="81" t="s">
        <v>9432</v>
      </c>
      <c r="P3129" s="64">
        <v>2007</v>
      </c>
      <c r="Q3129" s="63" t="s">
        <v>6081</v>
      </c>
      <c r="R3129" s="63" t="s">
        <v>138</v>
      </c>
      <c r="S3129" s="65" t="s">
        <v>9433</v>
      </c>
      <c r="T3129" s="63" t="s">
        <v>3695</v>
      </c>
      <c r="U3129" s="63" t="s">
        <v>166</v>
      </c>
      <c r="V3129" s="66">
        <v>10000</v>
      </c>
      <c r="W3129" s="67">
        <v>10000</v>
      </c>
      <c r="X3129" s="67">
        <v>0</v>
      </c>
      <c r="Y3129" s="68">
        <v>10000</v>
      </c>
      <c r="Z3129" s="82">
        <v>11878.987670086968</v>
      </c>
    </row>
    <row r="3130" spans="15:26" x14ac:dyDescent="0.25">
      <c r="O3130" s="81" t="s">
        <v>9450</v>
      </c>
      <c r="P3130" s="64">
        <v>2007</v>
      </c>
      <c r="Q3130" s="63" t="s">
        <v>6081</v>
      </c>
      <c r="R3130" s="63" t="s">
        <v>138</v>
      </c>
      <c r="S3130" s="65" t="s">
        <v>9451</v>
      </c>
      <c r="T3130" s="63" t="s">
        <v>3695</v>
      </c>
      <c r="U3130" s="63" t="s">
        <v>166</v>
      </c>
      <c r="V3130" s="66">
        <v>10000</v>
      </c>
      <c r="W3130" s="67">
        <v>10000</v>
      </c>
      <c r="X3130" s="67">
        <v>2886.53</v>
      </c>
      <c r="Y3130" s="68">
        <v>13500</v>
      </c>
      <c r="Z3130" s="82">
        <v>11878.987670086968</v>
      </c>
    </row>
    <row r="3131" spans="15:26" x14ac:dyDescent="0.25">
      <c r="O3131" s="81" t="s">
        <v>9466</v>
      </c>
      <c r="P3131" s="64">
        <v>2007</v>
      </c>
      <c r="Q3131" s="63" t="s">
        <v>6081</v>
      </c>
      <c r="R3131" s="63" t="s">
        <v>2243</v>
      </c>
      <c r="S3131" s="65" t="s">
        <v>9467</v>
      </c>
      <c r="T3131" s="63" t="s">
        <v>3695</v>
      </c>
      <c r="U3131" s="63" t="s">
        <v>2246</v>
      </c>
      <c r="V3131" s="66">
        <v>9900</v>
      </c>
      <c r="W3131" s="67">
        <v>9900</v>
      </c>
      <c r="X3131" s="67">
        <v>100</v>
      </c>
      <c r="Y3131" s="68">
        <v>10000</v>
      </c>
      <c r="Z3131" s="82">
        <v>11760.197793386098</v>
      </c>
    </row>
    <row r="3132" spans="15:26" x14ac:dyDescent="0.25">
      <c r="O3132" s="81" t="s">
        <v>4965</v>
      </c>
      <c r="P3132" s="64">
        <v>2007</v>
      </c>
      <c r="Q3132" s="63" t="s">
        <v>1318</v>
      </c>
      <c r="R3132" s="63" t="s">
        <v>677</v>
      </c>
      <c r="S3132" s="65" t="s">
        <v>3888</v>
      </c>
      <c r="T3132" s="63" t="s">
        <v>3687</v>
      </c>
      <c r="U3132" s="63" t="s">
        <v>4233</v>
      </c>
      <c r="V3132" s="66">
        <v>50614</v>
      </c>
      <c r="W3132" s="67">
        <v>50614</v>
      </c>
      <c r="X3132" s="67">
        <v>17298.3</v>
      </c>
      <c r="Y3132" s="68">
        <v>70614</v>
      </c>
      <c r="Z3132" s="82">
        <v>60124.308193378187</v>
      </c>
    </row>
    <row r="3133" spans="15:26" x14ac:dyDescent="0.25">
      <c r="O3133" s="81" t="s">
        <v>9390</v>
      </c>
      <c r="P3133" s="64">
        <v>2007</v>
      </c>
      <c r="Q3133" s="63" t="s">
        <v>6081</v>
      </c>
      <c r="R3133" s="63" t="s">
        <v>40</v>
      </c>
      <c r="S3133" s="65" t="s">
        <v>1859</v>
      </c>
      <c r="T3133" s="63" t="s">
        <v>6178</v>
      </c>
      <c r="U3133" s="63" t="s">
        <v>8092</v>
      </c>
      <c r="V3133" s="66">
        <v>41349</v>
      </c>
      <c r="W3133" s="67">
        <v>41349</v>
      </c>
      <c r="X3133" s="67">
        <v>19498.259999999998</v>
      </c>
      <c r="Y3133" s="68">
        <v>61718</v>
      </c>
      <c r="Z3133" s="82">
        <v>49118.426117042603</v>
      </c>
    </row>
    <row r="3134" spans="15:26" x14ac:dyDescent="0.25">
      <c r="O3134" s="81" t="s">
        <v>9431</v>
      </c>
      <c r="P3134" s="64">
        <v>2007</v>
      </c>
      <c r="Q3134" s="63" t="s">
        <v>6081</v>
      </c>
      <c r="R3134" s="63" t="s">
        <v>40</v>
      </c>
      <c r="S3134" s="65" t="s">
        <v>4869</v>
      </c>
      <c r="T3134" s="63" t="s">
        <v>3695</v>
      </c>
      <c r="U3134" s="63" t="s">
        <v>4870</v>
      </c>
      <c r="V3134" s="66">
        <v>10000</v>
      </c>
      <c r="W3134" s="67">
        <v>10000</v>
      </c>
      <c r="X3134" s="67">
        <v>0</v>
      </c>
      <c r="Y3134" s="68">
        <v>10000</v>
      </c>
      <c r="Z3134" s="82">
        <v>11878.987670086968</v>
      </c>
    </row>
    <row r="3135" spans="15:26" x14ac:dyDescent="0.25">
      <c r="O3135" s="81" t="s">
        <v>4968</v>
      </c>
      <c r="P3135" s="64">
        <v>2007</v>
      </c>
      <c r="Q3135" s="63" t="s">
        <v>1318</v>
      </c>
      <c r="R3135" s="63" t="s">
        <v>81</v>
      </c>
      <c r="S3135" s="65" t="s">
        <v>3890</v>
      </c>
      <c r="T3135" s="63" t="s">
        <v>4502</v>
      </c>
      <c r="U3135" s="63" t="s">
        <v>3767</v>
      </c>
      <c r="V3135" s="66">
        <v>72700</v>
      </c>
      <c r="W3135" s="67">
        <v>72700</v>
      </c>
      <c r="X3135" s="67">
        <v>50899.6</v>
      </c>
      <c r="Y3135" s="68">
        <v>116901</v>
      </c>
      <c r="Z3135" s="82">
        <v>86360.240361532255</v>
      </c>
    </row>
    <row r="3136" spans="15:26" x14ac:dyDescent="0.25">
      <c r="O3136" s="81" t="s">
        <v>9404</v>
      </c>
      <c r="P3136" s="64">
        <v>2007</v>
      </c>
      <c r="Q3136" s="63" t="s">
        <v>6081</v>
      </c>
      <c r="R3136" s="63" t="s">
        <v>1163</v>
      </c>
      <c r="S3136" s="65" t="s">
        <v>9405</v>
      </c>
      <c r="T3136" s="63" t="s">
        <v>4103</v>
      </c>
      <c r="U3136" s="63" t="s">
        <v>1165</v>
      </c>
      <c r="V3136" s="66">
        <v>10000</v>
      </c>
      <c r="W3136" s="67">
        <v>10000</v>
      </c>
      <c r="X3136" s="67">
        <v>0</v>
      </c>
      <c r="Y3136" s="68">
        <v>10000</v>
      </c>
      <c r="Z3136" s="82">
        <v>11878.987670086968</v>
      </c>
    </row>
    <row r="3137" spans="15:26" x14ac:dyDescent="0.25">
      <c r="O3137" s="81" t="s">
        <v>9429</v>
      </c>
      <c r="P3137" s="64">
        <v>2007</v>
      </c>
      <c r="Q3137" s="63" t="s">
        <v>6081</v>
      </c>
      <c r="R3137" s="63" t="s">
        <v>1163</v>
      </c>
      <c r="S3137" s="65" t="s">
        <v>5116</v>
      </c>
      <c r="T3137" s="63" t="s">
        <v>3695</v>
      </c>
      <c r="U3137" s="63" t="s">
        <v>1165</v>
      </c>
      <c r="V3137" s="66">
        <v>10000</v>
      </c>
      <c r="W3137" s="67">
        <v>10000</v>
      </c>
      <c r="X3137" s="67">
        <v>322.33</v>
      </c>
      <c r="Y3137" s="68">
        <v>10000</v>
      </c>
      <c r="Z3137" s="82">
        <v>11878.987670086968</v>
      </c>
    </row>
    <row r="3138" spans="15:26" x14ac:dyDescent="0.25">
      <c r="O3138" s="81" t="s">
        <v>5008</v>
      </c>
      <c r="P3138" s="64">
        <v>2007</v>
      </c>
      <c r="Q3138" s="63" t="s">
        <v>1318</v>
      </c>
      <c r="R3138" s="63" t="s">
        <v>1271</v>
      </c>
      <c r="S3138" s="65" t="s">
        <v>4729</v>
      </c>
      <c r="T3138" s="63" t="s">
        <v>5009</v>
      </c>
      <c r="U3138" s="63" t="s">
        <v>1547</v>
      </c>
      <c r="V3138" s="66">
        <v>298950</v>
      </c>
      <c r="W3138" s="67">
        <v>298950</v>
      </c>
      <c r="X3138" s="67">
        <v>108712.62</v>
      </c>
      <c r="Y3138" s="68">
        <v>398600</v>
      </c>
      <c r="Z3138" s="82">
        <v>355122.33639724989</v>
      </c>
    </row>
    <row r="3139" spans="15:26" x14ac:dyDescent="0.25">
      <c r="O3139" s="81" t="s">
        <v>5010</v>
      </c>
      <c r="P3139" s="64">
        <v>2007</v>
      </c>
      <c r="Q3139" s="63" t="s">
        <v>1318</v>
      </c>
      <c r="R3139" s="63" t="s">
        <v>1271</v>
      </c>
      <c r="S3139" s="65" t="s">
        <v>4729</v>
      </c>
      <c r="T3139" s="63" t="s">
        <v>5011</v>
      </c>
      <c r="U3139" s="63" t="s">
        <v>1547</v>
      </c>
      <c r="V3139" s="66">
        <v>3000</v>
      </c>
      <c r="W3139" s="67">
        <v>3000</v>
      </c>
      <c r="X3139" s="67">
        <v>0</v>
      </c>
      <c r="Y3139" s="68">
        <v>0</v>
      </c>
      <c r="Z3139" s="82">
        <v>3563.6963010260902</v>
      </c>
    </row>
    <row r="3140" spans="15:26" x14ac:dyDescent="0.25">
      <c r="O3140" s="81" t="s">
        <v>4944</v>
      </c>
      <c r="P3140" s="64">
        <v>2007</v>
      </c>
      <c r="Q3140" s="63" t="s">
        <v>1318</v>
      </c>
      <c r="R3140" s="63" t="s">
        <v>85</v>
      </c>
      <c r="S3140" s="65" t="s">
        <v>4945</v>
      </c>
      <c r="T3140" s="63" t="s">
        <v>3687</v>
      </c>
      <c r="U3140" s="63" t="s">
        <v>511</v>
      </c>
      <c r="V3140" s="66">
        <v>156792</v>
      </c>
      <c r="W3140" s="67">
        <v>156792</v>
      </c>
      <c r="X3140" s="67">
        <v>233198.66</v>
      </c>
      <c r="Y3140" s="68">
        <v>446602</v>
      </c>
      <c r="Z3140" s="82">
        <v>186253.02347682757</v>
      </c>
    </row>
    <row r="3141" spans="15:26" x14ac:dyDescent="0.25">
      <c r="O3141" s="81" t="s">
        <v>5006</v>
      </c>
      <c r="P3141" s="64">
        <v>2007</v>
      </c>
      <c r="Q3141" s="63" t="s">
        <v>1318</v>
      </c>
      <c r="R3141" s="63" t="s">
        <v>85</v>
      </c>
      <c r="S3141" s="65" t="s">
        <v>5007</v>
      </c>
      <c r="T3141" s="63" t="s">
        <v>3687</v>
      </c>
      <c r="U3141" s="63" t="s">
        <v>542</v>
      </c>
      <c r="V3141" s="66">
        <v>149491</v>
      </c>
      <c r="W3141" s="67">
        <v>149491</v>
      </c>
      <c r="X3141" s="67">
        <v>50162.38</v>
      </c>
      <c r="Y3141" s="68">
        <v>199491</v>
      </c>
      <c r="Z3141" s="82">
        <v>177580.1745788971</v>
      </c>
    </row>
    <row r="3142" spans="15:26" x14ac:dyDescent="0.25">
      <c r="O3142" s="81" t="s">
        <v>4977</v>
      </c>
      <c r="P3142" s="64">
        <v>2007</v>
      </c>
      <c r="Q3142" s="63" t="s">
        <v>1318</v>
      </c>
      <c r="R3142" s="63" t="s">
        <v>85</v>
      </c>
      <c r="S3142" s="65" t="s">
        <v>4978</v>
      </c>
      <c r="T3142" s="63" t="s">
        <v>4153</v>
      </c>
      <c r="U3142" s="63" t="s">
        <v>542</v>
      </c>
      <c r="V3142" s="66">
        <v>120000</v>
      </c>
      <c r="W3142" s="67">
        <v>120000</v>
      </c>
      <c r="X3142" s="67">
        <v>39969.5</v>
      </c>
      <c r="Y3142" s="68">
        <v>160000</v>
      </c>
      <c r="Z3142" s="82">
        <v>142547.8520410436</v>
      </c>
    </row>
    <row r="3143" spans="15:26" x14ac:dyDescent="0.25">
      <c r="O3143" s="81" t="s">
        <v>4892</v>
      </c>
      <c r="P3143" s="64">
        <v>2007</v>
      </c>
      <c r="Q3143" s="63" t="s">
        <v>1318</v>
      </c>
      <c r="R3143" s="63" t="s">
        <v>85</v>
      </c>
      <c r="S3143" s="65" t="s">
        <v>4505</v>
      </c>
      <c r="T3143" s="63" t="s">
        <v>3483</v>
      </c>
      <c r="U3143" s="63" t="s">
        <v>1167</v>
      </c>
      <c r="V3143" s="66">
        <v>41920</v>
      </c>
      <c r="W3143" s="67">
        <v>41920</v>
      </c>
      <c r="X3143" s="67">
        <v>43858.21</v>
      </c>
      <c r="Y3143" s="68">
        <v>80000</v>
      </c>
      <c r="Z3143" s="82">
        <v>49796.716313004574</v>
      </c>
    </row>
    <row r="3144" spans="15:26" x14ac:dyDescent="0.25">
      <c r="O3144" s="81" t="s">
        <v>9490</v>
      </c>
      <c r="P3144" s="64">
        <v>2007</v>
      </c>
      <c r="Q3144" s="63" t="s">
        <v>6081</v>
      </c>
      <c r="R3144" s="63" t="s">
        <v>85</v>
      </c>
      <c r="S3144" s="65" t="s">
        <v>5225</v>
      </c>
      <c r="T3144" s="63" t="s">
        <v>3695</v>
      </c>
      <c r="U3144" s="63" t="s">
        <v>4422</v>
      </c>
      <c r="V3144" s="66">
        <v>25000</v>
      </c>
      <c r="W3144" s="67">
        <v>25000</v>
      </c>
      <c r="X3144" s="67">
        <v>11551.05</v>
      </c>
      <c r="Y3144" s="68">
        <v>33260</v>
      </c>
      <c r="Z3144" s="82">
        <v>29697.469175217419</v>
      </c>
    </row>
    <row r="3145" spans="15:26" x14ac:dyDescent="0.25">
      <c r="O3145" s="81" t="s">
        <v>5028</v>
      </c>
      <c r="P3145" s="64">
        <v>2007</v>
      </c>
      <c r="Q3145" s="63" t="s">
        <v>1318</v>
      </c>
      <c r="R3145" s="63" t="s">
        <v>85</v>
      </c>
      <c r="S3145" s="65" t="s">
        <v>1859</v>
      </c>
      <c r="T3145" s="63" t="s">
        <v>5029</v>
      </c>
      <c r="U3145" s="63" t="s">
        <v>542</v>
      </c>
      <c r="V3145" s="66">
        <v>25000</v>
      </c>
      <c r="W3145" s="67">
        <v>20000</v>
      </c>
      <c r="X3145" s="67">
        <v>17894.14</v>
      </c>
      <c r="Y3145" s="68">
        <v>41000</v>
      </c>
      <c r="Z3145" s="82">
        <v>23757.975340173936</v>
      </c>
    </row>
    <row r="3146" spans="15:26" x14ac:dyDescent="0.25">
      <c r="O3146" s="81" t="s">
        <v>9485</v>
      </c>
      <c r="P3146" s="64">
        <v>2007</v>
      </c>
      <c r="Q3146" s="63" t="s">
        <v>6081</v>
      </c>
      <c r="R3146" s="63" t="s">
        <v>85</v>
      </c>
      <c r="S3146" s="65" t="s">
        <v>1859</v>
      </c>
      <c r="T3146" s="63" t="s">
        <v>6178</v>
      </c>
      <c r="U3146" s="63" t="s">
        <v>542</v>
      </c>
      <c r="V3146" s="66">
        <v>14000</v>
      </c>
      <c r="W3146" s="67">
        <v>14000</v>
      </c>
      <c r="X3146" s="67">
        <v>6267</v>
      </c>
      <c r="Y3146" s="68">
        <v>21000</v>
      </c>
      <c r="Z3146" s="82">
        <v>16630.582738121757</v>
      </c>
    </row>
    <row r="3147" spans="15:26" x14ac:dyDescent="0.25">
      <c r="O3147" s="81" t="s">
        <v>5026</v>
      </c>
      <c r="P3147" s="64">
        <v>2007</v>
      </c>
      <c r="Q3147" s="63" t="s">
        <v>1318</v>
      </c>
      <c r="R3147" s="63" t="s">
        <v>1269</v>
      </c>
      <c r="S3147" s="65" t="s">
        <v>5027</v>
      </c>
      <c r="T3147" s="63" t="s">
        <v>4385</v>
      </c>
      <c r="U3147" s="63" t="s">
        <v>2904</v>
      </c>
      <c r="V3147" s="66">
        <v>88246</v>
      </c>
      <c r="W3147" s="67">
        <v>88246</v>
      </c>
      <c r="X3147" s="67">
        <v>113426.09</v>
      </c>
      <c r="Y3147" s="68">
        <v>186492</v>
      </c>
      <c r="Z3147" s="82">
        <v>104827.31459344945</v>
      </c>
    </row>
    <row r="3148" spans="15:26" x14ac:dyDescent="0.25">
      <c r="O3148" s="81" t="s">
        <v>9380</v>
      </c>
      <c r="P3148" s="64">
        <v>2007</v>
      </c>
      <c r="Q3148" s="63" t="s">
        <v>6081</v>
      </c>
      <c r="R3148" s="63" t="s">
        <v>1269</v>
      </c>
      <c r="S3148" s="65" t="s">
        <v>5027</v>
      </c>
      <c r="T3148" s="63" t="s">
        <v>9381</v>
      </c>
      <c r="U3148" s="63" t="s">
        <v>2904</v>
      </c>
      <c r="V3148" s="66">
        <v>46973</v>
      </c>
      <c r="W3148" s="67">
        <v>46973</v>
      </c>
      <c r="X3148" s="67">
        <v>32896.25</v>
      </c>
      <c r="Y3148" s="68">
        <v>76970</v>
      </c>
      <c r="Z3148" s="82">
        <v>55799.168782699511</v>
      </c>
    </row>
    <row r="3149" spans="15:26" x14ac:dyDescent="0.25">
      <c r="O3149" s="81" t="s">
        <v>9385</v>
      </c>
      <c r="P3149" s="64">
        <v>2007</v>
      </c>
      <c r="Q3149" s="63" t="s">
        <v>6081</v>
      </c>
      <c r="R3149" s="63" t="s">
        <v>55</v>
      </c>
      <c r="S3149" s="65" t="s">
        <v>5090</v>
      </c>
      <c r="T3149" s="63" t="s">
        <v>9386</v>
      </c>
      <c r="U3149" s="63" t="s">
        <v>5431</v>
      </c>
      <c r="V3149" s="66">
        <v>39641</v>
      </c>
      <c r="W3149" s="67">
        <v>39641</v>
      </c>
      <c r="X3149" s="67">
        <v>12477.85</v>
      </c>
      <c r="Y3149" s="68">
        <v>52861</v>
      </c>
      <c r="Z3149" s="82">
        <v>47089.495022991752</v>
      </c>
    </row>
    <row r="3150" spans="15:26" ht="22.5" x14ac:dyDescent="0.25">
      <c r="O3150" s="81" t="s">
        <v>9499</v>
      </c>
      <c r="P3150" s="64">
        <v>2007</v>
      </c>
      <c r="Q3150" s="63" t="s">
        <v>6084</v>
      </c>
      <c r="R3150" s="63" t="s">
        <v>55</v>
      </c>
      <c r="S3150" s="65" t="s">
        <v>4170</v>
      </c>
      <c r="T3150" s="63" t="s">
        <v>9500</v>
      </c>
      <c r="U3150" s="63" t="s">
        <v>57</v>
      </c>
      <c r="V3150" s="66">
        <v>24939</v>
      </c>
      <c r="W3150" s="67">
        <v>24939</v>
      </c>
      <c r="X3150" s="67">
        <v>42090.11</v>
      </c>
      <c r="Y3150" s="68">
        <v>35627</v>
      </c>
      <c r="Z3150" s="82">
        <v>29625.007350429893</v>
      </c>
    </row>
    <row r="3151" spans="15:26" x14ac:dyDescent="0.25">
      <c r="O3151" s="81" t="s">
        <v>9481</v>
      </c>
      <c r="P3151" s="64">
        <v>2007</v>
      </c>
      <c r="Q3151" s="63" t="s">
        <v>6084</v>
      </c>
      <c r="R3151" s="63" t="s">
        <v>55</v>
      </c>
      <c r="S3151" s="65" t="s">
        <v>1859</v>
      </c>
      <c r="T3151" s="63" t="s">
        <v>9482</v>
      </c>
      <c r="U3151" s="63" t="s">
        <v>5438</v>
      </c>
      <c r="V3151" s="66">
        <v>11326</v>
      </c>
      <c r="W3151" s="67">
        <v>11326</v>
      </c>
      <c r="X3151" s="67">
        <v>4002</v>
      </c>
      <c r="Y3151" s="68">
        <v>16139</v>
      </c>
      <c r="Z3151" s="82">
        <v>13454.1414351405</v>
      </c>
    </row>
    <row r="3152" spans="15:26" x14ac:dyDescent="0.25">
      <c r="O3152" s="81" t="s">
        <v>9439</v>
      </c>
      <c r="P3152" s="64">
        <v>2007</v>
      </c>
      <c r="Q3152" s="63" t="s">
        <v>6081</v>
      </c>
      <c r="R3152" s="63" t="s">
        <v>55</v>
      </c>
      <c r="S3152" s="65" t="s">
        <v>9440</v>
      </c>
      <c r="T3152" s="63" t="s">
        <v>3695</v>
      </c>
      <c r="U3152" s="63" t="s">
        <v>5438</v>
      </c>
      <c r="V3152" s="66">
        <v>8500</v>
      </c>
      <c r="W3152" s="67">
        <v>8500</v>
      </c>
      <c r="X3152" s="67">
        <v>0</v>
      </c>
      <c r="Y3152" s="68">
        <v>8500</v>
      </c>
      <c r="Z3152" s="82">
        <v>10097.139519573922</v>
      </c>
    </row>
    <row r="3153" spans="15:26" x14ac:dyDescent="0.25">
      <c r="O3153" s="81" t="s">
        <v>5015</v>
      </c>
      <c r="P3153" s="64">
        <v>2007</v>
      </c>
      <c r="Q3153" s="63" t="s">
        <v>1318</v>
      </c>
      <c r="R3153" s="63" t="s">
        <v>59</v>
      </c>
      <c r="S3153" s="65" t="s">
        <v>3837</v>
      </c>
      <c r="T3153" s="63" t="s">
        <v>3414</v>
      </c>
      <c r="U3153" s="63" t="s">
        <v>61</v>
      </c>
      <c r="V3153" s="66">
        <v>147340</v>
      </c>
      <c r="W3153" s="67">
        <v>147340</v>
      </c>
      <c r="X3153" s="67">
        <v>48259.68</v>
      </c>
      <c r="Y3153" s="68">
        <v>196452</v>
      </c>
      <c r="Z3153" s="82">
        <v>175025.00433106138</v>
      </c>
    </row>
    <row r="3154" spans="15:26" ht="22.5" x14ac:dyDescent="0.25">
      <c r="O3154" s="81" t="s">
        <v>5004</v>
      </c>
      <c r="P3154" s="64">
        <v>2007</v>
      </c>
      <c r="Q3154" s="63" t="s">
        <v>1318</v>
      </c>
      <c r="R3154" s="63" t="s">
        <v>59</v>
      </c>
      <c r="S3154" s="65" t="s">
        <v>5005</v>
      </c>
      <c r="T3154" s="63" t="s">
        <v>3990</v>
      </c>
      <c r="U3154" s="63" t="s">
        <v>61</v>
      </c>
      <c r="V3154" s="66">
        <v>58051</v>
      </c>
      <c r="W3154" s="67">
        <v>58051</v>
      </c>
      <c r="X3154" s="67">
        <v>19654</v>
      </c>
      <c r="Y3154" s="68">
        <v>77400</v>
      </c>
      <c r="Z3154" s="82">
        <v>68958.711323621857</v>
      </c>
    </row>
    <row r="3155" spans="15:26" x14ac:dyDescent="0.25">
      <c r="O3155" s="81" t="s">
        <v>9415</v>
      </c>
      <c r="P3155" s="64">
        <v>2007</v>
      </c>
      <c r="Q3155" s="63" t="s">
        <v>6084</v>
      </c>
      <c r="R3155" s="63" t="s">
        <v>59</v>
      </c>
      <c r="S3155" s="65" t="s">
        <v>2587</v>
      </c>
      <c r="T3155" s="63" t="s">
        <v>9416</v>
      </c>
      <c r="U3155" s="63" t="s">
        <v>61</v>
      </c>
      <c r="V3155" s="66">
        <v>3090</v>
      </c>
      <c r="W3155" s="67">
        <v>3090</v>
      </c>
      <c r="X3155" s="67">
        <v>168.68</v>
      </c>
      <c r="Y3155" s="68">
        <v>3536</v>
      </c>
      <c r="Z3155" s="82">
        <v>3670.6071900568732</v>
      </c>
    </row>
    <row r="3156" spans="15:26" ht="22.5" x14ac:dyDescent="0.25">
      <c r="O3156" s="81" t="s">
        <v>4950</v>
      </c>
      <c r="P3156" s="64">
        <v>2007</v>
      </c>
      <c r="Q3156" s="63" t="s">
        <v>1318</v>
      </c>
      <c r="R3156" s="63" t="s">
        <v>63</v>
      </c>
      <c r="S3156" s="65" t="s">
        <v>4951</v>
      </c>
      <c r="T3156" s="63" t="s">
        <v>3998</v>
      </c>
      <c r="U3156" s="63" t="s">
        <v>684</v>
      </c>
      <c r="V3156" s="66">
        <v>165530</v>
      </c>
      <c r="W3156" s="67">
        <v>165530</v>
      </c>
      <c r="X3156" s="67">
        <v>54730.17</v>
      </c>
      <c r="Y3156" s="68">
        <v>222272</v>
      </c>
      <c r="Z3156" s="82">
        <v>196632.88290294958</v>
      </c>
    </row>
    <row r="3157" spans="15:26" x14ac:dyDescent="0.25">
      <c r="O3157" s="81" t="s">
        <v>9391</v>
      </c>
      <c r="P3157" s="64">
        <v>2007</v>
      </c>
      <c r="Q3157" s="63" t="s">
        <v>6081</v>
      </c>
      <c r="R3157" s="63" t="s">
        <v>63</v>
      </c>
      <c r="S3157" s="65" t="s">
        <v>9392</v>
      </c>
      <c r="T3157" s="63" t="s">
        <v>9393</v>
      </c>
      <c r="U3157" s="63" t="s">
        <v>65</v>
      </c>
      <c r="V3157" s="66">
        <v>137595</v>
      </c>
      <c r="W3157" s="67">
        <v>137595</v>
      </c>
      <c r="X3157" s="67">
        <v>26397.51</v>
      </c>
      <c r="Y3157" s="68">
        <v>0</v>
      </c>
      <c r="Z3157" s="82">
        <v>163448.93084656165</v>
      </c>
    </row>
    <row r="3158" spans="15:26" ht="22.5" x14ac:dyDescent="0.25">
      <c r="O3158" s="81" t="s">
        <v>9495</v>
      </c>
      <c r="P3158" s="64">
        <v>2007</v>
      </c>
      <c r="Q3158" s="63" t="s">
        <v>6084</v>
      </c>
      <c r="R3158" s="63" t="s">
        <v>63</v>
      </c>
      <c r="S3158" s="65" t="s">
        <v>3806</v>
      </c>
      <c r="T3158" s="63" t="s">
        <v>9496</v>
      </c>
      <c r="U3158" s="63" t="s">
        <v>1742</v>
      </c>
      <c r="V3158" s="66">
        <v>25000</v>
      </c>
      <c r="W3158" s="67">
        <v>25000</v>
      </c>
      <c r="X3158" s="67">
        <v>6899.05</v>
      </c>
      <c r="Y3158" s="68">
        <v>34000</v>
      </c>
      <c r="Z3158" s="82">
        <v>29697.469175217419</v>
      </c>
    </row>
    <row r="3159" spans="15:26" x14ac:dyDescent="0.25">
      <c r="O3159" s="81" t="s">
        <v>9491</v>
      </c>
      <c r="P3159" s="64">
        <v>2007</v>
      </c>
      <c r="Q3159" s="63" t="s">
        <v>6081</v>
      </c>
      <c r="R3159" s="63" t="s">
        <v>63</v>
      </c>
      <c r="S3159" s="65" t="s">
        <v>9361</v>
      </c>
      <c r="T3159" s="63" t="s">
        <v>8321</v>
      </c>
      <c r="U3159" s="63" t="s">
        <v>3767</v>
      </c>
      <c r="V3159" s="66">
        <v>18469</v>
      </c>
      <c r="W3159" s="67">
        <v>18469</v>
      </c>
      <c r="X3159" s="67">
        <v>7596.29</v>
      </c>
      <c r="Y3159" s="68">
        <v>24731</v>
      </c>
      <c r="Z3159" s="82">
        <v>21939.302327883623</v>
      </c>
    </row>
    <row r="3160" spans="15:26" x14ac:dyDescent="0.25">
      <c r="O3160" s="81" t="s">
        <v>9420</v>
      </c>
      <c r="P3160" s="64">
        <v>2007</v>
      </c>
      <c r="Q3160" s="63" t="s">
        <v>6081</v>
      </c>
      <c r="R3160" s="63" t="s">
        <v>63</v>
      </c>
      <c r="S3160" s="65" t="s">
        <v>9421</v>
      </c>
      <c r="T3160" s="63" t="s">
        <v>3695</v>
      </c>
      <c r="U3160" s="63" t="s">
        <v>1742</v>
      </c>
      <c r="V3160" s="66">
        <v>10000</v>
      </c>
      <c r="W3160" s="67">
        <v>10000</v>
      </c>
      <c r="X3160" s="67">
        <v>1550</v>
      </c>
      <c r="Y3160" s="68">
        <v>11550</v>
      </c>
      <c r="Z3160" s="82">
        <v>11878.987670086968</v>
      </c>
    </row>
    <row r="3161" spans="15:26" x14ac:dyDescent="0.25">
      <c r="O3161" s="81" t="s">
        <v>9465</v>
      </c>
      <c r="P3161" s="64">
        <v>2007</v>
      </c>
      <c r="Q3161" s="63" t="s">
        <v>6081</v>
      </c>
      <c r="R3161" s="63" t="s">
        <v>63</v>
      </c>
      <c r="S3161" s="65" t="s">
        <v>5181</v>
      </c>
      <c r="T3161" s="63" t="s">
        <v>3695</v>
      </c>
      <c r="U3161" s="63" t="s">
        <v>684</v>
      </c>
      <c r="V3161" s="66">
        <v>10000</v>
      </c>
      <c r="W3161" s="67">
        <v>10000</v>
      </c>
      <c r="X3161" s="67">
        <v>1450</v>
      </c>
      <c r="Y3161" s="68">
        <v>11950</v>
      </c>
      <c r="Z3161" s="82">
        <v>11878.987670086968</v>
      </c>
    </row>
    <row r="3162" spans="15:26" x14ac:dyDescent="0.25">
      <c r="O3162" s="81" t="s">
        <v>5030</v>
      </c>
      <c r="P3162" s="64">
        <v>2007</v>
      </c>
      <c r="Q3162" s="63" t="s">
        <v>1318</v>
      </c>
      <c r="R3162" s="63" t="s">
        <v>63</v>
      </c>
      <c r="S3162" s="65" t="s">
        <v>5031</v>
      </c>
      <c r="T3162" s="63" t="s">
        <v>5032</v>
      </c>
      <c r="U3162" s="63" t="s">
        <v>65</v>
      </c>
      <c r="V3162" s="66">
        <v>9973</v>
      </c>
      <c r="W3162" s="67">
        <v>9973</v>
      </c>
      <c r="X3162" s="67">
        <v>3513.65</v>
      </c>
      <c r="Y3162" s="68">
        <v>13473</v>
      </c>
      <c r="Z3162" s="82">
        <v>11846.914403377734</v>
      </c>
    </row>
    <row r="3163" spans="15:26" x14ac:dyDescent="0.25">
      <c r="O3163" s="81" t="s">
        <v>9447</v>
      </c>
      <c r="P3163" s="64">
        <v>2007</v>
      </c>
      <c r="Q3163" s="63" t="s">
        <v>6081</v>
      </c>
      <c r="R3163" s="63" t="s">
        <v>63</v>
      </c>
      <c r="S3163" s="65" t="s">
        <v>5359</v>
      </c>
      <c r="T3163" s="63" t="s">
        <v>3695</v>
      </c>
      <c r="U3163" s="63" t="s">
        <v>684</v>
      </c>
      <c r="V3163" s="66">
        <v>8800</v>
      </c>
      <c r="W3163" s="67">
        <v>8800</v>
      </c>
      <c r="X3163" s="67">
        <v>0</v>
      </c>
      <c r="Y3163" s="68">
        <v>8800</v>
      </c>
      <c r="Z3163" s="82">
        <v>10453.509149676533</v>
      </c>
    </row>
    <row r="3164" spans="15:26" x14ac:dyDescent="0.25">
      <c r="O3164" s="81" t="s">
        <v>4969</v>
      </c>
      <c r="P3164" s="64">
        <v>2007</v>
      </c>
      <c r="Q3164" s="63" t="s">
        <v>1318</v>
      </c>
      <c r="R3164" s="63" t="s">
        <v>1078</v>
      </c>
      <c r="S3164" s="65" t="s">
        <v>4321</v>
      </c>
      <c r="T3164" s="63" t="s">
        <v>3687</v>
      </c>
      <c r="U3164" s="63" t="s">
        <v>1080</v>
      </c>
      <c r="V3164" s="66">
        <v>100606</v>
      </c>
      <c r="W3164" s="67">
        <v>100606</v>
      </c>
      <c r="X3164" s="67">
        <v>9310</v>
      </c>
      <c r="Y3164" s="68">
        <v>110606</v>
      </c>
      <c r="Z3164" s="82">
        <v>119509.74335367695</v>
      </c>
    </row>
    <row r="3165" spans="15:26" x14ac:dyDescent="0.25">
      <c r="O3165" s="81" t="s">
        <v>9469</v>
      </c>
      <c r="P3165" s="64">
        <v>2007</v>
      </c>
      <c r="Q3165" s="63" t="s">
        <v>6081</v>
      </c>
      <c r="R3165" s="63" t="s">
        <v>1078</v>
      </c>
      <c r="S3165" s="65" t="s">
        <v>1859</v>
      </c>
      <c r="T3165" s="63" t="s">
        <v>6178</v>
      </c>
      <c r="U3165" s="63" t="s">
        <v>9136</v>
      </c>
      <c r="V3165" s="66">
        <v>17475</v>
      </c>
      <c r="W3165" s="67">
        <v>17475</v>
      </c>
      <c r="X3165" s="67">
        <v>5786.75</v>
      </c>
      <c r="Y3165" s="68">
        <v>23300</v>
      </c>
      <c r="Z3165" s="82">
        <v>20758.530953476977</v>
      </c>
    </row>
    <row r="3166" spans="15:26" x14ac:dyDescent="0.25">
      <c r="O3166" s="81" t="s">
        <v>9454</v>
      </c>
      <c r="P3166" s="64">
        <v>2007</v>
      </c>
      <c r="Q3166" s="63" t="s">
        <v>6081</v>
      </c>
      <c r="R3166" s="63" t="s">
        <v>1078</v>
      </c>
      <c r="S3166" s="65" t="s">
        <v>9455</v>
      </c>
      <c r="T3166" s="63" t="s">
        <v>3695</v>
      </c>
      <c r="U3166" s="63" t="s">
        <v>9136</v>
      </c>
      <c r="V3166" s="66">
        <v>10000</v>
      </c>
      <c r="W3166" s="67">
        <v>10000</v>
      </c>
      <c r="X3166" s="67">
        <v>0</v>
      </c>
      <c r="Y3166" s="68">
        <v>10000</v>
      </c>
      <c r="Z3166" s="82">
        <v>11878.987670086968</v>
      </c>
    </row>
    <row r="3167" spans="15:26" x14ac:dyDescent="0.25">
      <c r="O3167" s="81" t="s">
        <v>4920</v>
      </c>
      <c r="P3167" s="64">
        <v>2007</v>
      </c>
      <c r="Q3167" s="63" t="s">
        <v>1318</v>
      </c>
      <c r="R3167" s="63" t="s">
        <v>1684</v>
      </c>
      <c r="S3167" s="65" t="s">
        <v>4068</v>
      </c>
      <c r="T3167" s="63" t="s">
        <v>4799</v>
      </c>
      <c r="U3167" s="63" t="s">
        <v>1687</v>
      </c>
      <c r="V3167" s="66">
        <v>242870</v>
      </c>
      <c r="W3167" s="67">
        <v>242870</v>
      </c>
      <c r="X3167" s="67">
        <v>291523.34000000003</v>
      </c>
      <c r="Y3167" s="68">
        <v>373650</v>
      </c>
      <c r="Z3167" s="82">
        <v>288504.97354340222</v>
      </c>
    </row>
    <row r="3168" spans="15:26" x14ac:dyDescent="0.25">
      <c r="O3168" s="81" t="s">
        <v>4948</v>
      </c>
      <c r="P3168" s="64">
        <v>2007</v>
      </c>
      <c r="Q3168" s="63" t="s">
        <v>1318</v>
      </c>
      <c r="R3168" s="63" t="s">
        <v>1684</v>
      </c>
      <c r="S3168" s="65" t="s">
        <v>4949</v>
      </c>
      <c r="T3168" s="63" t="s">
        <v>4828</v>
      </c>
      <c r="U3168" s="63" t="s">
        <v>1687</v>
      </c>
      <c r="V3168" s="66">
        <v>111207</v>
      </c>
      <c r="W3168" s="67">
        <v>111142</v>
      </c>
      <c r="X3168" s="67">
        <v>53979.82</v>
      </c>
      <c r="Y3168" s="68">
        <v>166810</v>
      </c>
      <c r="Z3168" s="82">
        <v>132025.44476288059</v>
      </c>
    </row>
    <row r="3169" spans="15:26" x14ac:dyDescent="0.25">
      <c r="O3169" s="81" t="s">
        <v>9424</v>
      </c>
      <c r="P3169" s="64">
        <v>2007</v>
      </c>
      <c r="Q3169" s="63" t="s">
        <v>6081</v>
      </c>
      <c r="R3169" s="63" t="s">
        <v>1684</v>
      </c>
      <c r="S3169" s="65" t="s">
        <v>5246</v>
      </c>
      <c r="T3169" s="63" t="s">
        <v>3695</v>
      </c>
      <c r="U3169" s="63" t="s">
        <v>1687</v>
      </c>
      <c r="V3169" s="66">
        <v>9800</v>
      </c>
      <c r="W3169" s="67">
        <v>9800</v>
      </c>
      <c r="X3169" s="67">
        <v>30.66</v>
      </c>
      <c r="Y3169" s="68">
        <v>9800</v>
      </c>
      <c r="Z3169" s="82">
        <v>11641.407916685228</v>
      </c>
    </row>
    <row r="3170" spans="15:26" x14ac:dyDescent="0.25">
      <c r="O3170" s="81" t="s">
        <v>4899</v>
      </c>
      <c r="P3170" s="64">
        <v>2007</v>
      </c>
      <c r="Q3170" s="63" t="s">
        <v>1318</v>
      </c>
      <c r="R3170" s="63" t="s">
        <v>1420</v>
      </c>
      <c r="S3170" s="65" t="s">
        <v>4537</v>
      </c>
      <c r="T3170" s="63" t="s">
        <v>4900</v>
      </c>
      <c r="U3170" s="63" t="s">
        <v>1423</v>
      </c>
      <c r="V3170" s="66">
        <v>197947</v>
      </c>
      <c r="W3170" s="67">
        <v>197947</v>
      </c>
      <c r="X3170" s="67">
        <v>409525</v>
      </c>
      <c r="Y3170" s="68">
        <v>263929</v>
      </c>
      <c r="Z3170" s="82">
        <v>235140.99723307052</v>
      </c>
    </row>
    <row r="3171" spans="15:26" x14ac:dyDescent="0.25">
      <c r="O3171" s="81" t="s">
        <v>9477</v>
      </c>
      <c r="P3171" s="64">
        <v>2007</v>
      </c>
      <c r="Q3171" s="63" t="s">
        <v>6084</v>
      </c>
      <c r="R3171" s="63" t="s">
        <v>1420</v>
      </c>
      <c r="S3171" s="65" t="s">
        <v>9478</v>
      </c>
      <c r="T3171" s="63" t="s">
        <v>9479</v>
      </c>
      <c r="U3171" s="63" t="s">
        <v>3826</v>
      </c>
      <c r="V3171" s="66">
        <v>5477</v>
      </c>
      <c r="W3171" s="67">
        <v>5477</v>
      </c>
      <c r="X3171" s="67">
        <v>2884.77</v>
      </c>
      <c r="Y3171" s="68">
        <v>7596</v>
      </c>
      <c r="Z3171" s="82">
        <v>6506.1215469066319</v>
      </c>
    </row>
    <row r="3172" spans="15:26" x14ac:dyDescent="0.25">
      <c r="O3172" s="81" t="s">
        <v>9396</v>
      </c>
      <c r="P3172" s="64">
        <v>2007</v>
      </c>
      <c r="Q3172" s="63" t="s">
        <v>6081</v>
      </c>
      <c r="R3172" s="63" t="s">
        <v>977</v>
      </c>
      <c r="S3172" s="65" t="s">
        <v>9231</v>
      </c>
      <c r="T3172" s="63" t="s">
        <v>8372</v>
      </c>
      <c r="U3172" s="63" t="s">
        <v>5177</v>
      </c>
      <c r="V3172" s="66">
        <v>188405</v>
      </c>
      <c r="W3172" s="67">
        <v>188405</v>
      </c>
      <c r="X3172" s="67">
        <v>204268.39</v>
      </c>
      <c r="Y3172" s="68">
        <v>390390</v>
      </c>
      <c r="Z3172" s="82">
        <v>223806.06719827352</v>
      </c>
    </row>
    <row r="3173" spans="15:26" x14ac:dyDescent="0.25">
      <c r="O3173" s="81" t="s">
        <v>9395</v>
      </c>
      <c r="P3173" s="64">
        <v>2007</v>
      </c>
      <c r="Q3173" s="63" t="s">
        <v>6081</v>
      </c>
      <c r="R3173" s="63" t="s">
        <v>977</v>
      </c>
      <c r="S3173" s="65" t="s">
        <v>9224</v>
      </c>
      <c r="T3173" s="63" t="s">
        <v>8372</v>
      </c>
      <c r="U3173" s="63" t="s">
        <v>5177</v>
      </c>
      <c r="V3173" s="66">
        <v>169508</v>
      </c>
      <c r="W3173" s="67">
        <v>169508</v>
      </c>
      <c r="X3173" s="67">
        <v>93692</v>
      </c>
      <c r="Y3173" s="68">
        <v>263200</v>
      </c>
      <c r="Z3173" s="82">
        <v>201358.34419811019</v>
      </c>
    </row>
    <row r="3174" spans="15:26" x14ac:dyDescent="0.25">
      <c r="O3174" s="81" t="s">
        <v>4979</v>
      </c>
      <c r="P3174" s="64">
        <v>2007</v>
      </c>
      <c r="Q3174" s="63" t="s">
        <v>1318</v>
      </c>
      <c r="R3174" s="63" t="s">
        <v>977</v>
      </c>
      <c r="S3174" s="65" t="s">
        <v>4672</v>
      </c>
      <c r="T3174" s="63" t="s">
        <v>4980</v>
      </c>
      <c r="U3174" s="63" t="s">
        <v>3767</v>
      </c>
      <c r="V3174" s="66">
        <v>125100</v>
      </c>
      <c r="W3174" s="67">
        <v>125100</v>
      </c>
      <c r="X3174" s="67">
        <v>183113.25</v>
      </c>
      <c r="Y3174" s="68">
        <v>234200</v>
      </c>
      <c r="Z3174" s="82">
        <v>148606.13575278796</v>
      </c>
    </row>
    <row r="3175" spans="15:26" x14ac:dyDescent="0.25">
      <c r="O3175" s="81" t="s">
        <v>4913</v>
      </c>
      <c r="P3175" s="64">
        <v>2007</v>
      </c>
      <c r="Q3175" s="63" t="s">
        <v>1318</v>
      </c>
      <c r="R3175" s="63" t="s">
        <v>977</v>
      </c>
      <c r="S3175" s="65" t="s">
        <v>4914</v>
      </c>
      <c r="T3175" s="63" t="s">
        <v>3815</v>
      </c>
      <c r="U3175" s="63" t="s">
        <v>3767</v>
      </c>
      <c r="V3175" s="66">
        <v>92430</v>
      </c>
      <c r="W3175" s="67">
        <v>85280</v>
      </c>
      <c r="X3175" s="67">
        <v>35563.980000000003</v>
      </c>
      <c r="Y3175" s="68">
        <v>129274</v>
      </c>
      <c r="Z3175" s="82">
        <v>101304.00685050165</v>
      </c>
    </row>
    <row r="3176" spans="15:26" x14ac:dyDescent="0.25">
      <c r="O3176" s="81" t="s">
        <v>5021</v>
      </c>
      <c r="P3176" s="64">
        <v>2007</v>
      </c>
      <c r="Q3176" s="63" t="s">
        <v>1318</v>
      </c>
      <c r="R3176" s="63" t="s">
        <v>977</v>
      </c>
      <c r="S3176" s="65" t="s">
        <v>5022</v>
      </c>
      <c r="T3176" s="63" t="s">
        <v>4385</v>
      </c>
      <c r="U3176" s="63" t="s">
        <v>3800</v>
      </c>
      <c r="V3176" s="66">
        <v>66065</v>
      </c>
      <c r="W3176" s="67">
        <v>66065</v>
      </c>
      <c r="X3176" s="67">
        <v>10113.01</v>
      </c>
      <c r="Y3176" s="68">
        <v>88700</v>
      </c>
      <c r="Z3176" s="82">
        <v>78478.532042429564</v>
      </c>
    </row>
    <row r="3177" spans="15:26" x14ac:dyDescent="0.25">
      <c r="O3177" s="81" t="s">
        <v>4966</v>
      </c>
      <c r="P3177" s="64">
        <v>2007</v>
      </c>
      <c r="Q3177" s="63" t="s">
        <v>1318</v>
      </c>
      <c r="R3177" s="63" t="s">
        <v>977</v>
      </c>
      <c r="S3177" s="65" t="s">
        <v>4967</v>
      </c>
      <c r="T3177" s="63" t="s">
        <v>4502</v>
      </c>
      <c r="U3177" s="63" t="s">
        <v>3767</v>
      </c>
      <c r="V3177" s="66">
        <v>42585</v>
      </c>
      <c r="W3177" s="67">
        <v>42585</v>
      </c>
      <c r="X3177" s="67">
        <v>11368.44</v>
      </c>
      <c r="Y3177" s="68">
        <v>56730</v>
      </c>
      <c r="Z3177" s="82">
        <v>50586.668993065352</v>
      </c>
    </row>
    <row r="3178" spans="15:26" x14ac:dyDescent="0.25">
      <c r="O3178" s="81" t="s">
        <v>9384</v>
      </c>
      <c r="P3178" s="64">
        <v>2007</v>
      </c>
      <c r="Q3178" s="63" t="s">
        <v>6084</v>
      </c>
      <c r="R3178" s="63" t="s">
        <v>977</v>
      </c>
      <c r="S3178" s="65" t="s">
        <v>8014</v>
      </c>
      <c r="T3178" s="63" t="s">
        <v>9164</v>
      </c>
      <c r="U3178" s="63" t="s">
        <v>5177</v>
      </c>
      <c r="V3178" s="66">
        <v>28536</v>
      </c>
      <c r="W3178" s="67">
        <v>28536</v>
      </c>
      <c r="X3178" s="67">
        <v>8946</v>
      </c>
      <c r="Y3178" s="68">
        <v>39286</v>
      </c>
      <c r="Z3178" s="82">
        <v>33897.879215360175</v>
      </c>
    </row>
    <row r="3179" spans="15:26" x14ac:dyDescent="0.25">
      <c r="O3179" s="81" t="s">
        <v>4915</v>
      </c>
      <c r="P3179" s="64">
        <v>2007</v>
      </c>
      <c r="Q3179" s="63" t="s">
        <v>1318</v>
      </c>
      <c r="R3179" s="63" t="s">
        <v>977</v>
      </c>
      <c r="S3179" s="65" t="s">
        <v>4914</v>
      </c>
      <c r="T3179" s="63" t="s">
        <v>4916</v>
      </c>
      <c r="U3179" s="63" t="s">
        <v>3767</v>
      </c>
      <c r="V3179" s="66">
        <v>10135</v>
      </c>
      <c r="W3179" s="67">
        <v>10135</v>
      </c>
      <c r="X3179" s="67">
        <v>0</v>
      </c>
      <c r="Y3179" s="68">
        <v>0</v>
      </c>
      <c r="Z3179" s="82">
        <v>12039.354003633141</v>
      </c>
    </row>
    <row r="3180" spans="15:26" x14ac:dyDescent="0.25">
      <c r="O3180" s="81" t="s">
        <v>4909</v>
      </c>
      <c r="P3180" s="64">
        <v>2007</v>
      </c>
      <c r="Q3180" s="63" t="s">
        <v>1318</v>
      </c>
      <c r="R3180" s="63" t="s">
        <v>1868</v>
      </c>
      <c r="S3180" s="65" t="s">
        <v>4910</v>
      </c>
      <c r="T3180" s="63" t="s">
        <v>3687</v>
      </c>
      <c r="U3180" s="63" t="s">
        <v>2134</v>
      </c>
      <c r="V3180" s="66">
        <v>88462</v>
      </c>
      <c r="W3180" s="67">
        <v>88462</v>
      </c>
      <c r="X3180" s="67">
        <v>1318.28</v>
      </c>
      <c r="Y3180" s="68">
        <v>89810</v>
      </c>
      <c r="Z3180" s="82">
        <v>105083.90072712333</v>
      </c>
    </row>
    <row r="3181" spans="15:26" x14ac:dyDescent="0.25">
      <c r="O3181" s="81" t="s">
        <v>4973</v>
      </c>
      <c r="P3181" s="64">
        <v>2007</v>
      </c>
      <c r="Q3181" s="63" t="s">
        <v>1318</v>
      </c>
      <c r="R3181" s="63" t="s">
        <v>1868</v>
      </c>
      <c r="S3181" s="65" t="s">
        <v>4974</v>
      </c>
      <c r="T3181" s="63" t="s">
        <v>3483</v>
      </c>
      <c r="U3181" s="63" t="s">
        <v>2134</v>
      </c>
      <c r="V3181" s="66">
        <v>60426</v>
      </c>
      <c r="W3181" s="67">
        <v>60426</v>
      </c>
      <c r="X3181" s="67">
        <v>1500</v>
      </c>
      <c r="Y3181" s="68">
        <v>61926</v>
      </c>
      <c r="Z3181" s="82">
        <v>71779.970895267514</v>
      </c>
    </row>
    <row r="3182" spans="15:26" x14ac:dyDescent="0.25">
      <c r="O3182" s="81" t="s">
        <v>9460</v>
      </c>
      <c r="P3182" s="64">
        <v>2007</v>
      </c>
      <c r="Q3182" s="63" t="s">
        <v>6081</v>
      </c>
      <c r="R3182" s="63" t="s">
        <v>1868</v>
      </c>
      <c r="S3182" s="65" t="s">
        <v>5468</v>
      </c>
      <c r="T3182" s="63" t="s">
        <v>3695</v>
      </c>
      <c r="U3182" s="63" t="s">
        <v>2744</v>
      </c>
      <c r="V3182" s="66">
        <v>10000</v>
      </c>
      <c r="W3182" s="67">
        <v>10000</v>
      </c>
      <c r="X3182" s="67">
        <v>0</v>
      </c>
      <c r="Y3182" s="68">
        <v>10000</v>
      </c>
      <c r="Z3182" s="82">
        <v>11878.987670086968</v>
      </c>
    </row>
    <row r="3183" spans="15:26" x14ac:dyDescent="0.25">
      <c r="O3183" s="81" t="s">
        <v>9377</v>
      </c>
      <c r="P3183" s="64">
        <v>2007</v>
      </c>
      <c r="Q3183" s="63" t="s">
        <v>6084</v>
      </c>
      <c r="R3183" s="63" t="s">
        <v>69</v>
      </c>
      <c r="S3183" s="65" t="s">
        <v>9378</v>
      </c>
      <c r="T3183" s="63" t="s">
        <v>8104</v>
      </c>
      <c r="U3183" s="63" t="s">
        <v>71</v>
      </c>
      <c r="V3183" s="66">
        <v>35439</v>
      </c>
      <c r="W3183" s="67">
        <v>33793</v>
      </c>
      <c r="X3183" s="67">
        <v>13592</v>
      </c>
      <c r="Y3183" s="68">
        <v>70879</v>
      </c>
      <c r="Z3183" s="82">
        <v>40142.663033524892</v>
      </c>
    </row>
    <row r="3184" spans="15:26" x14ac:dyDescent="0.25">
      <c r="O3184" s="81" t="s">
        <v>9389</v>
      </c>
      <c r="P3184" s="64">
        <v>2007</v>
      </c>
      <c r="Q3184" s="63" t="s">
        <v>6081</v>
      </c>
      <c r="R3184" s="63" t="s">
        <v>69</v>
      </c>
      <c r="S3184" s="65" t="s">
        <v>9305</v>
      </c>
      <c r="T3184" s="63" t="s">
        <v>8593</v>
      </c>
      <c r="U3184" s="63" t="s">
        <v>4712</v>
      </c>
      <c r="V3184" s="66">
        <v>25823</v>
      </c>
      <c r="W3184" s="67">
        <v>25823</v>
      </c>
      <c r="X3184" s="67">
        <v>0</v>
      </c>
      <c r="Y3184" s="68">
        <v>55780</v>
      </c>
      <c r="Z3184" s="82">
        <v>30675.109860465578</v>
      </c>
    </row>
    <row r="3185" spans="15:26" x14ac:dyDescent="0.25">
      <c r="O3185" s="81" t="s">
        <v>9462</v>
      </c>
      <c r="P3185" s="64">
        <v>2007</v>
      </c>
      <c r="Q3185" s="63" t="s">
        <v>6081</v>
      </c>
      <c r="R3185" s="63" t="s">
        <v>69</v>
      </c>
      <c r="S3185" s="65" t="s">
        <v>5187</v>
      </c>
      <c r="T3185" s="63" t="s">
        <v>3695</v>
      </c>
      <c r="U3185" s="63" t="s">
        <v>3039</v>
      </c>
      <c r="V3185" s="66">
        <v>9900</v>
      </c>
      <c r="W3185" s="67">
        <v>9900</v>
      </c>
      <c r="X3185" s="67">
        <v>100</v>
      </c>
      <c r="Y3185" s="68">
        <v>10000</v>
      </c>
      <c r="Z3185" s="82">
        <v>11760.197793386098</v>
      </c>
    </row>
    <row r="3186" spans="15:26" x14ac:dyDescent="0.25">
      <c r="O3186" s="81" t="s">
        <v>5024</v>
      </c>
      <c r="P3186" s="64">
        <v>2007</v>
      </c>
      <c r="Q3186" s="63" t="s">
        <v>1318</v>
      </c>
      <c r="R3186" s="63" t="s">
        <v>228</v>
      </c>
      <c r="S3186" s="65" t="s">
        <v>5025</v>
      </c>
      <c r="T3186" s="63" t="s">
        <v>1876</v>
      </c>
      <c r="U3186" s="63" t="s">
        <v>3767</v>
      </c>
      <c r="V3186" s="66">
        <v>14800</v>
      </c>
      <c r="W3186" s="67">
        <v>14800</v>
      </c>
      <c r="X3186" s="67">
        <v>8001.94</v>
      </c>
      <c r="Y3186" s="68">
        <v>24800</v>
      </c>
      <c r="Z3186" s="82">
        <v>17580.901751728714</v>
      </c>
    </row>
    <row r="3187" spans="15:26" x14ac:dyDescent="0.25">
      <c r="O3187" s="81" t="s">
        <v>9463</v>
      </c>
      <c r="P3187" s="64">
        <v>2007</v>
      </c>
      <c r="Q3187" s="63" t="s">
        <v>6081</v>
      </c>
      <c r="R3187" s="63" t="s">
        <v>228</v>
      </c>
      <c r="S3187" s="65" t="s">
        <v>9464</v>
      </c>
      <c r="T3187" s="63" t="s">
        <v>3695</v>
      </c>
      <c r="U3187" s="63" t="s">
        <v>228</v>
      </c>
      <c r="V3187" s="66">
        <v>9785</v>
      </c>
      <c r="W3187" s="67">
        <v>9785</v>
      </c>
      <c r="X3187" s="67">
        <v>2253.25</v>
      </c>
      <c r="Y3187" s="68">
        <v>13049</v>
      </c>
      <c r="Z3187" s="82">
        <v>11623.589435180098</v>
      </c>
    </row>
    <row r="3188" spans="15:26" x14ac:dyDescent="0.25">
      <c r="O3188" s="81" t="s">
        <v>4956</v>
      </c>
      <c r="P3188" s="64">
        <v>2007</v>
      </c>
      <c r="Q3188" s="63" t="s">
        <v>1318</v>
      </c>
      <c r="R3188" s="63" t="s">
        <v>514</v>
      </c>
      <c r="S3188" s="65" t="s">
        <v>4957</v>
      </c>
      <c r="T3188" s="63" t="s">
        <v>4958</v>
      </c>
      <c r="U3188" s="63" t="s">
        <v>1433</v>
      </c>
      <c r="V3188" s="66">
        <v>42766</v>
      </c>
      <c r="W3188" s="67">
        <v>42766</v>
      </c>
      <c r="X3188" s="67">
        <v>12667.87</v>
      </c>
      <c r="Y3188" s="68">
        <v>57047</v>
      </c>
      <c r="Z3188" s="82">
        <v>50801.678669893925</v>
      </c>
    </row>
    <row r="3189" spans="15:26" x14ac:dyDescent="0.25">
      <c r="O3189" s="81" t="s">
        <v>5033</v>
      </c>
      <c r="P3189" s="64">
        <v>2007</v>
      </c>
      <c r="Q3189" s="63" t="s">
        <v>1318</v>
      </c>
      <c r="R3189" s="63" t="s">
        <v>514</v>
      </c>
      <c r="S3189" s="65" t="s">
        <v>5034</v>
      </c>
      <c r="T3189" s="63" t="s">
        <v>3687</v>
      </c>
      <c r="U3189" s="63" t="s">
        <v>3942</v>
      </c>
      <c r="V3189" s="66">
        <v>24999</v>
      </c>
      <c r="W3189" s="67">
        <v>24999</v>
      </c>
      <c r="X3189" s="67">
        <v>38557.01</v>
      </c>
      <c r="Y3189" s="68">
        <v>69555</v>
      </c>
      <c r="Z3189" s="82">
        <v>29696.281276450409</v>
      </c>
    </row>
    <row r="3190" spans="15:26" x14ac:dyDescent="0.25">
      <c r="O3190" s="81" t="s">
        <v>9468</v>
      </c>
      <c r="P3190" s="64">
        <v>2007</v>
      </c>
      <c r="Q3190" s="63" t="s">
        <v>6081</v>
      </c>
      <c r="R3190" s="63" t="s">
        <v>514</v>
      </c>
      <c r="S3190" s="65" t="s">
        <v>1859</v>
      </c>
      <c r="T3190" s="63" t="s">
        <v>8321</v>
      </c>
      <c r="U3190" s="63" t="s">
        <v>3767</v>
      </c>
      <c r="V3190" s="66">
        <v>14858</v>
      </c>
      <c r="W3190" s="67">
        <v>14858</v>
      </c>
      <c r="X3190" s="67">
        <v>8829.76</v>
      </c>
      <c r="Y3190" s="68">
        <v>20108</v>
      </c>
      <c r="Z3190" s="82">
        <v>17649.799880215218</v>
      </c>
    </row>
    <row r="3191" spans="15:26" x14ac:dyDescent="0.25">
      <c r="O3191" s="81" t="s">
        <v>9400</v>
      </c>
      <c r="P3191" s="64">
        <v>2007</v>
      </c>
      <c r="Q3191" s="63" t="s">
        <v>6081</v>
      </c>
      <c r="R3191" s="63" t="s">
        <v>514</v>
      </c>
      <c r="S3191" s="65" t="s">
        <v>9401</v>
      </c>
      <c r="T3191" s="63" t="s">
        <v>4103</v>
      </c>
      <c r="U3191" s="63" t="s">
        <v>3767</v>
      </c>
      <c r="V3191" s="66">
        <v>9980</v>
      </c>
      <c r="W3191" s="67">
        <v>9980</v>
      </c>
      <c r="X3191" s="67">
        <v>0</v>
      </c>
      <c r="Y3191" s="68">
        <v>9980</v>
      </c>
      <c r="Z3191" s="82">
        <v>11855.229694746795</v>
      </c>
    </row>
    <row r="3192" spans="15:26" x14ac:dyDescent="0.25">
      <c r="O3192" s="81" t="s">
        <v>9419</v>
      </c>
      <c r="P3192" s="64">
        <v>2007</v>
      </c>
      <c r="Q3192" s="63" t="s">
        <v>6081</v>
      </c>
      <c r="R3192" s="63" t="s">
        <v>514</v>
      </c>
      <c r="S3192" s="65" t="s">
        <v>5536</v>
      </c>
      <c r="T3192" s="63" t="s">
        <v>3695</v>
      </c>
      <c r="U3192" s="63" t="s">
        <v>2090</v>
      </c>
      <c r="V3192" s="66">
        <v>7900</v>
      </c>
      <c r="W3192" s="67">
        <v>7900</v>
      </c>
      <c r="X3192" s="67">
        <v>188.72</v>
      </c>
      <c r="Y3192" s="68">
        <v>7900</v>
      </c>
      <c r="Z3192" s="82">
        <v>9384.4002593687055</v>
      </c>
    </row>
    <row r="3193" spans="15:26" x14ac:dyDescent="0.25">
      <c r="O3193" s="81" t="s">
        <v>4943</v>
      </c>
      <c r="P3193" s="64">
        <v>2007</v>
      </c>
      <c r="Q3193" s="63" t="s">
        <v>1318</v>
      </c>
      <c r="R3193" s="63" t="s">
        <v>2250</v>
      </c>
      <c r="S3193" s="65" t="s">
        <v>3144</v>
      </c>
      <c r="T3193" s="63" t="s">
        <v>3483</v>
      </c>
      <c r="U3193" s="63" t="s">
        <v>3146</v>
      </c>
      <c r="V3193" s="66">
        <v>200000</v>
      </c>
      <c r="W3193" s="67">
        <v>200000</v>
      </c>
      <c r="X3193" s="67">
        <v>22220</v>
      </c>
      <c r="Y3193" s="68">
        <v>222220</v>
      </c>
      <c r="Z3193" s="82">
        <v>237579.75340173935</v>
      </c>
    </row>
    <row r="3194" spans="15:26" x14ac:dyDescent="0.25">
      <c r="O3194" s="81" t="s">
        <v>9483</v>
      </c>
      <c r="P3194" s="64">
        <v>2007</v>
      </c>
      <c r="Q3194" s="63" t="s">
        <v>6081</v>
      </c>
      <c r="R3194" s="63" t="s">
        <v>73</v>
      </c>
      <c r="S3194" s="65" t="s">
        <v>4032</v>
      </c>
      <c r="T3194" s="63" t="s">
        <v>3695</v>
      </c>
      <c r="U3194" s="63" t="s">
        <v>73</v>
      </c>
      <c r="V3194" s="66">
        <v>24500</v>
      </c>
      <c r="W3194" s="67">
        <v>24500</v>
      </c>
      <c r="X3194" s="67">
        <v>12528.59</v>
      </c>
      <c r="Y3194" s="68">
        <v>42250</v>
      </c>
      <c r="Z3194" s="82">
        <v>29103.519791713072</v>
      </c>
    </row>
    <row r="3195" spans="15:26" x14ac:dyDescent="0.25">
      <c r="O3195" s="81" t="s">
        <v>9422</v>
      </c>
      <c r="P3195" s="64">
        <v>2007</v>
      </c>
      <c r="Q3195" s="63" t="s">
        <v>6081</v>
      </c>
      <c r="R3195" s="63" t="s">
        <v>73</v>
      </c>
      <c r="S3195" s="65" t="s">
        <v>5189</v>
      </c>
      <c r="T3195" s="63" t="s">
        <v>3695</v>
      </c>
      <c r="U3195" s="63" t="s">
        <v>73</v>
      </c>
      <c r="V3195" s="66">
        <v>10000</v>
      </c>
      <c r="W3195" s="67">
        <v>10000</v>
      </c>
      <c r="X3195" s="67">
        <v>3601</v>
      </c>
      <c r="Y3195" s="68">
        <v>13600</v>
      </c>
      <c r="Z3195" s="82">
        <v>11878.987670086968</v>
      </c>
    </row>
    <row r="3196" spans="15:26" ht="22.5" x14ac:dyDescent="0.25">
      <c r="O3196" s="81" t="s">
        <v>9417</v>
      </c>
      <c r="P3196" s="64">
        <v>2007</v>
      </c>
      <c r="Q3196" s="63" t="s">
        <v>6081</v>
      </c>
      <c r="R3196" s="63" t="s">
        <v>73</v>
      </c>
      <c r="S3196" s="65" t="s">
        <v>9418</v>
      </c>
      <c r="T3196" s="63" t="s">
        <v>3695</v>
      </c>
      <c r="U3196" s="63" t="s">
        <v>73</v>
      </c>
      <c r="V3196" s="66">
        <v>9589</v>
      </c>
      <c r="W3196" s="67">
        <v>9589</v>
      </c>
      <c r="X3196" s="67">
        <v>0</v>
      </c>
      <c r="Y3196" s="68">
        <v>9589</v>
      </c>
      <c r="Z3196" s="82">
        <v>11390.761276846393</v>
      </c>
    </row>
    <row r="3197" spans="15:26" x14ac:dyDescent="0.25">
      <c r="O3197" s="81" t="s">
        <v>9382</v>
      </c>
      <c r="P3197" s="64">
        <v>2007</v>
      </c>
      <c r="Q3197" s="63" t="s">
        <v>6081</v>
      </c>
      <c r="R3197" s="63" t="s">
        <v>3826</v>
      </c>
      <c r="S3197" s="65" t="s">
        <v>3827</v>
      </c>
      <c r="T3197" s="63" t="s">
        <v>8321</v>
      </c>
      <c r="U3197" s="63"/>
      <c r="V3197" s="66">
        <v>147478</v>
      </c>
      <c r="W3197" s="67">
        <v>147478</v>
      </c>
      <c r="X3197" s="67">
        <v>76520.52</v>
      </c>
      <c r="Y3197" s="68">
        <v>221245</v>
      </c>
      <c r="Z3197" s="82">
        <v>175188.93436090858</v>
      </c>
    </row>
    <row r="3198" spans="15:26" x14ac:dyDescent="0.25">
      <c r="O3198" s="81" t="s">
        <v>9506</v>
      </c>
      <c r="P3198" s="64">
        <v>2007</v>
      </c>
      <c r="Q3198" s="63" t="s">
        <v>6081</v>
      </c>
      <c r="R3198" s="63" t="s">
        <v>3826</v>
      </c>
      <c r="S3198" s="65" t="s">
        <v>1859</v>
      </c>
      <c r="T3198" s="63" t="s">
        <v>9035</v>
      </c>
      <c r="U3198" s="63"/>
      <c r="V3198" s="66">
        <v>120000</v>
      </c>
      <c r="W3198" s="67">
        <v>120000</v>
      </c>
      <c r="X3198" s="67">
        <v>0</v>
      </c>
      <c r="Y3198" s="68">
        <v>120000</v>
      </c>
      <c r="Z3198" s="82">
        <v>142547.8520410436</v>
      </c>
    </row>
    <row r="3199" spans="15:26" x14ac:dyDescent="0.25">
      <c r="O3199" s="81" t="s">
        <v>9394</v>
      </c>
      <c r="P3199" s="64">
        <v>2007</v>
      </c>
      <c r="Q3199" s="63" t="s">
        <v>6084</v>
      </c>
      <c r="R3199" s="63" t="s">
        <v>3826</v>
      </c>
      <c r="S3199" s="65" t="s">
        <v>1859</v>
      </c>
      <c r="T3199" s="63" t="s">
        <v>9055</v>
      </c>
      <c r="U3199" s="63"/>
      <c r="V3199" s="66">
        <v>52270</v>
      </c>
      <c r="W3199" s="67">
        <v>52270</v>
      </c>
      <c r="X3199" s="67">
        <v>96673.19</v>
      </c>
      <c r="Y3199" s="68">
        <v>146280</v>
      </c>
      <c r="Z3199" s="82">
        <v>62091.468551544582</v>
      </c>
    </row>
    <row r="3200" spans="15:26" x14ac:dyDescent="0.25">
      <c r="O3200" s="81" t="s">
        <v>9497</v>
      </c>
      <c r="P3200" s="64">
        <v>2007</v>
      </c>
      <c r="Q3200" s="63" t="s">
        <v>6084</v>
      </c>
      <c r="R3200" s="63" t="s">
        <v>3826</v>
      </c>
      <c r="S3200" s="65" t="s">
        <v>1859</v>
      </c>
      <c r="T3200" s="63" t="s">
        <v>9498</v>
      </c>
      <c r="U3200" s="63"/>
      <c r="V3200" s="66">
        <v>7665</v>
      </c>
      <c r="W3200" s="67">
        <v>7665</v>
      </c>
      <c r="X3200" s="67">
        <v>4007.56</v>
      </c>
      <c r="Y3200" s="68">
        <v>10588</v>
      </c>
      <c r="Z3200" s="82">
        <v>9105.2440491216621</v>
      </c>
    </row>
    <row r="3201" spans="15:26" x14ac:dyDescent="0.25">
      <c r="O3201" s="81" t="s">
        <v>9488</v>
      </c>
      <c r="P3201" s="64">
        <v>2007</v>
      </c>
      <c r="Q3201" s="63" t="s">
        <v>6081</v>
      </c>
      <c r="R3201" s="63" t="s">
        <v>3826</v>
      </c>
      <c r="S3201" s="65" t="s">
        <v>1859</v>
      </c>
      <c r="T3201" s="63" t="s">
        <v>9353</v>
      </c>
      <c r="U3201" s="63"/>
      <c r="V3201" s="66">
        <v>4500</v>
      </c>
      <c r="W3201" s="67">
        <v>4500</v>
      </c>
      <c r="X3201" s="67">
        <v>2670</v>
      </c>
      <c r="Y3201" s="68">
        <v>6000</v>
      </c>
      <c r="Z3201" s="82">
        <v>5345.5444515391355</v>
      </c>
    </row>
    <row r="3202" spans="15:26" x14ac:dyDescent="0.25">
      <c r="O3202" s="81" t="s">
        <v>4932</v>
      </c>
      <c r="P3202" s="64">
        <v>2007</v>
      </c>
      <c r="Q3202" s="63" t="s">
        <v>1318</v>
      </c>
      <c r="R3202" s="63" t="s">
        <v>495</v>
      </c>
      <c r="S3202" s="65" t="s">
        <v>4933</v>
      </c>
      <c r="T3202" s="63" t="s">
        <v>4828</v>
      </c>
      <c r="U3202" s="63" t="s">
        <v>3767</v>
      </c>
      <c r="V3202" s="66">
        <v>198657</v>
      </c>
      <c r="W3202" s="67">
        <v>198657</v>
      </c>
      <c r="X3202" s="67">
        <v>119486.6</v>
      </c>
      <c r="Y3202" s="68">
        <v>318258</v>
      </c>
      <c r="Z3202" s="82">
        <v>235984.40535764667</v>
      </c>
    </row>
    <row r="3203" spans="15:26" x14ac:dyDescent="0.25">
      <c r="O3203" s="81" t="s">
        <v>4942</v>
      </c>
      <c r="P3203" s="64">
        <v>2007</v>
      </c>
      <c r="Q3203" s="63" t="s">
        <v>1318</v>
      </c>
      <c r="R3203" s="63" t="s">
        <v>1828</v>
      </c>
      <c r="S3203" s="65" t="s">
        <v>1833</v>
      </c>
      <c r="T3203" s="63" t="s">
        <v>3687</v>
      </c>
      <c r="U3203" s="63" t="s">
        <v>1835</v>
      </c>
      <c r="V3203" s="66">
        <v>48648</v>
      </c>
      <c r="W3203" s="67">
        <v>48648</v>
      </c>
      <c r="X3203" s="67">
        <v>2450.4699999999998</v>
      </c>
      <c r="Y3203" s="68">
        <v>48648</v>
      </c>
      <c r="Z3203" s="82">
        <v>57788.899217439081</v>
      </c>
    </row>
    <row r="3204" spans="15:26" x14ac:dyDescent="0.25">
      <c r="O3204" s="81" t="s">
        <v>5002</v>
      </c>
      <c r="P3204" s="64">
        <v>2007</v>
      </c>
      <c r="Q3204" s="63" t="s">
        <v>1318</v>
      </c>
      <c r="R3204" s="63" t="s">
        <v>544</v>
      </c>
      <c r="S3204" s="65" t="s">
        <v>5003</v>
      </c>
      <c r="T3204" s="63" t="s">
        <v>4059</v>
      </c>
      <c r="U3204" s="63" t="s">
        <v>886</v>
      </c>
      <c r="V3204" s="66">
        <v>150000</v>
      </c>
      <c r="W3204" s="67">
        <v>150000</v>
      </c>
      <c r="X3204" s="67">
        <v>189583.68</v>
      </c>
      <c r="Y3204" s="68">
        <v>221920</v>
      </c>
      <c r="Z3204" s="82">
        <v>178184.81505130453</v>
      </c>
    </row>
    <row r="3205" spans="15:26" x14ac:dyDescent="0.25">
      <c r="O3205" s="81" t="s">
        <v>9448</v>
      </c>
      <c r="P3205" s="64">
        <v>2007</v>
      </c>
      <c r="Q3205" s="63" t="s">
        <v>6081</v>
      </c>
      <c r="R3205" s="63" t="s">
        <v>544</v>
      </c>
      <c r="S3205" s="65" t="s">
        <v>5385</v>
      </c>
      <c r="T3205" s="63" t="s">
        <v>3695</v>
      </c>
      <c r="U3205" s="63" t="s">
        <v>1603</v>
      </c>
      <c r="V3205" s="66">
        <v>10000</v>
      </c>
      <c r="W3205" s="67">
        <v>8875</v>
      </c>
      <c r="X3205" s="67">
        <v>1000</v>
      </c>
      <c r="Y3205" s="68">
        <v>11875</v>
      </c>
      <c r="Z3205" s="82">
        <v>10542.601557202184</v>
      </c>
    </row>
    <row r="3206" spans="15:26" x14ac:dyDescent="0.25">
      <c r="O3206" s="81" t="s">
        <v>9487</v>
      </c>
      <c r="P3206" s="64">
        <v>2007</v>
      </c>
      <c r="Q3206" s="63" t="s">
        <v>6081</v>
      </c>
      <c r="R3206" s="63" t="s">
        <v>544</v>
      </c>
      <c r="S3206" s="65" t="s">
        <v>1859</v>
      </c>
      <c r="T3206" s="63" t="s">
        <v>8316</v>
      </c>
      <c r="U3206" s="63" t="s">
        <v>8092</v>
      </c>
      <c r="V3206" s="66">
        <v>7570</v>
      </c>
      <c r="W3206" s="67">
        <v>7570</v>
      </c>
      <c r="X3206" s="67">
        <v>2553.6999999999998</v>
      </c>
      <c r="Y3206" s="68">
        <v>7570</v>
      </c>
      <c r="Z3206" s="82">
        <v>8992.3936662558353</v>
      </c>
    </row>
    <row r="3207" spans="15:26" x14ac:dyDescent="0.25">
      <c r="O3207" s="81" t="s">
        <v>9480</v>
      </c>
      <c r="P3207" s="64">
        <v>2007</v>
      </c>
      <c r="Q3207" s="63" t="s">
        <v>6081</v>
      </c>
      <c r="R3207" s="63" t="s">
        <v>1286</v>
      </c>
      <c r="S3207" s="65" t="s">
        <v>5461</v>
      </c>
      <c r="T3207" s="63" t="s">
        <v>5970</v>
      </c>
      <c r="U3207" s="63" t="s">
        <v>1403</v>
      </c>
      <c r="V3207" s="66">
        <v>23697</v>
      </c>
      <c r="W3207" s="67">
        <v>18953</v>
      </c>
      <c r="X3207" s="67">
        <v>6196.13</v>
      </c>
      <c r="Y3207" s="68">
        <v>31595</v>
      </c>
      <c r="Z3207" s="82">
        <v>22514.245331115828</v>
      </c>
    </row>
    <row r="3208" spans="15:26" x14ac:dyDescent="0.25">
      <c r="O3208" s="81" t="s">
        <v>9398</v>
      </c>
      <c r="P3208" s="64">
        <v>2007</v>
      </c>
      <c r="Q3208" s="63" t="s">
        <v>6081</v>
      </c>
      <c r="R3208" s="63" t="s">
        <v>1286</v>
      </c>
      <c r="S3208" s="65" t="s">
        <v>9399</v>
      </c>
      <c r="T3208" s="63" t="s">
        <v>4103</v>
      </c>
      <c r="U3208" s="63" t="s">
        <v>3767</v>
      </c>
      <c r="V3208" s="66">
        <v>9976</v>
      </c>
      <c r="W3208" s="67">
        <v>9976</v>
      </c>
      <c r="X3208" s="67">
        <v>1301.4000000000001</v>
      </c>
      <c r="Y3208" s="68">
        <v>11436</v>
      </c>
      <c r="Z3208" s="82">
        <v>11850.478099678759</v>
      </c>
    </row>
    <row r="3209" spans="15:26" x14ac:dyDescent="0.25">
      <c r="O3209" s="81" t="s">
        <v>9406</v>
      </c>
      <c r="P3209" s="64">
        <v>2007</v>
      </c>
      <c r="Q3209" s="63" t="s">
        <v>6081</v>
      </c>
      <c r="R3209" s="63" t="s">
        <v>112</v>
      </c>
      <c r="S3209" s="65" t="s">
        <v>9407</v>
      </c>
      <c r="T3209" s="63" t="s">
        <v>4103</v>
      </c>
      <c r="U3209" s="63" t="s">
        <v>3767</v>
      </c>
      <c r="V3209" s="66">
        <v>10000</v>
      </c>
      <c r="W3209" s="67">
        <v>10000</v>
      </c>
      <c r="X3209" s="67">
        <v>2965</v>
      </c>
      <c r="Y3209" s="68">
        <v>13279</v>
      </c>
      <c r="Z3209" s="82">
        <v>11878.987670086968</v>
      </c>
    </row>
    <row r="3210" spans="15:26" x14ac:dyDescent="0.25">
      <c r="O3210" s="81" t="s">
        <v>9402</v>
      </c>
      <c r="P3210" s="64">
        <v>2007</v>
      </c>
      <c r="Q3210" s="63" t="s">
        <v>6081</v>
      </c>
      <c r="R3210" s="63" t="s">
        <v>112</v>
      </c>
      <c r="S3210" s="65" t="s">
        <v>9403</v>
      </c>
      <c r="T3210" s="63" t="s">
        <v>4103</v>
      </c>
      <c r="U3210" s="63" t="s">
        <v>6536</v>
      </c>
      <c r="V3210" s="66">
        <v>9070</v>
      </c>
      <c r="W3210" s="67">
        <v>9070</v>
      </c>
      <c r="X3210" s="67">
        <v>0</v>
      </c>
      <c r="Y3210" s="68">
        <v>9070</v>
      </c>
      <c r="Z3210" s="82">
        <v>10774.241816768881</v>
      </c>
    </row>
    <row r="3211" spans="15:26" x14ac:dyDescent="0.25">
      <c r="O3211" s="81" t="s">
        <v>9504</v>
      </c>
      <c r="P3211" s="64">
        <v>2007</v>
      </c>
      <c r="Q3211" s="63" t="s">
        <v>6084</v>
      </c>
      <c r="R3211" s="63" t="s">
        <v>3166</v>
      </c>
      <c r="S3211" s="65" t="s">
        <v>1859</v>
      </c>
      <c r="T3211" s="63" t="s">
        <v>9196</v>
      </c>
      <c r="U3211" s="63"/>
      <c r="V3211" s="66">
        <v>428024</v>
      </c>
      <c r="W3211" s="67">
        <v>428024</v>
      </c>
      <c r="X3211" s="67">
        <v>130073.8</v>
      </c>
      <c r="Y3211" s="68">
        <v>570700</v>
      </c>
      <c r="Z3211" s="82">
        <v>508449.18185013044</v>
      </c>
    </row>
    <row r="3212" spans="15:26" x14ac:dyDescent="0.25">
      <c r="O3212" s="81" t="s">
        <v>9379</v>
      </c>
      <c r="P3212" s="64">
        <v>2007</v>
      </c>
      <c r="Q3212" s="63" t="s">
        <v>6084</v>
      </c>
      <c r="R3212" s="63" t="s">
        <v>3166</v>
      </c>
      <c r="S3212" s="65" t="s">
        <v>1859</v>
      </c>
      <c r="T3212" s="63" t="s">
        <v>9053</v>
      </c>
      <c r="U3212" s="63"/>
      <c r="V3212" s="66">
        <v>225750</v>
      </c>
      <c r="W3212" s="67">
        <v>225750</v>
      </c>
      <c r="X3212" s="67">
        <v>83250</v>
      </c>
      <c r="Y3212" s="68">
        <v>309000</v>
      </c>
      <c r="Z3212" s="82">
        <v>268168.1466522133</v>
      </c>
    </row>
    <row r="3213" spans="15:26" x14ac:dyDescent="0.25">
      <c r="O3213" s="81" t="s">
        <v>9375</v>
      </c>
      <c r="P3213" s="64">
        <v>2007</v>
      </c>
      <c r="Q3213" s="63" t="s">
        <v>6084</v>
      </c>
      <c r="R3213" s="63" t="s">
        <v>3166</v>
      </c>
      <c r="S3213" s="65" t="s">
        <v>1859</v>
      </c>
      <c r="T3213" s="63" t="s">
        <v>9376</v>
      </c>
      <c r="U3213" s="63"/>
      <c r="V3213" s="66">
        <v>140000</v>
      </c>
      <c r="W3213" s="67">
        <v>140000</v>
      </c>
      <c r="X3213" s="67">
        <v>10679.53</v>
      </c>
      <c r="Y3213" s="68">
        <v>0</v>
      </c>
      <c r="Z3213" s="82">
        <v>166305.82738121756</v>
      </c>
    </row>
    <row r="3214" spans="15:26" x14ac:dyDescent="0.25">
      <c r="O3214" s="81" t="s">
        <v>9501</v>
      </c>
      <c r="P3214" s="64">
        <v>2007</v>
      </c>
      <c r="Q3214" s="63" t="s">
        <v>6081</v>
      </c>
      <c r="R3214" s="63" t="s">
        <v>3166</v>
      </c>
      <c r="S3214" s="65" t="s">
        <v>1859</v>
      </c>
      <c r="T3214" s="63" t="s">
        <v>9502</v>
      </c>
      <c r="U3214" s="63"/>
      <c r="V3214" s="66">
        <v>135000</v>
      </c>
      <c r="W3214" s="67">
        <v>135000</v>
      </c>
      <c r="X3214" s="67">
        <v>0</v>
      </c>
      <c r="Y3214" s="68">
        <v>135000</v>
      </c>
      <c r="Z3214" s="82">
        <v>160366.33354617408</v>
      </c>
    </row>
    <row r="3215" spans="15:26" x14ac:dyDescent="0.25">
      <c r="O3215" s="81" t="s">
        <v>9505</v>
      </c>
      <c r="P3215" s="64">
        <v>2007</v>
      </c>
      <c r="Q3215" s="63" t="s">
        <v>6084</v>
      </c>
      <c r="R3215" s="63" t="s">
        <v>3166</v>
      </c>
      <c r="S3215" s="65" t="s">
        <v>1859</v>
      </c>
      <c r="T3215" s="63" t="s">
        <v>8117</v>
      </c>
      <c r="U3215" s="63"/>
      <c r="V3215" s="66">
        <v>135000</v>
      </c>
      <c r="W3215" s="67">
        <v>135000</v>
      </c>
      <c r="X3215" s="67">
        <v>167494.89000000001</v>
      </c>
      <c r="Y3215" s="68">
        <v>270000</v>
      </c>
      <c r="Z3215" s="82">
        <v>160366.33354617408</v>
      </c>
    </row>
    <row r="3216" spans="15:26" x14ac:dyDescent="0.25">
      <c r="O3216" s="81" t="s">
        <v>9503</v>
      </c>
      <c r="P3216" s="64">
        <v>2007</v>
      </c>
      <c r="Q3216" s="63" t="s">
        <v>6081</v>
      </c>
      <c r="R3216" s="63" t="s">
        <v>3166</v>
      </c>
      <c r="S3216" s="65" t="s">
        <v>1859</v>
      </c>
      <c r="T3216" s="63" t="s">
        <v>8586</v>
      </c>
      <c r="U3216" s="63"/>
      <c r="V3216" s="66">
        <v>100000</v>
      </c>
      <c r="W3216" s="67">
        <v>100000</v>
      </c>
      <c r="X3216" s="67">
        <v>110965.35</v>
      </c>
      <c r="Y3216" s="68">
        <v>153260</v>
      </c>
      <c r="Z3216" s="82">
        <v>118789.87670086967</v>
      </c>
    </row>
    <row r="3217" spans="15:26" x14ac:dyDescent="0.25">
      <c r="O3217" s="81" t="s">
        <v>9408</v>
      </c>
      <c r="P3217" s="64">
        <v>2007</v>
      </c>
      <c r="Q3217" s="63" t="s">
        <v>6081</v>
      </c>
      <c r="R3217" s="63" t="s">
        <v>3166</v>
      </c>
      <c r="S3217" s="65" t="s">
        <v>1859</v>
      </c>
      <c r="T3217" s="63" t="s">
        <v>8385</v>
      </c>
      <c r="U3217" s="63"/>
      <c r="V3217" s="66">
        <v>50000</v>
      </c>
      <c r="W3217" s="67">
        <v>50000</v>
      </c>
      <c r="X3217" s="67">
        <v>0</v>
      </c>
      <c r="Y3217" s="68">
        <v>129463</v>
      </c>
      <c r="Z3217" s="82">
        <v>59394.938350434837</v>
      </c>
    </row>
    <row r="3218" spans="15:26" x14ac:dyDescent="0.25">
      <c r="O3218" s="81" t="s">
        <v>9486</v>
      </c>
      <c r="P3218" s="64">
        <v>2007</v>
      </c>
      <c r="Q3218" s="63" t="s">
        <v>6084</v>
      </c>
      <c r="R3218" s="63" t="s">
        <v>3166</v>
      </c>
      <c r="S3218" s="65" t="s">
        <v>1859</v>
      </c>
      <c r="T3218" s="63" t="s">
        <v>9174</v>
      </c>
      <c r="U3218" s="63"/>
      <c r="V3218" s="66">
        <v>18672</v>
      </c>
      <c r="W3218" s="67">
        <v>18672</v>
      </c>
      <c r="X3218" s="67">
        <v>7181.87</v>
      </c>
      <c r="Y3218" s="68">
        <v>24898</v>
      </c>
      <c r="Z3218" s="82">
        <v>22180.445777586388</v>
      </c>
    </row>
    <row r="3219" spans="15:26" x14ac:dyDescent="0.25">
      <c r="O3219" s="81" t="s">
        <v>9409</v>
      </c>
      <c r="P3219" s="64">
        <v>2007</v>
      </c>
      <c r="Q3219" s="63" t="s">
        <v>6084</v>
      </c>
      <c r="R3219" s="63" t="s">
        <v>3166</v>
      </c>
      <c r="S3219" s="65" t="s">
        <v>1859</v>
      </c>
      <c r="T3219" s="63" t="s">
        <v>8385</v>
      </c>
      <c r="U3219" s="63"/>
      <c r="V3219" s="66">
        <v>5000</v>
      </c>
      <c r="W3219" s="67">
        <v>5000</v>
      </c>
      <c r="X3219" s="67">
        <v>1959</v>
      </c>
      <c r="Y3219" s="68">
        <v>7500</v>
      </c>
      <c r="Z3219" s="82">
        <v>5939.4938350434841</v>
      </c>
    </row>
    <row r="3220" spans="15:26" x14ac:dyDescent="0.25">
      <c r="O3220" s="81" t="s">
        <v>9470</v>
      </c>
      <c r="P3220" s="64">
        <v>2007</v>
      </c>
      <c r="Q3220" s="63" t="s">
        <v>6081</v>
      </c>
      <c r="R3220" s="63" t="s">
        <v>574</v>
      </c>
      <c r="S3220" s="65" t="s">
        <v>9471</v>
      </c>
      <c r="T3220" s="63" t="s">
        <v>8770</v>
      </c>
      <c r="U3220" s="63" t="s">
        <v>9472</v>
      </c>
      <c r="V3220" s="66">
        <v>2704</v>
      </c>
      <c r="W3220" s="67">
        <v>2704</v>
      </c>
      <c r="X3220" s="67">
        <v>902</v>
      </c>
      <c r="Y3220" s="68">
        <v>3606</v>
      </c>
      <c r="Z3220" s="82">
        <v>3212.0782659915167</v>
      </c>
    </row>
    <row r="3221" spans="15:26" x14ac:dyDescent="0.25">
      <c r="O3221" s="81" t="s">
        <v>4924</v>
      </c>
      <c r="P3221" s="64">
        <v>2007</v>
      </c>
      <c r="Q3221" s="63" t="s">
        <v>1318</v>
      </c>
      <c r="R3221" s="63" t="s">
        <v>580</v>
      </c>
      <c r="S3221" s="65" t="s">
        <v>4925</v>
      </c>
      <c r="T3221" s="63" t="s">
        <v>4926</v>
      </c>
      <c r="U3221" s="63" t="s">
        <v>3249</v>
      </c>
      <c r="V3221" s="66">
        <v>164359</v>
      </c>
      <c r="W3221" s="67">
        <v>164359</v>
      </c>
      <c r="X3221" s="67">
        <v>103179.47</v>
      </c>
      <c r="Y3221" s="68">
        <v>248872</v>
      </c>
      <c r="Z3221" s="82">
        <v>195241.85344678242</v>
      </c>
    </row>
    <row r="3222" spans="15:26" x14ac:dyDescent="0.25">
      <c r="O3222" s="81" t="s">
        <v>4906</v>
      </c>
      <c r="P3222" s="64">
        <v>2007</v>
      </c>
      <c r="Q3222" s="63" t="s">
        <v>1318</v>
      </c>
      <c r="R3222" s="63" t="s">
        <v>580</v>
      </c>
      <c r="S3222" s="65" t="s">
        <v>4907</v>
      </c>
      <c r="T3222" s="63" t="s">
        <v>4908</v>
      </c>
      <c r="U3222" s="63" t="s">
        <v>582</v>
      </c>
      <c r="V3222" s="66">
        <v>89179</v>
      </c>
      <c r="W3222" s="67">
        <v>89179</v>
      </c>
      <c r="X3222" s="67">
        <v>25811.55</v>
      </c>
      <c r="Y3222" s="68">
        <v>118906</v>
      </c>
      <c r="Z3222" s="82">
        <v>105935.62414306858</v>
      </c>
    </row>
    <row r="3223" spans="15:26" x14ac:dyDescent="0.25">
      <c r="O3223" s="81" t="s">
        <v>9475</v>
      </c>
      <c r="P3223" s="64">
        <v>2007</v>
      </c>
      <c r="Q3223" s="63" t="s">
        <v>6081</v>
      </c>
      <c r="R3223" s="63" t="s">
        <v>580</v>
      </c>
      <c r="S3223" s="65" t="s">
        <v>1859</v>
      </c>
      <c r="T3223" s="63" t="s">
        <v>6178</v>
      </c>
      <c r="U3223" s="63" t="s">
        <v>4022</v>
      </c>
      <c r="V3223" s="66">
        <v>23816</v>
      </c>
      <c r="W3223" s="67">
        <v>23816</v>
      </c>
      <c r="X3223" s="67">
        <v>8036.83</v>
      </c>
      <c r="Y3223" s="68">
        <v>31755</v>
      </c>
      <c r="Z3223" s="82">
        <v>28290.997035079123</v>
      </c>
    </row>
    <row r="3224" spans="15:26" x14ac:dyDescent="0.25">
      <c r="O3224" s="81" t="s">
        <v>9492</v>
      </c>
      <c r="P3224" s="64">
        <v>2007</v>
      </c>
      <c r="Q3224" s="63" t="s">
        <v>6081</v>
      </c>
      <c r="R3224" s="63" t="s">
        <v>580</v>
      </c>
      <c r="S3224" s="65" t="s">
        <v>9493</v>
      </c>
      <c r="T3224" s="63" t="s">
        <v>6178</v>
      </c>
      <c r="U3224" s="63" t="s">
        <v>3249</v>
      </c>
      <c r="V3224" s="66">
        <v>17933</v>
      </c>
      <c r="W3224" s="67">
        <v>17933</v>
      </c>
      <c r="X3224" s="67">
        <v>8847</v>
      </c>
      <c r="Y3224" s="68">
        <v>26780</v>
      </c>
      <c r="Z3224" s="82">
        <v>21302.588588766957</v>
      </c>
    </row>
    <row r="3225" spans="15:26" x14ac:dyDescent="0.25">
      <c r="O3225" s="81" t="s">
        <v>9461</v>
      </c>
      <c r="P3225" s="64">
        <v>2007</v>
      </c>
      <c r="Q3225" s="63" t="s">
        <v>6081</v>
      </c>
      <c r="R3225" s="63" t="s">
        <v>580</v>
      </c>
      <c r="S3225" s="65" t="s">
        <v>5984</v>
      </c>
      <c r="T3225" s="63" t="s">
        <v>3695</v>
      </c>
      <c r="U3225" s="63" t="s">
        <v>3721</v>
      </c>
      <c r="V3225" s="66">
        <v>6930</v>
      </c>
      <c r="W3225" s="67">
        <v>6930</v>
      </c>
      <c r="X3225" s="67">
        <v>21</v>
      </c>
      <c r="Y3225" s="68">
        <v>0</v>
      </c>
      <c r="Z3225" s="82">
        <v>8232.1384553702683</v>
      </c>
    </row>
    <row r="3226" spans="15:26" x14ac:dyDescent="0.25">
      <c r="O3226" s="81" t="s">
        <v>5119</v>
      </c>
      <c r="P3226" s="64">
        <v>2008</v>
      </c>
      <c r="Q3226" s="63" t="s">
        <v>1318</v>
      </c>
      <c r="R3226" s="63" t="s">
        <v>1247</v>
      </c>
      <c r="S3226" s="65" t="s">
        <v>5120</v>
      </c>
      <c r="T3226" s="63" t="s">
        <v>3687</v>
      </c>
      <c r="U3226" s="63" t="s">
        <v>4422</v>
      </c>
      <c r="V3226" s="66">
        <v>79165</v>
      </c>
      <c r="W3226" s="67">
        <v>79165</v>
      </c>
      <c r="X3226" s="67">
        <v>21609.439999999999</v>
      </c>
      <c r="Y3226" s="68">
        <v>107165</v>
      </c>
      <c r="Z3226" s="82">
        <v>90512.324025859576</v>
      </c>
    </row>
    <row r="3227" spans="15:26" x14ac:dyDescent="0.25">
      <c r="O3227" s="81" t="s">
        <v>9536</v>
      </c>
      <c r="P3227" s="64">
        <v>2008</v>
      </c>
      <c r="Q3227" s="63" t="s">
        <v>6081</v>
      </c>
      <c r="R3227" s="63" t="s">
        <v>1247</v>
      </c>
      <c r="S3227" s="65" t="s">
        <v>5978</v>
      </c>
      <c r="T3227" s="63" t="s">
        <v>9537</v>
      </c>
      <c r="U3227" s="63" t="s">
        <v>2885</v>
      </c>
      <c r="V3227" s="66">
        <v>75000</v>
      </c>
      <c r="W3227" s="67">
        <v>75000</v>
      </c>
      <c r="X3227" s="67">
        <v>30228</v>
      </c>
      <c r="Y3227" s="68">
        <v>0</v>
      </c>
      <c r="Z3227" s="82">
        <v>85750.322768135768</v>
      </c>
    </row>
    <row r="3228" spans="15:26" x14ac:dyDescent="0.25">
      <c r="O3228" s="81" t="s">
        <v>9594</v>
      </c>
      <c r="P3228" s="64">
        <v>2008</v>
      </c>
      <c r="Q3228" s="63" t="s">
        <v>6081</v>
      </c>
      <c r="R3228" s="63" t="s">
        <v>1247</v>
      </c>
      <c r="S3228" s="65" t="s">
        <v>5487</v>
      </c>
      <c r="T3228" s="63" t="s">
        <v>3695</v>
      </c>
      <c r="U3228" s="63" t="s">
        <v>4422</v>
      </c>
      <c r="V3228" s="66">
        <v>10000</v>
      </c>
      <c r="W3228" s="67">
        <v>9970</v>
      </c>
      <c r="X3228" s="67">
        <v>0</v>
      </c>
      <c r="Y3228" s="68">
        <v>10000</v>
      </c>
      <c r="Z3228" s="82">
        <v>11399.076239977516</v>
      </c>
    </row>
    <row r="3229" spans="15:26" x14ac:dyDescent="0.25">
      <c r="O3229" s="81" t="s">
        <v>5121</v>
      </c>
      <c r="P3229" s="64">
        <v>2008</v>
      </c>
      <c r="Q3229" s="63" t="s">
        <v>1318</v>
      </c>
      <c r="R3229" s="63" t="s">
        <v>1239</v>
      </c>
      <c r="S3229" s="65" t="s">
        <v>4477</v>
      </c>
      <c r="T3229" s="63" t="s">
        <v>3687</v>
      </c>
      <c r="U3229" s="63" t="s">
        <v>1239</v>
      </c>
      <c r="V3229" s="66">
        <v>85613</v>
      </c>
      <c r="W3229" s="67">
        <v>85613</v>
      </c>
      <c r="X3229" s="67">
        <v>5038.18</v>
      </c>
      <c r="Y3229" s="68">
        <v>95613</v>
      </c>
      <c r="Z3229" s="82">
        <v>97884.565108645431</v>
      </c>
    </row>
    <row r="3230" spans="15:26" x14ac:dyDescent="0.25">
      <c r="O3230" s="81" t="s">
        <v>9648</v>
      </c>
      <c r="P3230" s="64">
        <v>2008</v>
      </c>
      <c r="Q3230" s="63" t="s">
        <v>6081</v>
      </c>
      <c r="R3230" s="63" t="s">
        <v>1239</v>
      </c>
      <c r="S3230" s="65" t="s">
        <v>5349</v>
      </c>
      <c r="T3230" s="63" t="s">
        <v>5970</v>
      </c>
      <c r="U3230" s="63" t="s">
        <v>1239</v>
      </c>
      <c r="V3230" s="66">
        <v>24985</v>
      </c>
      <c r="W3230" s="67">
        <v>24985</v>
      </c>
      <c r="X3230" s="67">
        <v>7541.05</v>
      </c>
      <c r="Y3230" s="68">
        <v>0</v>
      </c>
      <c r="Z3230" s="82">
        <v>28566.290858158296</v>
      </c>
    </row>
    <row r="3231" spans="15:26" x14ac:dyDescent="0.25">
      <c r="O3231" s="81" t="s">
        <v>5167</v>
      </c>
      <c r="P3231" s="64">
        <v>2008</v>
      </c>
      <c r="Q3231" s="63" t="s">
        <v>1318</v>
      </c>
      <c r="R3231" s="63" t="s">
        <v>147</v>
      </c>
      <c r="S3231" s="65" t="s">
        <v>5168</v>
      </c>
      <c r="T3231" s="63" t="s">
        <v>3687</v>
      </c>
      <c r="U3231" s="63" t="s">
        <v>149</v>
      </c>
      <c r="V3231" s="66">
        <v>198483</v>
      </c>
      <c r="W3231" s="67">
        <v>198483</v>
      </c>
      <c r="X3231" s="67">
        <v>85512.09</v>
      </c>
      <c r="Y3231" s="68">
        <v>293483</v>
      </c>
      <c r="Z3231" s="82">
        <v>226933.08418650521</v>
      </c>
    </row>
    <row r="3232" spans="15:26" x14ac:dyDescent="0.25">
      <c r="O3232" s="81" t="s">
        <v>5113</v>
      </c>
      <c r="P3232" s="64">
        <v>2008</v>
      </c>
      <c r="Q3232" s="63" t="s">
        <v>1318</v>
      </c>
      <c r="R3232" s="63" t="s">
        <v>147</v>
      </c>
      <c r="S3232" s="65" t="s">
        <v>5114</v>
      </c>
      <c r="T3232" s="63" t="s">
        <v>3687</v>
      </c>
      <c r="U3232" s="63" t="s">
        <v>1474</v>
      </c>
      <c r="V3232" s="66">
        <v>82072</v>
      </c>
      <c r="W3232" s="67">
        <v>82072</v>
      </c>
      <c r="X3232" s="67">
        <v>66376.5</v>
      </c>
      <c r="Y3232" s="68">
        <v>109430</v>
      </c>
      <c r="Z3232" s="82">
        <v>93836.006536352521</v>
      </c>
    </row>
    <row r="3233" spans="15:26" x14ac:dyDescent="0.25">
      <c r="O3233" s="81" t="s">
        <v>5136</v>
      </c>
      <c r="P3233" s="64">
        <v>2008</v>
      </c>
      <c r="Q3233" s="63" t="s">
        <v>1318</v>
      </c>
      <c r="R3233" s="63" t="s">
        <v>4649</v>
      </c>
      <c r="S3233" s="65" t="s">
        <v>4650</v>
      </c>
      <c r="T3233" s="63" t="s">
        <v>5137</v>
      </c>
      <c r="U3233" s="63" t="s">
        <v>4652</v>
      </c>
      <c r="V3233" s="66">
        <v>350000</v>
      </c>
      <c r="W3233" s="67">
        <v>350000</v>
      </c>
      <c r="X3233" s="67">
        <v>594627.19999999995</v>
      </c>
      <c r="Y3233" s="68">
        <v>870913</v>
      </c>
      <c r="Z3233" s="82">
        <v>400168.17291796691</v>
      </c>
    </row>
    <row r="3234" spans="15:26" x14ac:dyDescent="0.25">
      <c r="O3234" s="81" t="s">
        <v>5080</v>
      </c>
      <c r="P3234" s="64">
        <v>2008</v>
      </c>
      <c r="Q3234" s="63" t="s">
        <v>1318</v>
      </c>
      <c r="R3234" s="63" t="s">
        <v>1345</v>
      </c>
      <c r="S3234" s="65" t="s">
        <v>4835</v>
      </c>
      <c r="T3234" s="63" t="s">
        <v>1356</v>
      </c>
      <c r="U3234" s="63" t="s">
        <v>1078</v>
      </c>
      <c r="V3234" s="66">
        <v>226128</v>
      </c>
      <c r="W3234" s="67">
        <v>226128</v>
      </c>
      <c r="X3234" s="67">
        <v>235357</v>
      </c>
      <c r="Y3234" s="68">
        <v>461485</v>
      </c>
      <c r="Z3234" s="82">
        <v>258540.65315884005</v>
      </c>
    </row>
    <row r="3235" spans="15:26" x14ac:dyDescent="0.25">
      <c r="O3235" s="81" t="s">
        <v>5171</v>
      </c>
      <c r="P3235" s="64">
        <v>2008</v>
      </c>
      <c r="Q3235" s="63" t="s">
        <v>1318</v>
      </c>
      <c r="R3235" s="63" t="s">
        <v>1345</v>
      </c>
      <c r="S3235" s="65" t="s">
        <v>5172</v>
      </c>
      <c r="T3235" s="63" t="s">
        <v>5173</v>
      </c>
      <c r="U3235" s="63" t="s">
        <v>3767</v>
      </c>
      <c r="V3235" s="66">
        <v>139108</v>
      </c>
      <c r="W3235" s="67">
        <v>114665</v>
      </c>
      <c r="X3235" s="67">
        <v>63431.95</v>
      </c>
      <c r="Y3235" s="68">
        <v>0</v>
      </c>
      <c r="Z3235" s="82">
        <v>131100.81013611049</v>
      </c>
    </row>
    <row r="3236" spans="15:26" x14ac:dyDescent="0.25">
      <c r="O3236" s="81" t="s">
        <v>5117</v>
      </c>
      <c r="P3236" s="64">
        <v>2008</v>
      </c>
      <c r="Q3236" s="63" t="s">
        <v>1318</v>
      </c>
      <c r="R3236" s="63" t="s">
        <v>76</v>
      </c>
      <c r="S3236" s="65" t="s">
        <v>5118</v>
      </c>
      <c r="T3236" s="63" t="s">
        <v>3266</v>
      </c>
      <c r="U3236" s="63" t="s">
        <v>76</v>
      </c>
      <c r="V3236" s="66">
        <v>170945</v>
      </c>
      <c r="W3236" s="67">
        <v>170945</v>
      </c>
      <c r="X3236" s="67">
        <v>68067.86</v>
      </c>
      <c r="Y3236" s="68">
        <v>262997</v>
      </c>
      <c r="Z3236" s="82">
        <v>195447.85234131958</v>
      </c>
    </row>
    <row r="3237" spans="15:26" x14ac:dyDescent="0.25">
      <c r="O3237" s="81" t="s">
        <v>5049</v>
      </c>
      <c r="P3237" s="64">
        <v>2008</v>
      </c>
      <c r="Q3237" s="63" t="s">
        <v>1318</v>
      </c>
      <c r="R3237" s="63" t="s">
        <v>76</v>
      </c>
      <c r="S3237" s="65" t="s">
        <v>3982</v>
      </c>
      <c r="T3237" s="63" t="s">
        <v>1356</v>
      </c>
      <c r="U3237" s="63" t="s">
        <v>76</v>
      </c>
      <c r="V3237" s="66">
        <v>80211</v>
      </c>
      <c r="W3237" s="67">
        <v>80211</v>
      </c>
      <c r="X3237" s="67">
        <v>24504.16</v>
      </c>
      <c r="Y3237" s="68">
        <v>114588</v>
      </c>
      <c r="Z3237" s="82">
        <v>91708.25519406583</v>
      </c>
    </row>
    <row r="3238" spans="15:26" x14ac:dyDescent="0.25">
      <c r="O3238" s="81" t="s">
        <v>5162</v>
      </c>
      <c r="P3238" s="64">
        <v>2008</v>
      </c>
      <c r="Q3238" s="63" t="s">
        <v>1318</v>
      </c>
      <c r="R3238" s="63" t="s">
        <v>76</v>
      </c>
      <c r="S3238" s="65" t="s">
        <v>5163</v>
      </c>
      <c r="T3238" s="63" t="s">
        <v>5164</v>
      </c>
      <c r="U3238" s="63" t="s">
        <v>3767</v>
      </c>
      <c r="V3238" s="66">
        <v>74193</v>
      </c>
      <c r="W3238" s="67">
        <v>74193</v>
      </c>
      <c r="X3238" s="67">
        <v>29292.77</v>
      </c>
      <c r="Y3238" s="68">
        <v>105989</v>
      </c>
      <c r="Z3238" s="82">
        <v>84827.649295150622</v>
      </c>
    </row>
    <row r="3239" spans="15:26" x14ac:dyDescent="0.25">
      <c r="O3239" s="81" t="s">
        <v>9530</v>
      </c>
      <c r="P3239" s="64">
        <v>2008</v>
      </c>
      <c r="Q3239" s="63" t="s">
        <v>6084</v>
      </c>
      <c r="R3239" s="63" t="s">
        <v>76</v>
      </c>
      <c r="S3239" s="65" t="s">
        <v>8370</v>
      </c>
      <c r="T3239" s="63" t="s">
        <v>8104</v>
      </c>
      <c r="U3239" s="63" t="s">
        <v>76</v>
      </c>
      <c r="V3239" s="66">
        <v>67207</v>
      </c>
      <c r="W3239" s="67">
        <v>67207</v>
      </c>
      <c r="X3239" s="67">
        <v>30583.200000000001</v>
      </c>
      <c r="Y3239" s="68">
        <v>96010</v>
      </c>
      <c r="Z3239" s="82">
        <v>76840.292563708004</v>
      </c>
    </row>
    <row r="3240" spans="15:26" x14ac:dyDescent="0.25">
      <c r="O3240" s="81" t="s">
        <v>5159</v>
      </c>
      <c r="P3240" s="64">
        <v>2008</v>
      </c>
      <c r="Q3240" s="63" t="s">
        <v>1318</v>
      </c>
      <c r="R3240" s="63" t="s">
        <v>76</v>
      </c>
      <c r="S3240" s="65" t="s">
        <v>4808</v>
      </c>
      <c r="T3240" s="63" t="s">
        <v>4799</v>
      </c>
      <c r="U3240" s="63" t="s">
        <v>748</v>
      </c>
      <c r="V3240" s="66">
        <v>62083</v>
      </c>
      <c r="W3240" s="67">
        <v>62083</v>
      </c>
      <c r="X3240" s="67">
        <v>19123.849999999999</v>
      </c>
      <c r="Y3240" s="68">
        <v>82778</v>
      </c>
      <c r="Z3240" s="82">
        <v>70981.830512188972</v>
      </c>
    </row>
    <row r="3241" spans="15:26" x14ac:dyDescent="0.25">
      <c r="O3241" s="81" t="s">
        <v>9507</v>
      </c>
      <c r="P3241" s="64">
        <v>2008</v>
      </c>
      <c r="Q3241" s="63" t="s">
        <v>6081</v>
      </c>
      <c r="R3241" s="63" t="s">
        <v>76</v>
      </c>
      <c r="S3241" s="65" t="s">
        <v>9508</v>
      </c>
      <c r="T3241" s="63" t="s">
        <v>6178</v>
      </c>
      <c r="U3241" s="63" t="s">
        <v>76</v>
      </c>
      <c r="V3241" s="66">
        <v>60583</v>
      </c>
      <c r="W3241" s="67">
        <v>60583</v>
      </c>
      <c r="X3241" s="67">
        <v>38635.74</v>
      </c>
      <c r="Y3241" s="68">
        <v>86050</v>
      </c>
      <c r="Z3241" s="82">
        <v>69266.824056826255</v>
      </c>
    </row>
    <row r="3242" spans="15:26" x14ac:dyDescent="0.25">
      <c r="O3242" s="81" t="s">
        <v>9637</v>
      </c>
      <c r="P3242" s="64">
        <v>2008</v>
      </c>
      <c r="Q3242" s="63" t="s">
        <v>6081</v>
      </c>
      <c r="R3242" s="63" t="s">
        <v>76</v>
      </c>
      <c r="S3242" s="65" t="s">
        <v>1859</v>
      </c>
      <c r="T3242" s="63" t="s">
        <v>9638</v>
      </c>
      <c r="U3242" s="63" t="s">
        <v>76</v>
      </c>
      <c r="V3242" s="66">
        <v>25000</v>
      </c>
      <c r="W3242" s="67">
        <v>25000</v>
      </c>
      <c r="X3242" s="67">
        <v>9375.7099999999991</v>
      </c>
      <c r="Y3242" s="68">
        <v>0</v>
      </c>
      <c r="Z3242" s="82">
        <v>28583.440922711921</v>
      </c>
    </row>
    <row r="3243" spans="15:26" x14ac:dyDescent="0.25">
      <c r="O3243" s="81" t="s">
        <v>9621</v>
      </c>
      <c r="P3243" s="64">
        <v>2008</v>
      </c>
      <c r="Q3243" s="63" t="s">
        <v>6084</v>
      </c>
      <c r="R3243" s="63" t="s">
        <v>76</v>
      </c>
      <c r="S3243" s="65" t="s">
        <v>9622</v>
      </c>
      <c r="T3243" s="63" t="s">
        <v>8104</v>
      </c>
      <c r="U3243" s="63" t="s">
        <v>3767</v>
      </c>
      <c r="V3243" s="66">
        <v>10500</v>
      </c>
      <c r="W3243" s="67">
        <v>10500</v>
      </c>
      <c r="X3243" s="67">
        <v>0</v>
      </c>
      <c r="Y3243" s="68">
        <v>0</v>
      </c>
      <c r="Z3243" s="82">
        <v>12005.045187539006</v>
      </c>
    </row>
    <row r="3244" spans="15:26" x14ac:dyDescent="0.25">
      <c r="O3244" s="81" t="s">
        <v>9608</v>
      </c>
      <c r="P3244" s="64">
        <v>2008</v>
      </c>
      <c r="Q3244" s="63" t="s">
        <v>6081</v>
      </c>
      <c r="R3244" s="63" t="s">
        <v>76</v>
      </c>
      <c r="S3244" s="65" t="s">
        <v>5633</v>
      </c>
      <c r="T3244" s="63" t="s">
        <v>3695</v>
      </c>
      <c r="U3244" s="63" t="s">
        <v>76</v>
      </c>
      <c r="V3244" s="66">
        <v>6150</v>
      </c>
      <c r="W3244" s="67">
        <v>6150</v>
      </c>
      <c r="X3244" s="67">
        <v>6150</v>
      </c>
      <c r="Y3244" s="68">
        <v>12300</v>
      </c>
      <c r="Z3244" s="82">
        <v>7031.5264669871322</v>
      </c>
    </row>
    <row r="3245" spans="15:26" x14ac:dyDescent="0.25">
      <c r="O3245" s="81" t="s">
        <v>9635</v>
      </c>
      <c r="P3245" s="64">
        <v>2008</v>
      </c>
      <c r="Q3245" s="63" t="s">
        <v>6081</v>
      </c>
      <c r="R3245" s="63" t="s">
        <v>1249</v>
      </c>
      <c r="S3245" s="65" t="s">
        <v>9636</v>
      </c>
      <c r="T3245" s="63" t="s">
        <v>6178</v>
      </c>
      <c r="U3245" s="63" t="s">
        <v>1249</v>
      </c>
      <c r="V3245" s="66">
        <v>20272</v>
      </c>
      <c r="W3245" s="67">
        <v>20272</v>
      </c>
      <c r="X3245" s="67">
        <v>6670</v>
      </c>
      <c r="Y3245" s="68">
        <v>0</v>
      </c>
      <c r="Z3245" s="82">
        <v>23177.740575408643</v>
      </c>
    </row>
    <row r="3246" spans="15:26" x14ac:dyDescent="0.25">
      <c r="O3246" s="81" t="s">
        <v>5112</v>
      </c>
      <c r="P3246" s="64">
        <v>2008</v>
      </c>
      <c r="Q3246" s="63" t="s">
        <v>1318</v>
      </c>
      <c r="R3246" s="63" t="s">
        <v>444</v>
      </c>
      <c r="S3246" s="65" t="s">
        <v>4854</v>
      </c>
      <c r="T3246" s="63" t="s">
        <v>3483</v>
      </c>
      <c r="U3246" s="63" t="s">
        <v>3767</v>
      </c>
      <c r="V3246" s="66">
        <v>170871</v>
      </c>
      <c r="W3246" s="67">
        <v>170871</v>
      </c>
      <c r="X3246" s="67">
        <v>47396.3</v>
      </c>
      <c r="Y3246" s="68">
        <v>0</v>
      </c>
      <c r="Z3246" s="82">
        <v>195363.24535618833</v>
      </c>
    </row>
    <row r="3247" spans="15:26" ht="22.5" x14ac:dyDescent="0.25">
      <c r="O3247" s="81" t="s">
        <v>5166</v>
      </c>
      <c r="P3247" s="64">
        <v>2008</v>
      </c>
      <c r="Q3247" s="63" t="s">
        <v>1318</v>
      </c>
      <c r="R3247" s="63" t="s">
        <v>444</v>
      </c>
      <c r="S3247" s="65" t="s">
        <v>4858</v>
      </c>
      <c r="T3247" s="63" t="s">
        <v>4193</v>
      </c>
      <c r="U3247" s="63" t="s">
        <v>584</v>
      </c>
      <c r="V3247" s="66">
        <v>108828</v>
      </c>
      <c r="W3247" s="67">
        <v>108828</v>
      </c>
      <c r="X3247" s="67">
        <v>33198.129999999997</v>
      </c>
      <c r="Y3247" s="68">
        <v>0</v>
      </c>
      <c r="Z3247" s="82">
        <v>124427.14834947573</v>
      </c>
    </row>
    <row r="3248" spans="15:26" x14ac:dyDescent="0.25">
      <c r="O3248" s="81" t="s">
        <v>9575</v>
      </c>
      <c r="P3248" s="64">
        <v>2008</v>
      </c>
      <c r="Q3248" s="63" t="s">
        <v>6081</v>
      </c>
      <c r="R3248" s="63" t="s">
        <v>1779</v>
      </c>
      <c r="S3248" s="65" t="s">
        <v>5546</v>
      </c>
      <c r="T3248" s="63" t="s">
        <v>3695</v>
      </c>
      <c r="U3248" s="63" t="s">
        <v>4351</v>
      </c>
      <c r="V3248" s="66">
        <v>10000</v>
      </c>
      <c r="W3248" s="67">
        <v>10000</v>
      </c>
      <c r="X3248" s="67">
        <v>0</v>
      </c>
      <c r="Y3248" s="68">
        <v>10000</v>
      </c>
      <c r="Z3248" s="82">
        <v>11433.376369084768</v>
      </c>
    </row>
    <row r="3249" spans="15:26" x14ac:dyDescent="0.25">
      <c r="O3249" s="81" t="s">
        <v>9597</v>
      </c>
      <c r="P3249" s="64">
        <v>2008</v>
      </c>
      <c r="Q3249" s="63" t="s">
        <v>6081</v>
      </c>
      <c r="R3249" s="63" t="s">
        <v>1779</v>
      </c>
      <c r="S3249" s="65" t="s">
        <v>9598</v>
      </c>
      <c r="T3249" s="63" t="s">
        <v>3695</v>
      </c>
      <c r="U3249" s="63" t="s">
        <v>4351</v>
      </c>
      <c r="V3249" s="66">
        <v>10000</v>
      </c>
      <c r="W3249" s="67">
        <v>9970</v>
      </c>
      <c r="X3249" s="67">
        <v>0</v>
      </c>
      <c r="Y3249" s="68">
        <v>9970</v>
      </c>
      <c r="Z3249" s="82">
        <v>11399.076239977516</v>
      </c>
    </row>
    <row r="3250" spans="15:26" x14ac:dyDescent="0.25">
      <c r="O3250" s="81" t="s">
        <v>5134</v>
      </c>
      <c r="P3250" s="64">
        <v>2008</v>
      </c>
      <c r="Q3250" s="63" t="s">
        <v>1318</v>
      </c>
      <c r="R3250" s="63" t="s">
        <v>44</v>
      </c>
      <c r="S3250" s="65" t="s">
        <v>4838</v>
      </c>
      <c r="T3250" s="63" t="s">
        <v>3687</v>
      </c>
      <c r="U3250" s="63" t="s">
        <v>49</v>
      </c>
      <c r="V3250" s="66">
        <v>317884</v>
      </c>
      <c r="W3250" s="67">
        <v>317884</v>
      </c>
      <c r="X3250" s="67">
        <v>280582.77</v>
      </c>
      <c r="Y3250" s="68">
        <v>597098</v>
      </c>
      <c r="Z3250" s="82">
        <v>363448.74137101421</v>
      </c>
    </row>
    <row r="3251" spans="15:26" x14ac:dyDescent="0.25">
      <c r="O3251" s="81" t="s">
        <v>5105</v>
      </c>
      <c r="P3251" s="64">
        <v>2008</v>
      </c>
      <c r="Q3251" s="63" t="s">
        <v>1318</v>
      </c>
      <c r="R3251" s="63" t="s">
        <v>44</v>
      </c>
      <c r="S3251" s="65" t="s">
        <v>3733</v>
      </c>
      <c r="T3251" s="63" t="s">
        <v>3266</v>
      </c>
      <c r="U3251" s="63" t="s">
        <v>2051</v>
      </c>
      <c r="V3251" s="66">
        <v>187806</v>
      </c>
      <c r="W3251" s="67">
        <v>187806</v>
      </c>
      <c r="X3251" s="67">
        <v>62735.14</v>
      </c>
      <c r="Y3251" s="68">
        <v>250408</v>
      </c>
      <c r="Z3251" s="82">
        <v>214725.66823723342</v>
      </c>
    </row>
    <row r="3252" spans="15:26" x14ac:dyDescent="0.25">
      <c r="O3252" s="81" t="s">
        <v>5084</v>
      </c>
      <c r="P3252" s="64">
        <v>2008</v>
      </c>
      <c r="Q3252" s="63" t="s">
        <v>1318</v>
      </c>
      <c r="R3252" s="63" t="s">
        <v>44</v>
      </c>
      <c r="S3252" s="65" t="s">
        <v>5085</v>
      </c>
      <c r="T3252" s="63" t="s">
        <v>4193</v>
      </c>
      <c r="U3252" s="63" t="s">
        <v>49</v>
      </c>
      <c r="V3252" s="66">
        <v>146000</v>
      </c>
      <c r="W3252" s="67">
        <v>146000</v>
      </c>
      <c r="X3252" s="67">
        <v>68383.83</v>
      </c>
      <c r="Y3252" s="68">
        <v>219000</v>
      </c>
      <c r="Z3252" s="82">
        <v>166927.29498863762</v>
      </c>
    </row>
    <row r="3253" spans="15:26" x14ac:dyDescent="0.25">
      <c r="O3253" s="81" t="s">
        <v>5058</v>
      </c>
      <c r="P3253" s="64">
        <v>2008</v>
      </c>
      <c r="Q3253" s="63" t="s">
        <v>1318</v>
      </c>
      <c r="R3253" s="63" t="s">
        <v>44</v>
      </c>
      <c r="S3253" s="65" t="s">
        <v>5059</v>
      </c>
      <c r="T3253" s="63" t="s">
        <v>3815</v>
      </c>
      <c r="U3253" s="63" t="s">
        <v>1639</v>
      </c>
      <c r="V3253" s="66">
        <v>100000</v>
      </c>
      <c r="W3253" s="67">
        <v>100000</v>
      </c>
      <c r="X3253" s="67">
        <v>50063</v>
      </c>
      <c r="Y3253" s="68">
        <v>150000</v>
      </c>
      <c r="Z3253" s="82">
        <v>114333.76369084769</v>
      </c>
    </row>
    <row r="3254" spans="15:26" x14ac:dyDescent="0.25">
      <c r="O3254" s="81" t="s">
        <v>9577</v>
      </c>
      <c r="P3254" s="64">
        <v>2008</v>
      </c>
      <c r="Q3254" s="63" t="s">
        <v>6081</v>
      </c>
      <c r="R3254" s="63" t="s">
        <v>44</v>
      </c>
      <c r="S3254" s="65" t="s">
        <v>9578</v>
      </c>
      <c r="T3254" s="63" t="s">
        <v>3695</v>
      </c>
      <c r="U3254" s="63" t="s">
        <v>2051</v>
      </c>
      <c r="V3254" s="66">
        <v>9400</v>
      </c>
      <c r="W3254" s="67">
        <v>9400</v>
      </c>
      <c r="X3254" s="67">
        <v>0</v>
      </c>
      <c r="Y3254" s="68">
        <v>9400</v>
      </c>
      <c r="Z3254" s="82">
        <v>10747.373786939683</v>
      </c>
    </row>
    <row r="3255" spans="15:26" x14ac:dyDescent="0.25">
      <c r="O3255" s="81" t="s">
        <v>5060</v>
      </c>
      <c r="P3255" s="64">
        <v>2008</v>
      </c>
      <c r="Q3255" s="63" t="s">
        <v>1318</v>
      </c>
      <c r="R3255" s="63" t="s">
        <v>44</v>
      </c>
      <c r="S3255" s="65" t="s">
        <v>5059</v>
      </c>
      <c r="T3255" s="63" t="s">
        <v>5061</v>
      </c>
      <c r="U3255" s="63" t="s">
        <v>1639</v>
      </c>
      <c r="V3255" s="66">
        <v>5000</v>
      </c>
      <c r="W3255" s="67">
        <v>5000</v>
      </c>
      <c r="X3255" s="67">
        <v>0</v>
      </c>
      <c r="Y3255" s="68">
        <v>0</v>
      </c>
      <c r="Z3255" s="82">
        <v>5716.6881845423841</v>
      </c>
    </row>
    <row r="3256" spans="15:26" x14ac:dyDescent="0.25">
      <c r="O3256" s="81" t="s">
        <v>5135</v>
      </c>
      <c r="P3256" s="64">
        <v>2008</v>
      </c>
      <c r="Q3256" s="63" t="s">
        <v>1318</v>
      </c>
      <c r="R3256" s="63" t="s">
        <v>44</v>
      </c>
      <c r="S3256" s="65" t="s">
        <v>4838</v>
      </c>
      <c r="T3256" s="63" t="s">
        <v>4895</v>
      </c>
      <c r="U3256" s="63" t="s">
        <v>49</v>
      </c>
      <c r="V3256" s="66">
        <v>2500</v>
      </c>
      <c r="W3256" s="67">
        <v>2500</v>
      </c>
      <c r="X3256" s="67">
        <v>0</v>
      </c>
      <c r="Y3256" s="68">
        <v>0</v>
      </c>
      <c r="Z3256" s="82">
        <v>2858.344092271192</v>
      </c>
    </row>
    <row r="3257" spans="15:26" x14ac:dyDescent="0.25">
      <c r="O3257" s="81" t="s">
        <v>5147</v>
      </c>
      <c r="P3257" s="64">
        <v>2008</v>
      </c>
      <c r="Q3257" s="63" t="s">
        <v>1318</v>
      </c>
      <c r="R3257" s="63" t="s">
        <v>1558</v>
      </c>
      <c r="S3257" s="65" t="s">
        <v>5148</v>
      </c>
      <c r="T3257" s="63" t="s">
        <v>1356</v>
      </c>
      <c r="U3257" s="63" t="s">
        <v>5149</v>
      </c>
      <c r="V3257" s="66">
        <v>95795</v>
      </c>
      <c r="W3257" s="67">
        <v>95795</v>
      </c>
      <c r="X3257" s="67">
        <v>15167.88</v>
      </c>
      <c r="Y3257" s="68">
        <v>120795</v>
      </c>
      <c r="Z3257" s="82">
        <v>109526.02892764754</v>
      </c>
    </row>
    <row r="3258" spans="15:26" x14ac:dyDescent="0.25">
      <c r="O3258" s="81" t="s">
        <v>9564</v>
      </c>
      <c r="P3258" s="64">
        <v>2008</v>
      </c>
      <c r="Q3258" s="63" t="s">
        <v>6084</v>
      </c>
      <c r="R3258" s="63" t="s">
        <v>2128</v>
      </c>
      <c r="S3258" s="65" t="s">
        <v>2129</v>
      </c>
      <c r="T3258" s="63" t="s">
        <v>9565</v>
      </c>
      <c r="U3258" s="63" t="s">
        <v>2129</v>
      </c>
      <c r="V3258" s="66">
        <v>50000</v>
      </c>
      <c r="W3258" s="67">
        <v>50000</v>
      </c>
      <c r="X3258" s="67">
        <v>0</v>
      </c>
      <c r="Y3258" s="68">
        <v>94000</v>
      </c>
      <c r="Z3258" s="82">
        <v>57166.881845423843</v>
      </c>
    </row>
    <row r="3259" spans="15:26" x14ac:dyDescent="0.25">
      <c r="O3259" s="81" t="s">
        <v>5174</v>
      </c>
      <c r="P3259" s="64">
        <v>2008</v>
      </c>
      <c r="Q3259" s="63" t="s">
        <v>1318</v>
      </c>
      <c r="R3259" s="63" t="s">
        <v>2128</v>
      </c>
      <c r="S3259" s="65" t="s">
        <v>2129</v>
      </c>
      <c r="T3259" s="63" t="s">
        <v>4825</v>
      </c>
      <c r="U3259" s="63" t="s">
        <v>2129</v>
      </c>
      <c r="V3259" s="66">
        <v>37104</v>
      </c>
      <c r="W3259" s="67">
        <v>37104</v>
      </c>
      <c r="X3259" s="67">
        <v>10200.75</v>
      </c>
      <c r="Y3259" s="68">
        <v>47394</v>
      </c>
      <c r="Z3259" s="82">
        <v>42422.399679852126</v>
      </c>
    </row>
    <row r="3260" spans="15:26" x14ac:dyDescent="0.25">
      <c r="O3260" s="81" t="s">
        <v>9511</v>
      </c>
      <c r="P3260" s="64">
        <v>2008</v>
      </c>
      <c r="Q3260" s="63" t="s">
        <v>6081</v>
      </c>
      <c r="R3260" s="63" t="s">
        <v>2128</v>
      </c>
      <c r="S3260" s="65" t="s">
        <v>9512</v>
      </c>
      <c r="T3260" s="63" t="s">
        <v>9513</v>
      </c>
      <c r="U3260" s="63" t="s">
        <v>3767</v>
      </c>
      <c r="V3260" s="66">
        <v>33000</v>
      </c>
      <c r="W3260" s="67">
        <v>33000</v>
      </c>
      <c r="X3260" s="67">
        <v>11524.52</v>
      </c>
      <c r="Y3260" s="68">
        <v>44000</v>
      </c>
      <c r="Z3260" s="82">
        <v>37730.142017979735</v>
      </c>
    </row>
    <row r="3261" spans="15:26" x14ac:dyDescent="0.25">
      <c r="O3261" s="81" t="s">
        <v>9566</v>
      </c>
      <c r="P3261" s="64">
        <v>2008</v>
      </c>
      <c r="Q3261" s="63" t="s">
        <v>6084</v>
      </c>
      <c r="R3261" s="63" t="s">
        <v>2128</v>
      </c>
      <c r="S3261" s="65" t="s">
        <v>1859</v>
      </c>
      <c r="T3261" s="63" t="s">
        <v>8866</v>
      </c>
      <c r="U3261" s="63" t="s">
        <v>2129</v>
      </c>
      <c r="V3261" s="66">
        <v>30000</v>
      </c>
      <c r="W3261" s="67">
        <v>30000</v>
      </c>
      <c r="X3261" s="67">
        <v>0</v>
      </c>
      <c r="Y3261" s="68">
        <v>40000</v>
      </c>
      <c r="Z3261" s="82">
        <v>34300.129107254303</v>
      </c>
    </row>
    <row r="3262" spans="15:26" x14ac:dyDescent="0.25">
      <c r="O3262" s="81" t="s">
        <v>5195</v>
      </c>
      <c r="P3262" s="64">
        <v>2008</v>
      </c>
      <c r="Q3262" s="63" t="s">
        <v>1318</v>
      </c>
      <c r="R3262" s="63" t="s">
        <v>27</v>
      </c>
      <c r="S3262" s="65" t="s">
        <v>4311</v>
      </c>
      <c r="T3262" s="63" t="s">
        <v>4312</v>
      </c>
      <c r="U3262" s="63" t="s">
        <v>27</v>
      </c>
      <c r="V3262" s="66">
        <v>6034240</v>
      </c>
      <c r="W3262" s="67">
        <v>6034240</v>
      </c>
      <c r="X3262" s="67">
        <v>133629.65</v>
      </c>
      <c r="Y3262" s="68">
        <v>6169774</v>
      </c>
      <c r="Z3262" s="82">
        <v>6899173.7021386074</v>
      </c>
    </row>
    <row r="3263" spans="15:26" x14ac:dyDescent="0.25">
      <c r="O3263" s="81" t="s">
        <v>5053</v>
      </c>
      <c r="P3263" s="64">
        <v>2008</v>
      </c>
      <c r="Q3263" s="63" t="s">
        <v>1318</v>
      </c>
      <c r="R3263" s="63" t="s">
        <v>27</v>
      </c>
      <c r="S3263" s="65" t="s">
        <v>3987</v>
      </c>
      <c r="T3263" s="63" t="s">
        <v>3266</v>
      </c>
      <c r="U3263" s="63" t="s">
        <v>27</v>
      </c>
      <c r="V3263" s="66">
        <v>227730</v>
      </c>
      <c r="W3263" s="67">
        <v>227730</v>
      </c>
      <c r="X3263" s="67">
        <v>135454.32</v>
      </c>
      <c r="Y3263" s="68">
        <v>303637</v>
      </c>
      <c r="Z3263" s="82">
        <v>260372.28005316743</v>
      </c>
    </row>
    <row r="3264" spans="15:26" x14ac:dyDescent="0.25">
      <c r="O3264" s="81" t="s">
        <v>5150</v>
      </c>
      <c r="P3264" s="64">
        <v>2008</v>
      </c>
      <c r="Q3264" s="63" t="s">
        <v>1318</v>
      </c>
      <c r="R3264" s="63" t="s">
        <v>27</v>
      </c>
      <c r="S3264" s="65" t="s">
        <v>5151</v>
      </c>
      <c r="T3264" s="63" t="s">
        <v>3687</v>
      </c>
      <c r="U3264" s="63" t="s">
        <v>27</v>
      </c>
      <c r="V3264" s="66">
        <v>208000</v>
      </c>
      <c r="W3264" s="67">
        <v>208000</v>
      </c>
      <c r="X3264" s="67">
        <v>96633</v>
      </c>
      <c r="Y3264" s="68">
        <v>277168</v>
      </c>
      <c r="Z3264" s="82">
        <v>237814.22847696318</v>
      </c>
    </row>
    <row r="3265" spans="15:26" x14ac:dyDescent="0.25">
      <c r="O3265" s="81" t="s">
        <v>9569</v>
      </c>
      <c r="P3265" s="64">
        <v>2008</v>
      </c>
      <c r="Q3265" s="63" t="s">
        <v>6081</v>
      </c>
      <c r="R3265" s="63" t="s">
        <v>27</v>
      </c>
      <c r="S3265" s="65" t="s">
        <v>1859</v>
      </c>
      <c r="T3265" s="63" t="s">
        <v>9411</v>
      </c>
      <c r="U3265" s="63" t="s">
        <v>27</v>
      </c>
      <c r="V3265" s="66">
        <v>144420</v>
      </c>
      <c r="W3265" s="67">
        <v>144420</v>
      </c>
      <c r="X3265" s="67">
        <v>0</v>
      </c>
      <c r="Y3265" s="68">
        <v>0</v>
      </c>
      <c r="Z3265" s="82">
        <v>165120.82152232225</v>
      </c>
    </row>
    <row r="3266" spans="15:26" ht="22.5" x14ac:dyDescent="0.25">
      <c r="O3266" s="81" t="s">
        <v>5050</v>
      </c>
      <c r="P3266" s="64">
        <v>2008</v>
      </c>
      <c r="Q3266" s="63" t="s">
        <v>1318</v>
      </c>
      <c r="R3266" s="63" t="s">
        <v>27</v>
      </c>
      <c r="S3266" s="65" t="s">
        <v>4831</v>
      </c>
      <c r="T3266" s="63" t="s">
        <v>3483</v>
      </c>
      <c r="U3266" s="63" t="s">
        <v>27</v>
      </c>
      <c r="V3266" s="66">
        <v>99090</v>
      </c>
      <c r="W3266" s="67">
        <v>99090</v>
      </c>
      <c r="X3266" s="67">
        <v>19862.53</v>
      </c>
      <c r="Y3266" s="68">
        <v>132119</v>
      </c>
      <c r="Z3266" s="82">
        <v>113293.32644126097</v>
      </c>
    </row>
    <row r="3267" spans="15:26" ht="22.5" x14ac:dyDescent="0.25">
      <c r="O3267" s="81" t="s">
        <v>5155</v>
      </c>
      <c r="P3267" s="64">
        <v>2008</v>
      </c>
      <c r="Q3267" s="63" t="s">
        <v>1318</v>
      </c>
      <c r="R3267" s="63" t="s">
        <v>27</v>
      </c>
      <c r="S3267" s="65" t="s">
        <v>5156</v>
      </c>
      <c r="T3267" s="63" t="s">
        <v>3687</v>
      </c>
      <c r="U3267" s="63" t="s">
        <v>27</v>
      </c>
      <c r="V3267" s="66">
        <v>93308</v>
      </c>
      <c r="W3267" s="67">
        <v>93308</v>
      </c>
      <c r="X3267" s="67">
        <v>92450</v>
      </c>
      <c r="Y3267" s="68">
        <v>186625</v>
      </c>
      <c r="Z3267" s="82">
        <v>106682.54822465616</v>
      </c>
    </row>
    <row r="3268" spans="15:26" x14ac:dyDescent="0.25">
      <c r="O3268" s="81" t="s">
        <v>5045</v>
      </c>
      <c r="P3268" s="64">
        <v>2008</v>
      </c>
      <c r="Q3268" s="63" t="s">
        <v>1318</v>
      </c>
      <c r="R3268" s="63" t="s">
        <v>27</v>
      </c>
      <c r="S3268" s="65" t="s">
        <v>4555</v>
      </c>
      <c r="T3268" s="63" t="s">
        <v>5046</v>
      </c>
      <c r="U3268" s="63" t="s">
        <v>27</v>
      </c>
      <c r="V3268" s="66">
        <v>79004</v>
      </c>
      <c r="W3268" s="67">
        <v>79004</v>
      </c>
      <c r="X3268" s="67">
        <v>26168</v>
      </c>
      <c r="Y3268" s="68">
        <v>105339</v>
      </c>
      <c r="Z3268" s="82">
        <v>90328.246666317311</v>
      </c>
    </row>
    <row r="3269" spans="15:26" x14ac:dyDescent="0.25">
      <c r="O3269" s="81" t="s">
        <v>9544</v>
      </c>
      <c r="P3269" s="64">
        <v>2008</v>
      </c>
      <c r="Q3269" s="63" t="s">
        <v>6084</v>
      </c>
      <c r="R3269" s="63" t="s">
        <v>27</v>
      </c>
      <c r="S3269" s="65" t="s">
        <v>1859</v>
      </c>
      <c r="T3269" s="63" t="s">
        <v>9044</v>
      </c>
      <c r="U3269" s="63" t="s">
        <v>27</v>
      </c>
      <c r="V3269" s="66">
        <v>67429</v>
      </c>
      <c r="W3269" s="67">
        <v>67429</v>
      </c>
      <c r="X3269" s="67">
        <v>23969.58</v>
      </c>
      <c r="Y3269" s="68">
        <v>90127</v>
      </c>
      <c r="Z3269" s="82">
        <v>77094.113519101695</v>
      </c>
    </row>
    <row r="3270" spans="15:26" x14ac:dyDescent="0.25">
      <c r="O3270" s="81" t="s">
        <v>5129</v>
      </c>
      <c r="P3270" s="64">
        <v>2008</v>
      </c>
      <c r="Q3270" s="63" t="s">
        <v>1318</v>
      </c>
      <c r="R3270" s="63" t="s">
        <v>27</v>
      </c>
      <c r="S3270" s="65" t="s">
        <v>5130</v>
      </c>
      <c r="T3270" s="63" t="s">
        <v>4456</v>
      </c>
      <c r="U3270" s="63" t="s">
        <v>27</v>
      </c>
      <c r="V3270" s="66">
        <v>54171</v>
      </c>
      <c r="W3270" s="67">
        <v>54171</v>
      </c>
      <c r="X3270" s="67">
        <v>14931.25</v>
      </c>
      <c r="Y3270" s="68">
        <v>72227</v>
      </c>
      <c r="Z3270" s="82">
        <v>61935.743128969101</v>
      </c>
    </row>
    <row r="3271" spans="15:26" x14ac:dyDescent="0.25">
      <c r="O3271" s="81" t="s">
        <v>9528</v>
      </c>
      <c r="P3271" s="64">
        <v>2008</v>
      </c>
      <c r="Q3271" s="63" t="s">
        <v>6084</v>
      </c>
      <c r="R3271" s="63" t="s">
        <v>27</v>
      </c>
      <c r="S3271" s="65" t="s">
        <v>8595</v>
      </c>
      <c r="T3271" s="63" t="s">
        <v>9529</v>
      </c>
      <c r="U3271" s="63" t="s">
        <v>27</v>
      </c>
      <c r="V3271" s="66">
        <v>28980</v>
      </c>
      <c r="W3271" s="67">
        <v>28980</v>
      </c>
      <c r="X3271" s="67">
        <v>36764.36</v>
      </c>
      <c r="Y3271" s="68">
        <v>39280</v>
      </c>
      <c r="Z3271" s="82">
        <v>33133.924717607661</v>
      </c>
    </row>
    <row r="3272" spans="15:26" x14ac:dyDescent="0.25">
      <c r="O3272" s="81" t="s">
        <v>9620</v>
      </c>
      <c r="P3272" s="64">
        <v>2008</v>
      </c>
      <c r="Q3272" s="63" t="s">
        <v>6081</v>
      </c>
      <c r="R3272" s="63" t="s">
        <v>27</v>
      </c>
      <c r="S3272" s="65" t="s">
        <v>3627</v>
      </c>
      <c r="T3272" s="63" t="s">
        <v>3695</v>
      </c>
      <c r="U3272" s="63" t="s">
        <v>27</v>
      </c>
      <c r="V3272" s="66">
        <v>25000</v>
      </c>
      <c r="W3272" s="67">
        <v>25000</v>
      </c>
      <c r="X3272" s="67">
        <v>39309.54</v>
      </c>
      <c r="Y3272" s="68">
        <v>0</v>
      </c>
      <c r="Z3272" s="82">
        <v>28583.440922711921</v>
      </c>
    </row>
    <row r="3273" spans="15:26" x14ac:dyDescent="0.25">
      <c r="O3273" s="81" t="s">
        <v>9649</v>
      </c>
      <c r="P3273" s="64">
        <v>2008</v>
      </c>
      <c r="Q3273" s="63" t="s">
        <v>6084</v>
      </c>
      <c r="R3273" s="63" t="s">
        <v>27</v>
      </c>
      <c r="S3273" s="65" t="s">
        <v>1859</v>
      </c>
      <c r="T3273" s="63" t="s">
        <v>8104</v>
      </c>
      <c r="U3273" s="63" t="s">
        <v>27</v>
      </c>
      <c r="V3273" s="66">
        <v>24984</v>
      </c>
      <c r="W3273" s="67">
        <v>24984</v>
      </c>
      <c r="X3273" s="67">
        <v>54075.839999999997</v>
      </c>
      <c r="Y3273" s="68">
        <v>0</v>
      </c>
      <c r="Z3273" s="82">
        <v>28565.147520521386</v>
      </c>
    </row>
    <row r="3274" spans="15:26" x14ac:dyDescent="0.25">
      <c r="O3274" s="81" t="s">
        <v>5178</v>
      </c>
      <c r="P3274" s="64">
        <v>2008</v>
      </c>
      <c r="Q3274" s="63" t="s">
        <v>1318</v>
      </c>
      <c r="R3274" s="63" t="s">
        <v>27</v>
      </c>
      <c r="S3274" s="65" t="s">
        <v>5179</v>
      </c>
      <c r="T3274" s="63" t="s">
        <v>1356</v>
      </c>
      <c r="U3274" s="63" t="s">
        <v>27</v>
      </c>
      <c r="V3274" s="66">
        <v>24700</v>
      </c>
      <c r="W3274" s="67">
        <v>24700</v>
      </c>
      <c r="X3274" s="67">
        <v>1995.5</v>
      </c>
      <c r="Y3274" s="68">
        <v>0</v>
      </c>
      <c r="Z3274" s="82">
        <v>28240.439631639376</v>
      </c>
    </row>
    <row r="3275" spans="15:26" x14ac:dyDescent="0.25">
      <c r="O3275" s="81" t="s">
        <v>9623</v>
      </c>
      <c r="P3275" s="64">
        <v>2008</v>
      </c>
      <c r="Q3275" s="63" t="s">
        <v>6081</v>
      </c>
      <c r="R3275" s="63" t="s">
        <v>27</v>
      </c>
      <c r="S3275" s="65" t="s">
        <v>8797</v>
      </c>
      <c r="T3275" s="63" t="s">
        <v>9624</v>
      </c>
      <c r="U3275" s="63" t="s">
        <v>27</v>
      </c>
      <c r="V3275" s="66">
        <v>24022</v>
      </c>
      <c r="W3275" s="67">
        <v>24022</v>
      </c>
      <c r="X3275" s="67">
        <v>2670</v>
      </c>
      <c r="Y3275" s="68">
        <v>0</v>
      </c>
      <c r="Z3275" s="82">
        <v>27465.25671381543</v>
      </c>
    </row>
    <row r="3276" spans="15:26" x14ac:dyDescent="0.25">
      <c r="O3276" s="81" t="s">
        <v>5054</v>
      </c>
      <c r="P3276" s="64">
        <v>2008</v>
      </c>
      <c r="Q3276" s="63" t="s">
        <v>1318</v>
      </c>
      <c r="R3276" s="63" t="s">
        <v>27</v>
      </c>
      <c r="S3276" s="65" t="s">
        <v>3987</v>
      </c>
      <c r="T3276" s="63" t="s">
        <v>5055</v>
      </c>
      <c r="U3276" s="63" t="s">
        <v>27</v>
      </c>
      <c r="V3276" s="66">
        <v>20225</v>
      </c>
      <c r="W3276" s="67">
        <v>20225</v>
      </c>
      <c r="X3276" s="67">
        <v>0</v>
      </c>
      <c r="Y3276" s="68">
        <v>0</v>
      </c>
      <c r="Z3276" s="82">
        <v>23124.003706473944</v>
      </c>
    </row>
    <row r="3277" spans="15:26" x14ac:dyDescent="0.25">
      <c r="O3277" s="81" t="s">
        <v>9660</v>
      </c>
      <c r="P3277" s="64">
        <v>2008</v>
      </c>
      <c r="Q3277" s="63" t="s">
        <v>6081</v>
      </c>
      <c r="R3277" s="63" t="s">
        <v>27</v>
      </c>
      <c r="S3277" s="65" t="s">
        <v>5744</v>
      </c>
      <c r="T3277" s="63" t="s">
        <v>9661</v>
      </c>
      <c r="U3277" s="63" t="s">
        <v>27</v>
      </c>
      <c r="V3277" s="66">
        <v>14136</v>
      </c>
      <c r="W3277" s="67">
        <v>14136</v>
      </c>
      <c r="X3277" s="67">
        <v>3826.35</v>
      </c>
      <c r="Y3277" s="68">
        <v>0</v>
      </c>
      <c r="Z3277" s="82">
        <v>16162.220835338228</v>
      </c>
    </row>
    <row r="3278" spans="15:26" x14ac:dyDescent="0.25">
      <c r="O3278" s="81" t="s">
        <v>9571</v>
      </c>
      <c r="P3278" s="64">
        <v>2008</v>
      </c>
      <c r="Q3278" s="63" t="s">
        <v>6081</v>
      </c>
      <c r="R3278" s="63" t="s">
        <v>27</v>
      </c>
      <c r="S3278" s="65" t="s">
        <v>5151</v>
      </c>
      <c r="T3278" s="63" t="s">
        <v>3695</v>
      </c>
      <c r="U3278" s="63" t="s">
        <v>27</v>
      </c>
      <c r="V3278" s="66">
        <v>10000</v>
      </c>
      <c r="W3278" s="67">
        <v>10000</v>
      </c>
      <c r="X3278" s="67">
        <v>0</v>
      </c>
      <c r="Y3278" s="68">
        <v>10000</v>
      </c>
      <c r="Z3278" s="82">
        <v>11433.376369084768</v>
      </c>
    </row>
    <row r="3279" spans="15:26" ht="22.5" x14ac:dyDescent="0.25">
      <c r="O3279" s="81" t="s">
        <v>9576</v>
      </c>
      <c r="P3279" s="64">
        <v>2008</v>
      </c>
      <c r="Q3279" s="63" t="s">
        <v>6081</v>
      </c>
      <c r="R3279" s="63" t="s">
        <v>27</v>
      </c>
      <c r="S3279" s="65" t="s">
        <v>5363</v>
      </c>
      <c r="T3279" s="63" t="s">
        <v>3695</v>
      </c>
      <c r="U3279" s="63" t="s">
        <v>27</v>
      </c>
      <c r="V3279" s="66">
        <v>10000</v>
      </c>
      <c r="W3279" s="67">
        <v>10000</v>
      </c>
      <c r="X3279" s="67">
        <v>0</v>
      </c>
      <c r="Y3279" s="68">
        <v>10000</v>
      </c>
      <c r="Z3279" s="82">
        <v>11433.376369084768</v>
      </c>
    </row>
    <row r="3280" spans="15:26" x14ac:dyDescent="0.25">
      <c r="O3280" s="81" t="s">
        <v>9579</v>
      </c>
      <c r="P3280" s="64">
        <v>2008</v>
      </c>
      <c r="Q3280" s="63" t="s">
        <v>6081</v>
      </c>
      <c r="R3280" s="63" t="s">
        <v>27</v>
      </c>
      <c r="S3280" s="65" t="s">
        <v>9580</v>
      </c>
      <c r="T3280" s="63" t="s">
        <v>3695</v>
      </c>
      <c r="U3280" s="63" t="s">
        <v>27</v>
      </c>
      <c r="V3280" s="66">
        <v>10000</v>
      </c>
      <c r="W3280" s="67">
        <v>10000</v>
      </c>
      <c r="X3280" s="67">
        <v>5000</v>
      </c>
      <c r="Y3280" s="68">
        <v>15000</v>
      </c>
      <c r="Z3280" s="82">
        <v>11433.376369084768</v>
      </c>
    </row>
    <row r="3281" spans="15:26" x14ac:dyDescent="0.25">
      <c r="O3281" s="81" t="s">
        <v>9582</v>
      </c>
      <c r="P3281" s="64">
        <v>2008</v>
      </c>
      <c r="Q3281" s="63" t="s">
        <v>6081</v>
      </c>
      <c r="R3281" s="63" t="s">
        <v>27</v>
      </c>
      <c r="S3281" s="65" t="s">
        <v>9583</v>
      </c>
      <c r="T3281" s="63" t="s">
        <v>3695</v>
      </c>
      <c r="U3281" s="63" t="s">
        <v>27</v>
      </c>
      <c r="V3281" s="66">
        <v>10000</v>
      </c>
      <c r="W3281" s="67">
        <v>10000</v>
      </c>
      <c r="X3281" s="67">
        <v>0</v>
      </c>
      <c r="Y3281" s="68">
        <v>10000</v>
      </c>
      <c r="Z3281" s="82">
        <v>11433.376369084768</v>
      </c>
    </row>
    <row r="3282" spans="15:26" x14ac:dyDescent="0.25">
      <c r="O3282" s="81" t="s">
        <v>9654</v>
      </c>
      <c r="P3282" s="64">
        <v>2008</v>
      </c>
      <c r="Q3282" s="63" t="s">
        <v>6084</v>
      </c>
      <c r="R3282" s="63" t="s">
        <v>27</v>
      </c>
      <c r="S3282" s="65" t="s">
        <v>1859</v>
      </c>
      <c r="T3282" s="63" t="s">
        <v>9655</v>
      </c>
      <c r="U3282" s="63" t="s">
        <v>27</v>
      </c>
      <c r="V3282" s="66">
        <v>9324</v>
      </c>
      <c r="W3282" s="67">
        <v>9324</v>
      </c>
      <c r="X3282" s="67">
        <v>2705.95</v>
      </c>
      <c r="Y3282" s="68">
        <v>0</v>
      </c>
      <c r="Z3282" s="82">
        <v>10660.48012653464</v>
      </c>
    </row>
    <row r="3283" spans="15:26" ht="22.5" x14ac:dyDescent="0.25">
      <c r="O3283" s="81" t="s">
        <v>5051</v>
      </c>
      <c r="P3283" s="64">
        <v>2008</v>
      </c>
      <c r="Q3283" s="63" t="s">
        <v>1318</v>
      </c>
      <c r="R3283" s="63" t="s">
        <v>27</v>
      </c>
      <c r="S3283" s="65" t="s">
        <v>4831</v>
      </c>
      <c r="T3283" s="63" t="s">
        <v>5052</v>
      </c>
      <c r="U3283" s="63" t="s">
        <v>27</v>
      </c>
      <c r="V3283" s="66">
        <v>8024</v>
      </c>
      <c r="W3283" s="67">
        <v>8024</v>
      </c>
      <c r="X3283" s="67">
        <v>0</v>
      </c>
      <c r="Y3283" s="68">
        <v>0</v>
      </c>
      <c r="Z3283" s="82">
        <v>9174.1411985536179</v>
      </c>
    </row>
    <row r="3284" spans="15:26" x14ac:dyDescent="0.25">
      <c r="O3284" s="81" t="s">
        <v>5047</v>
      </c>
      <c r="P3284" s="64">
        <v>2008</v>
      </c>
      <c r="Q3284" s="63" t="s">
        <v>1318</v>
      </c>
      <c r="R3284" s="63" t="s">
        <v>27</v>
      </c>
      <c r="S3284" s="65" t="s">
        <v>4555</v>
      </c>
      <c r="T3284" s="63" t="s">
        <v>5048</v>
      </c>
      <c r="U3284" s="63" t="s">
        <v>27</v>
      </c>
      <c r="V3284" s="66">
        <v>28645</v>
      </c>
      <c r="W3284" s="67">
        <v>0</v>
      </c>
      <c r="X3284" s="67">
        <v>0</v>
      </c>
      <c r="Y3284" s="68">
        <v>0</v>
      </c>
      <c r="Z3284" s="82">
        <v>0</v>
      </c>
    </row>
    <row r="3285" spans="15:26" x14ac:dyDescent="0.25">
      <c r="O3285" s="81" t="s">
        <v>5063</v>
      </c>
      <c r="P3285" s="64">
        <v>2008</v>
      </c>
      <c r="Q3285" s="63" t="s">
        <v>1318</v>
      </c>
      <c r="R3285" s="63" t="s">
        <v>978</v>
      </c>
      <c r="S3285" s="65" t="s">
        <v>5064</v>
      </c>
      <c r="T3285" s="63" t="s">
        <v>3414</v>
      </c>
      <c r="U3285" s="63" t="s">
        <v>1413</v>
      </c>
      <c r="V3285" s="66">
        <v>45037</v>
      </c>
      <c r="W3285" s="67">
        <v>45037</v>
      </c>
      <c r="X3285" s="67">
        <v>11869.98</v>
      </c>
      <c r="Y3285" s="68">
        <v>60051</v>
      </c>
      <c r="Z3285" s="82">
        <v>51492.497153447075</v>
      </c>
    </row>
    <row r="3286" spans="15:26" x14ac:dyDescent="0.25">
      <c r="O3286" s="81" t="s">
        <v>5091</v>
      </c>
      <c r="P3286" s="64">
        <v>2008</v>
      </c>
      <c r="Q3286" s="63" t="s">
        <v>1318</v>
      </c>
      <c r="R3286" s="63" t="s">
        <v>472</v>
      </c>
      <c r="S3286" s="65" t="s">
        <v>5092</v>
      </c>
      <c r="T3286" s="63" t="s">
        <v>3687</v>
      </c>
      <c r="U3286" s="63" t="s">
        <v>5093</v>
      </c>
      <c r="V3286" s="66">
        <v>190062</v>
      </c>
      <c r="W3286" s="67">
        <v>190062</v>
      </c>
      <c r="X3286" s="67">
        <v>128331.85</v>
      </c>
      <c r="Y3286" s="68">
        <v>310240</v>
      </c>
      <c r="Z3286" s="82">
        <v>217305.03794609892</v>
      </c>
    </row>
    <row r="3287" spans="15:26" x14ac:dyDescent="0.25">
      <c r="O3287" s="81" t="s">
        <v>9518</v>
      </c>
      <c r="P3287" s="64">
        <v>2008</v>
      </c>
      <c r="Q3287" s="63" t="s">
        <v>6081</v>
      </c>
      <c r="R3287" s="63" t="s">
        <v>472</v>
      </c>
      <c r="S3287" s="65" t="s">
        <v>5092</v>
      </c>
      <c r="T3287" s="63" t="s">
        <v>4895</v>
      </c>
      <c r="U3287" s="63" t="s">
        <v>5093</v>
      </c>
      <c r="V3287" s="66">
        <v>30000</v>
      </c>
      <c r="W3287" s="67">
        <v>30000</v>
      </c>
      <c r="X3287" s="67">
        <v>0</v>
      </c>
      <c r="Y3287" s="68">
        <v>0</v>
      </c>
      <c r="Z3287" s="82">
        <v>34300.129107254303</v>
      </c>
    </row>
    <row r="3288" spans="15:26" x14ac:dyDescent="0.25">
      <c r="O3288" s="81" t="s">
        <v>5076</v>
      </c>
      <c r="P3288" s="64">
        <v>2008</v>
      </c>
      <c r="Q3288" s="63" t="s">
        <v>1318</v>
      </c>
      <c r="R3288" s="63" t="s">
        <v>138</v>
      </c>
      <c r="S3288" s="65" t="s">
        <v>1744</v>
      </c>
      <c r="T3288" s="63" t="s">
        <v>3990</v>
      </c>
      <c r="U3288" s="63" t="s">
        <v>166</v>
      </c>
      <c r="V3288" s="66">
        <v>200000</v>
      </c>
      <c r="W3288" s="67">
        <v>200000</v>
      </c>
      <c r="X3288" s="67">
        <v>246685.55</v>
      </c>
      <c r="Y3288" s="68">
        <v>524135</v>
      </c>
      <c r="Z3288" s="82">
        <v>228667.52738169537</v>
      </c>
    </row>
    <row r="3289" spans="15:26" x14ac:dyDescent="0.25">
      <c r="O3289" s="81" t="s">
        <v>5101</v>
      </c>
      <c r="P3289" s="64">
        <v>2008</v>
      </c>
      <c r="Q3289" s="63" t="s">
        <v>1318</v>
      </c>
      <c r="R3289" s="63" t="s">
        <v>138</v>
      </c>
      <c r="S3289" s="65" t="s">
        <v>5102</v>
      </c>
      <c r="T3289" s="63" t="s">
        <v>3266</v>
      </c>
      <c r="U3289" s="63" t="s">
        <v>166</v>
      </c>
      <c r="V3289" s="66">
        <v>199736</v>
      </c>
      <c r="W3289" s="67">
        <v>199736</v>
      </c>
      <c r="X3289" s="67">
        <v>4262.18</v>
      </c>
      <c r="Y3289" s="68">
        <v>0</v>
      </c>
      <c r="Z3289" s="82">
        <v>228365.68624555154</v>
      </c>
    </row>
    <row r="3290" spans="15:26" x14ac:dyDescent="0.25">
      <c r="O3290" s="81" t="s">
        <v>5152</v>
      </c>
      <c r="P3290" s="64">
        <v>2008</v>
      </c>
      <c r="Q3290" s="63" t="s">
        <v>1318</v>
      </c>
      <c r="R3290" s="63" t="s">
        <v>138</v>
      </c>
      <c r="S3290" s="65" t="s">
        <v>2356</v>
      </c>
      <c r="T3290" s="63" t="s">
        <v>3687</v>
      </c>
      <c r="U3290" s="63" t="s">
        <v>166</v>
      </c>
      <c r="V3290" s="66">
        <v>151280</v>
      </c>
      <c r="W3290" s="67">
        <v>151280</v>
      </c>
      <c r="X3290" s="67">
        <v>258344.32000000001</v>
      </c>
      <c r="Y3290" s="68">
        <v>432230</v>
      </c>
      <c r="Z3290" s="82">
        <v>172964.11771151438</v>
      </c>
    </row>
    <row r="3291" spans="15:26" x14ac:dyDescent="0.25">
      <c r="O3291" s="81" t="s">
        <v>9539</v>
      </c>
      <c r="P3291" s="64">
        <v>2008</v>
      </c>
      <c r="Q3291" s="63" t="s">
        <v>6081</v>
      </c>
      <c r="R3291" s="63" t="s">
        <v>138</v>
      </c>
      <c r="S3291" s="65" t="s">
        <v>9540</v>
      </c>
      <c r="T3291" s="63" t="s">
        <v>9537</v>
      </c>
      <c r="U3291" s="63" t="s">
        <v>166</v>
      </c>
      <c r="V3291" s="66">
        <v>91450</v>
      </c>
      <c r="W3291" s="67">
        <v>91450</v>
      </c>
      <c r="X3291" s="67">
        <v>46533.51</v>
      </c>
      <c r="Y3291" s="68">
        <v>139543</v>
      </c>
      <c r="Z3291" s="82">
        <v>104558.22689528021</v>
      </c>
    </row>
    <row r="3292" spans="15:26" ht="22.5" x14ac:dyDescent="0.25">
      <c r="O3292" s="81" t="s">
        <v>5079</v>
      </c>
      <c r="P3292" s="64">
        <v>2008</v>
      </c>
      <c r="Q3292" s="63" t="s">
        <v>1318</v>
      </c>
      <c r="R3292" s="63" t="s">
        <v>138</v>
      </c>
      <c r="S3292" s="65" t="s">
        <v>4219</v>
      </c>
      <c r="T3292" s="63" t="s">
        <v>4220</v>
      </c>
      <c r="U3292" s="63" t="s">
        <v>166</v>
      </c>
      <c r="V3292" s="66">
        <v>71685</v>
      </c>
      <c r="W3292" s="67">
        <v>71685</v>
      </c>
      <c r="X3292" s="67">
        <v>23260.66</v>
      </c>
      <c r="Y3292" s="68">
        <v>95581</v>
      </c>
      <c r="Z3292" s="82">
        <v>81960.158501784172</v>
      </c>
    </row>
    <row r="3293" spans="15:26" x14ac:dyDescent="0.25">
      <c r="O3293" s="81" t="s">
        <v>5062</v>
      </c>
      <c r="P3293" s="64">
        <v>2008</v>
      </c>
      <c r="Q3293" s="63" t="s">
        <v>1318</v>
      </c>
      <c r="R3293" s="63" t="s">
        <v>138</v>
      </c>
      <c r="S3293" s="65" t="s">
        <v>2356</v>
      </c>
      <c r="T3293" s="63" t="s">
        <v>4062</v>
      </c>
      <c r="U3293" s="63" t="s">
        <v>166</v>
      </c>
      <c r="V3293" s="66">
        <v>58143</v>
      </c>
      <c r="W3293" s="67">
        <v>58143</v>
      </c>
      <c r="X3293" s="67">
        <v>125149</v>
      </c>
      <c r="Y3293" s="68">
        <v>193808</v>
      </c>
      <c r="Z3293" s="82">
        <v>66477.080222769568</v>
      </c>
    </row>
    <row r="3294" spans="15:26" x14ac:dyDescent="0.25">
      <c r="O3294" s="81" t="s">
        <v>5109</v>
      </c>
      <c r="P3294" s="64">
        <v>2008</v>
      </c>
      <c r="Q3294" s="63" t="s">
        <v>1318</v>
      </c>
      <c r="R3294" s="63" t="s">
        <v>138</v>
      </c>
      <c r="S3294" s="65" t="s">
        <v>5110</v>
      </c>
      <c r="T3294" s="63" t="s">
        <v>3687</v>
      </c>
      <c r="U3294" s="63" t="s">
        <v>5111</v>
      </c>
      <c r="V3294" s="66">
        <v>41598</v>
      </c>
      <c r="W3294" s="67">
        <v>41598</v>
      </c>
      <c r="X3294" s="67">
        <v>20895</v>
      </c>
      <c r="Y3294" s="68">
        <v>55818</v>
      </c>
      <c r="Z3294" s="82">
        <v>47560.559020118817</v>
      </c>
    </row>
    <row r="3295" spans="15:26" x14ac:dyDescent="0.25">
      <c r="O3295" s="81" t="s">
        <v>5077</v>
      </c>
      <c r="P3295" s="64">
        <v>2008</v>
      </c>
      <c r="Q3295" s="63" t="s">
        <v>1318</v>
      </c>
      <c r="R3295" s="63" t="s">
        <v>138</v>
      </c>
      <c r="S3295" s="65" t="s">
        <v>1744</v>
      </c>
      <c r="T3295" s="63" t="s">
        <v>5078</v>
      </c>
      <c r="U3295" s="63" t="s">
        <v>166</v>
      </c>
      <c r="V3295" s="66">
        <v>21392</v>
      </c>
      <c r="W3295" s="67">
        <v>21392</v>
      </c>
      <c r="X3295" s="67">
        <v>246685.55</v>
      </c>
      <c r="Y3295" s="68">
        <v>0</v>
      </c>
      <c r="Z3295" s="82">
        <v>24458.278728746136</v>
      </c>
    </row>
    <row r="3296" spans="15:26" x14ac:dyDescent="0.25">
      <c r="O3296" s="81" t="s">
        <v>9631</v>
      </c>
      <c r="P3296" s="64">
        <v>2008</v>
      </c>
      <c r="Q3296" s="63" t="s">
        <v>6081</v>
      </c>
      <c r="R3296" s="63" t="s">
        <v>138</v>
      </c>
      <c r="S3296" s="65" t="s">
        <v>9632</v>
      </c>
      <c r="T3296" s="63" t="s">
        <v>7640</v>
      </c>
      <c r="U3296" s="63" t="s">
        <v>166</v>
      </c>
      <c r="V3296" s="66">
        <v>18031</v>
      </c>
      <c r="W3296" s="67">
        <v>18031</v>
      </c>
      <c r="X3296" s="67">
        <v>63978.1</v>
      </c>
      <c r="Y3296" s="68">
        <v>0</v>
      </c>
      <c r="Z3296" s="82">
        <v>20615.520931096748</v>
      </c>
    </row>
    <row r="3297" spans="15:26" x14ac:dyDescent="0.25">
      <c r="O3297" s="81" t="s">
        <v>9629</v>
      </c>
      <c r="P3297" s="64">
        <v>2008</v>
      </c>
      <c r="Q3297" s="63" t="s">
        <v>6084</v>
      </c>
      <c r="R3297" s="63" t="s">
        <v>138</v>
      </c>
      <c r="S3297" s="65" t="s">
        <v>9630</v>
      </c>
      <c r="T3297" s="63" t="s">
        <v>7266</v>
      </c>
      <c r="U3297" s="63" t="s">
        <v>166</v>
      </c>
      <c r="V3297" s="66">
        <v>14200</v>
      </c>
      <c r="W3297" s="67">
        <v>14200</v>
      </c>
      <c r="X3297" s="67">
        <v>7709.4</v>
      </c>
      <c r="Y3297" s="68">
        <v>0</v>
      </c>
      <c r="Z3297" s="82">
        <v>16235.394444100371</v>
      </c>
    </row>
    <row r="3298" spans="15:26" x14ac:dyDescent="0.25">
      <c r="O3298" s="81" t="s">
        <v>5099</v>
      </c>
      <c r="P3298" s="64">
        <v>2008</v>
      </c>
      <c r="Q3298" s="63" t="s">
        <v>1318</v>
      </c>
      <c r="R3298" s="63" t="s">
        <v>2243</v>
      </c>
      <c r="S3298" s="65" t="s">
        <v>4814</v>
      </c>
      <c r="T3298" s="63" t="s">
        <v>3687</v>
      </c>
      <c r="U3298" s="63" t="s">
        <v>2243</v>
      </c>
      <c r="V3298" s="66">
        <v>68240</v>
      </c>
      <c r="W3298" s="67">
        <v>68240</v>
      </c>
      <c r="X3298" s="67">
        <v>22747</v>
      </c>
      <c r="Y3298" s="68">
        <v>90988</v>
      </c>
      <c r="Z3298" s="82">
        <v>78021.360342634463</v>
      </c>
    </row>
    <row r="3299" spans="15:26" ht="22.5" x14ac:dyDescent="0.25">
      <c r="O3299" s="81" t="s">
        <v>9599</v>
      </c>
      <c r="P3299" s="64">
        <v>2008</v>
      </c>
      <c r="Q3299" s="63" t="s">
        <v>6081</v>
      </c>
      <c r="R3299" s="63" t="s">
        <v>2243</v>
      </c>
      <c r="S3299" s="65" t="s">
        <v>9600</v>
      </c>
      <c r="T3299" s="63" t="s">
        <v>3695</v>
      </c>
      <c r="U3299" s="63" t="s">
        <v>1269</v>
      </c>
      <c r="V3299" s="66">
        <v>9984</v>
      </c>
      <c r="W3299" s="67">
        <v>9972</v>
      </c>
      <c r="X3299" s="67">
        <v>0</v>
      </c>
      <c r="Y3299" s="68">
        <v>9972</v>
      </c>
      <c r="Z3299" s="82">
        <v>11401.362915251331</v>
      </c>
    </row>
    <row r="3300" spans="15:26" x14ac:dyDescent="0.25">
      <c r="O3300" s="81" t="s">
        <v>5100</v>
      </c>
      <c r="P3300" s="64">
        <v>2008</v>
      </c>
      <c r="Q3300" s="63" t="s">
        <v>1318</v>
      </c>
      <c r="R3300" s="63" t="s">
        <v>2243</v>
      </c>
      <c r="S3300" s="65" t="s">
        <v>4814</v>
      </c>
      <c r="T3300" s="63" t="s">
        <v>4895</v>
      </c>
      <c r="U3300" s="63" t="s">
        <v>2243</v>
      </c>
      <c r="V3300" s="66">
        <v>8000</v>
      </c>
      <c r="W3300" s="67">
        <v>8000</v>
      </c>
      <c r="X3300" s="67">
        <v>0</v>
      </c>
      <c r="Y3300" s="68">
        <v>0</v>
      </c>
      <c r="Z3300" s="82">
        <v>9146.7010952678138</v>
      </c>
    </row>
    <row r="3301" spans="15:26" x14ac:dyDescent="0.25">
      <c r="O3301" s="81" t="s">
        <v>9615</v>
      </c>
      <c r="P3301" s="64">
        <v>2008</v>
      </c>
      <c r="Q3301" s="63" t="s">
        <v>6081</v>
      </c>
      <c r="R3301" s="63" t="s">
        <v>177</v>
      </c>
      <c r="S3301" s="65" t="s">
        <v>9616</v>
      </c>
      <c r="T3301" s="63" t="s">
        <v>3695</v>
      </c>
      <c r="U3301" s="63" t="s">
        <v>6192</v>
      </c>
      <c r="V3301" s="66">
        <v>7000</v>
      </c>
      <c r="W3301" s="67">
        <v>7000</v>
      </c>
      <c r="X3301" s="67">
        <v>987.22</v>
      </c>
      <c r="Y3301" s="68">
        <v>8000</v>
      </c>
      <c r="Z3301" s="82">
        <v>8003.3634583593375</v>
      </c>
    </row>
    <row r="3302" spans="15:26" x14ac:dyDescent="0.25">
      <c r="O3302" s="81" t="s">
        <v>9625</v>
      </c>
      <c r="P3302" s="64">
        <v>2008</v>
      </c>
      <c r="Q3302" s="63" t="s">
        <v>6081</v>
      </c>
      <c r="R3302" s="63" t="s">
        <v>177</v>
      </c>
      <c r="S3302" s="65" t="s">
        <v>9626</v>
      </c>
      <c r="T3302" s="63" t="s">
        <v>6178</v>
      </c>
      <c r="U3302" s="63" t="s">
        <v>3742</v>
      </c>
      <c r="V3302" s="66">
        <v>6000</v>
      </c>
      <c r="W3302" s="67">
        <v>6000</v>
      </c>
      <c r="X3302" s="67">
        <v>2000</v>
      </c>
      <c r="Y3302" s="68">
        <v>0</v>
      </c>
      <c r="Z3302" s="82">
        <v>6860.0258214508613</v>
      </c>
    </row>
    <row r="3303" spans="15:26" x14ac:dyDescent="0.25">
      <c r="O3303" s="81" t="s">
        <v>5094</v>
      </c>
      <c r="P3303" s="64">
        <v>2008</v>
      </c>
      <c r="Q3303" s="63" t="s">
        <v>1318</v>
      </c>
      <c r="R3303" s="63" t="s">
        <v>40</v>
      </c>
      <c r="S3303" s="65" t="s">
        <v>5095</v>
      </c>
      <c r="T3303" s="63" t="s">
        <v>3687</v>
      </c>
      <c r="U3303" s="63" t="s">
        <v>42</v>
      </c>
      <c r="V3303" s="66">
        <v>64075</v>
      </c>
      <c r="W3303" s="67">
        <v>64075</v>
      </c>
      <c r="X3303" s="67">
        <v>24096.97</v>
      </c>
      <c r="Y3303" s="68">
        <v>0</v>
      </c>
      <c r="Z3303" s="82">
        <v>73259.359084910655</v>
      </c>
    </row>
    <row r="3304" spans="15:26" x14ac:dyDescent="0.25">
      <c r="O3304" s="81" t="s">
        <v>5056</v>
      </c>
      <c r="P3304" s="64">
        <v>2008</v>
      </c>
      <c r="Q3304" s="63" t="s">
        <v>1318</v>
      </c>
      <c r="R3304" s="63" t="s">
        <v>81</v>
      </c>
      <c r="S3304" s="65" t="s">
        <v>5057</v>
      </c>
      <c r="T3304" s="63" t="s">
        <v>3266</v>
      </c>
      <c r="U3304" s="63" t="s">
        <v>31</v>
      </c>
      <c r="V3304" s="66">
        <v>120013</v>
      </c>
      <c r="W3304" s="67">
        <v>120013</v>
      </c>
      <c r="X3304" s="67">
        <v>42284</v>
      </c>
      <c r="Y3304" s="68">
        <v>164657</v>
      </c>
      <c r="Z3304" s="82">
        <v>137215.37981829702</v>
      </c>
    </row>
    <row r="3305" spans="15:26" x14ac:dyDescent="0.25">
      <c r="O3305" s="81" t="s">
        <v>5115</v>
      </c>
      <c r="P3305" s="64">
        <v>2008</v>
      </c>
      <c r="Q3305" s="63" t="s">
        <v>1318</v>
      </c>
      <c r="R3305" s="63" t="s">
        <v>1163</v>
      </c>
      <c r="S3305" s="65" t="s">
        <v>5116</v>
      </c>
      <c r="T3305" s="63" t="s">
        <v>3687</v>
      </c>
      <c r="U3305" s="63" t="s">
        <v>1165</v>
      </c>
      <c r="V3305" s="66">
        <v>144376</v>
      </c>
      <c r="W3305" s="67">
        <v>144376</v>
      </c>
      <c r="X3305" s="67">
        <v>47440.26</v>
      </c>
      <c r="Y3305" s="68">
        <v>192505</v>
      </c>
      <c r="Z3305" s="82">
        <v>165070.51466629826</v>
      </c>
    </row>
    <row r="3306" spans="15:26" ht="22.5" x14ac:dyDescent="0.25">
      <c r="O3306" s="81" t="s">
        <v>5086</v>
      </c>
      <c r="P3306" s="64">
        <v>2008</v>
      </c>
      <c r="Q3306" s="63" t="s">
        <v>1318</v>
      </c>
      <c r="R3306" s="63" t="s">
        <v>1163</v>
      </c>
      <c r="S3306" s="65" t="s">
        <v>4794</v>
      </c>
      <c r="T3306" s="63" t="s">
        <v>3266</v>
      </c>
      <c r="U3306" s="63" t="s">
        <v>1165</v>
      </c>
      <c r="V3306" s="66">
        <v>114795</v>
      </c>
      <c r="W3306" s="67">
        <v>114795</v>
      </c>
      <c r="X3306" s="67">
        <v>46619.45</v>
      </c>
      <c r="Y3306" s="68">
        <v>0</v>
      </c>
      <c r="Z3306" s="82">
        <v>131249.44402890859</v>
      </c>
    </row>
    <row r="3307" spans="15:26" x14ac:dyDescent="0.25">
      <c r="O3307" s="81" t="s">
        <v>9604</v>
      </c>
      <c r="P3307" s="64">
        <v>2008</v>
      </c>
      <c r="Q3307" s="63" t="s">
        <v>6081</v>
      </c>
      <c r="R3307" s="63" t="s">
        <v>1163</v>
      </c>
      <c r="S3307" s="65" t="s">
        <v>9605</v>
      </c>
      <c r="T3307" s="63" t="s">
        <v>3695</v>
      </c>
      <c r="U3307" s="63" t="s">
        <v>1165</v>
      </c>
      <c r="V3307" s="66">
        <v>9500</v>
      </c>
      <c r="W3307" s="67">
        <v>9500</v>
      </c>
      <c r="X3307" s="67">
        <v>0</v>
      </c>
      <c r="Y3307" s="68">
        <v>9500</v>
      </c>
      <c r="Z3307" s="82">
        <v>10861.70755063053</v>
      </c>
    </row>
    <row r="3308" spans="15:26" x14ac:dyDescent="0.25">
      <c r="O3308" s="81" t="s">
        <v>9551</v>
      </c>
      <c r="P3308" s="64">
        <v>2008</v>
      </c>
      <c r="Q3308" s="63" t="s">
        <v>6081</v>
      </c>
      <c r="R3308" s="63" t="s">
        <v>361</v>
      </c>
      <c r="S3308" s="65" t="s">
        <v>9552</v>
      </c>
      <c r="T3308" s="63" t="s">
        <v>8321</v>
      </c>
      <c r="U3308" s="63" t="s">
        <v>3767</v>
      </c>
      <c r="V3308" s="66">
        <v>46914</v>
      </c>
      <c r="W3308" s="67">
        <v>46914</v>
      </c>
      <c r="X3308" s="67">
        <v>17442.439999999999</v>
      </c>
      <c r="Y3308" s="68">
        <v>63913</v>
      </c>
      <c r="Z3308" s="82">
        <v>53638.54189792429</v>
      </c>
    </row>
    <row r="3309" spans="15:26" x14ac:dyDescent="0.25">
      <c r="O3309" s="81" t="s">
        <v>5082</v>
      </c>
      <c r="P3309" s="64">
        <v>2008</v>
      </c>
      <c r="Q3309" s="63" t="s">
        <v>1318</v>
      </c>
      <c r="R3309" s="63" t="s">
        <v>85</v>
      </c>
      <c r="S3309" s="65" t="s">
        <v>5083</v>
      </c>
      <c r="T3309" s="63" t="s">
        <v>4059</v>
      </c>
      <c r="U3309" s="63" t="s">
        <v>4422</v>
      </c>
      <c r="V3309" s="66">
        <v>132349</v>
      </c>
      <c r="W3309" s="67">
        <v>132349</v>
      </c>
      <c r="X3309" s="67">
        <v>47386</v>
      </c>
      <c r="Y3309" s="68">
        <v>178776</v>
      </c>
      <c r="Z3309" s="82">
        <v>151319.59290720001</v>
      </c>
    </row>
    <row r="3310" spans="15:26" x14ac:dyDescent="0.25">
      <c r="O3310" s="81" t="s">
        <v>9581</v>
      </c>
      <c r="P3310" s="64">
        <v>2008</v>
      </c>
      <c r="Q3310" s="63" t="s">
        <v>6081</v>
      </c>
      <c r="R3310" s="63" t="s">
        <v>85</v>
      </c>
      <c r="S3310" s="65" t="s">
        <v>5351</v>
      </c>
      <c r="T3310" s="63" t="s">
        <v>3695</v>
      </c>
      <c r="U3310" s="63" t="s">
        <v>511</v>
      </c>
      <c r="V3310" s="66">
        <v>10000</v>
      </c>
      <c r="W3310" s="67">
        <v>10000</v>
      </c>
      <c r="X3310" s="67">
        <v>1000</v>
      </c>
      <c r="Y3310" s="68">
        <v>11000</v>
      </c>
      <c r="Z3310" s="82">
        <v>11433.376369084768</v>
      </c>
    </row>
    <row r="3311" spans="15:26" x14ac:dyDescent="0.25">
      <c r="O3311" s="81" t="s">
        <v>9587</v>
      </c>
      <c r="P3311" s="64">
        <v>2008</v>
      </c>
      <c r="Q3311" s="63" t="s">
        <v>6081</v>
      </c>
      <c r="R3311" s="63" t="s">
        <v>85</v>
      </c>
      <c r="S3311" s="65" t="s">
        <v>5328</v>
      </c>
      <c r="T3311" s="63" t="s">
        <v>3695</v>
      </c>
      <c r="U3311" s="63" t="s">
        <v>5329</v>
      </c>
      <c r="V3311" s="66">
        <v>8880</v>
      </c>
      <c r="W3311" s="67">
        <v>8880</v>
      </c>
      <c r="X3311" s="67">
        <v>200</v>
      </c>
      <c r="Y3311" s="68">
        <v>9080</v>
      </c>
      <c r="Z3311" s="82">
        <v>10152.838215747275</v>
      </c>
    </row>
    <row r="3312" spans="15:26" x14ac:dyDescent="0.25">
      <c r="O3312" s="81" t="s">
        <v>9572</v>
      </c>
      <c r="P3312" s="64">
        <v>2008</v>
      </c>
      <c r="Q3312" s="63" t="s">
        <v>6081</v>
      </c>
      <c r="R3312" s="63" t="s">
        <v>85</v>
      </c>
      <c r="S3312" s="65" t="s">
        <v>9573</v>
      </c>
      <c r="T3312" s="63" t="s">
        <v>3695</v>
      </c>
      <c r="U3312" s="63" t="s">
        <v>9574</v>
      </c>
      <c r="V3312" s="66">
        <v>5500</v>
      </c>
      <c r="W3312" s="67">
        <v>5500</v>
      </c>
      <c r="X3312" s="67">
        <v>4750</v>
      </c>
      <c r="Y3312" s="68">
        <v>11000</v>
      </c>
      <c r="Z3312" s="82">
        <v>6288.3570029966222</v>
      </c>
    </row>
    <row r="3313" spans="15:26" ht="22.5" x14ac:dyDescent="0.25">
      <c r="O3313" s="81" t="s">
        <v>9531</v>
      </c>
      <c r="P3313" s="64">
        <v>2008</v>
      </c>
      <c r="Q3313" s="63" t="s">
        <v>6081</v>
      </c>
      <c r="R3313" s="63" t="s">
        <v>1269</v>
      </c>
      <c r="S3313" s="65" t="s">
        <v>5419</v>
      </c>
      <c r="T3313" s="63" t="s">
        <v>9532</v>
      </c>
      <c r="U3313" s="63" t="s">
        <v>2904</v>
      </c>
      <c r="V3313" s="66">
        <v>241681</v>
      </c>
      <c r="W3313" s="67">
        <v>129415</v>
      </c>
      <c r="X3313" s="67">
        <v>42754.19</v>
      </c>
      <c r="Y3313" s="68">
        <v>172553</v>
      </c>
      <c r="Z3313" s="82">
        <v>147965.04028051053</v>
      </c>
    </row>
    <row r="3314" spans="15:26" x14ac:dyDescent="0.25">
      <c r="O3314" s="81" t="s">
        <v>9521</v>
      </c>
      <c r="P3314" s="64">
        <v>2008</v>
      </c>
      <c r="Q3314" s="63" t="s">
        <v>6081</v>
      </c>
      <c r="R3314" s="63" t="s">
        <v>1269</v>
      </c>
      <c r="S3314" s="65" t="s">
        <v>9522</v>
      </c>
      <c r="T3314" s="63" t="s">
        <v>6178</v>
      </c>
      <c r="U3314" s="63" t="s">
        <v>3767</v>
      </c>
      <c r="V3314" s="66">
        <v>41035</v>
      </c>
      <c r="W3314" s="67">
        <v>41035</v>
      </c>
      <c r="X3314" s="67">
        <v>0</v>
      </c>
      <c r="Y3314" s="68">
        <v>41035</v>
      </c>
      <c r="Z3314" s="82">
        <v>46916.859930539351</v>
      </c>
    </row>
    <row r="3315" spans="15:26" x14ac:dyDescent="0.25">
      <c r="O3315" s="81" t="s">
        <v>5089</v>
      </c>
      <c r="P3315" s="64">
        <v>2008</v>
      </c>
      <c r="Q3315" s="63" t="s">
        <v>1318</v>
      </c>
      <c r="R3315" s="63" t="s">
        <v>55</v>
      </c>
      <c r="S3315" s="65" t="s">
        <v>5090</v>
      </c>
      <c r="T3315" s="63" t="s">
        <v>1356</v>
      </c>
      <c r="U3315" s="63" t="s">
        <v>57</v>
      </c>
      <c r="V3315" s="66">
        <v>144971</v>
      </c>
      <c r="W3315" s="67">
        <v>144971</v>
      </c>
      <c r="X3315" s="67">
        <v>64124.98</v>
      </c>
      <c r="Y3315" s="68">
        <v>0</v>
      </c>
      <c r="Z3315" s="82">
        <v>165750.80056025879</v>
      </c>
    </row>
    <row r="3316" spans="15:26" x14ac:dyDescent="0.25">
      <c r="O3316" s="81" t="s">
        <v>9509</v>
      </c>
      <c r="P3316" s="64">
        <v>2008</v>
      </c>
      <c r="Q3316" s="63" t="s">
        <v>6081</v>
      </c>
      <c r="R3316" s="63" t="s">
        <v>55</v>
      </c>
      <c r="S3316" s="65" t="s">
        <v>9510</v>
      </c>
      <c r="T3316" s="63" t="s">
        <v>6178</v>
      </c>
      <c r="U3316" s="63" t="s">
        <v>8092</v>
      </c>
      <c r="V3316" s="66">
        <v>93792</v>
      </c>
      <c r="W3316" s="67">
        <v>93792</v>
      </c>
      <c r="X3316" s="67">
        <v>35123.629999999997</v>
      </c>
      <c r="Y3316" s="68">
        <v>0</v>
      </c>
      <c r="Z3316" s="82">
        <v>107235.92364091986</v>
      </c>
    </row>
    <row r="3317" spans="15:26" x14ac:dyDescent="0.25">
      <c r="O3317" s="81" t="s">
        <v>9641</v>
      </c>
      <c r="P3317" s="64">
        <v>2008</v>
      </c>
      <c r="Q3317" s="63" t="s">
        <v>6081</v>
      </c>
      <c r="R3317" s="63" t="s">
        <v>55</v>
      </c>
      <c r="S3317" s="65" t="s">
        <v>9642</v>
      </c>
      <c r="T3317" s="63" t="s">
        <v>9643</v>
      </c>
      <c r="U3317" s="63" t="s">
        <v>3767</v>
      </c>
      <c r="V3317" s="66">
        <v>13685</v>
      </c>
      <c r="W3317" s="67">
        <v>13685</v>
      </c>
      <c r="X3317" s="67">
        <v>14852.58</v>
      </c>
      <c r="Y3317" s="68">
        <v>0</v>
      </c>
      <c r="Z3317" s="82">
        <v>15646.575561092504</v>
      </c>
    </row>
    <row r="3318" spans="15:26" x14ac:dyDescent="0.25">
      <c r="O3318" s="81" t="s">
        <v>9627</v>
      </c>
      <c r="P3318" s="64">
        <v>2008</v>
      </c>
      <c r="Q3318" s="63" t="s">
        <v>6081</v>
      </c>
      <c r="R3318" s="63" t="s">
        <v>55</v>
      </c>
      <c r="S3318" s="65" t="s">
        <v>9628</v>
      </c>
      <c r="T3318" s="63" t="s">
        <v>6178</v>
      </c>
      <c r="U3318" s="63" t="s">
        <v>5438</v>
      </c>
      <c r="V3318" s="66">
        <v>13225</v>
      </c>
      <c r="W3318" s="67">
        <v>13225</v>
      </c>
      <c r="X3318" s="67">
        <v>16379.34</v>
      </c>
      <c r="Y3318" s="68">
        <v>0</v>
      </c>
      <c r="Z3318" s="82">
        <v>15120.640248114605</v>
      </c>
    </row>
    <row r="3319" spans="15:26" x14ac:dyDescent="0.25">
      <c r="O3319" s="81" t="s">
        <v>5144</v>
      </c>
      <c r="P3319" s="64">
        <v>2008</v>
      </c>
      <c r="Q3319" s="63" t="s">
        <v>1318</v>
      </c>
      <c r="R3319" s="63" t="s">
        <v>59</v>
      </c>
      <c r="S3319" s="65" t="s">
        <v>4532</v>
      </c>
      <c r="T3319" s="63" t="s">
        <v>3687</v>
      </c>
      <c r="U3319" s="63" t="s">
        <v>3767</v>
      </c>
      <c r="V3319" s="66">
        <v>207610</v>
      </c>
      <c r="W3319" s="67">
        <v>207610</v>
      </c>
      <c r="X3319" s="67">
        <v>68678.09</v>
      </c>
      <c r="Y3319" s="68">
        <v>0</v>
      </c>
      <c r="Z3319" s="82">
        <v>237368.32679856886</v>
      </c>
    </row>
    <row r="3320" spans="15:26" x14ac:dyDescent="0.25">
      <c r="O3320" s="81" t="s">
        <v>5041</v>
      </c>
      <c r="P3320" s="64">
        <v>2008</v>
      </c>
      <c r="Q3320" s="63" t="s">
        <v>1318</v>
      </c>
      <c r="R3320" s="63" t="s">
        <v>59</v>
      </c>
      <c r="S3320" s="65" t="s">
        <v>3837</v>
      </c>
      <c r="T3320" s="63" t="s">
        <v>5042</v>
      </c>
      <c r="U3320" s="63" t="s">
        <v>61</v>
      </c>
      <c r="V3320" s="66">
        <v>149373</v>
      </c>
      <c r="W3320" s="67">
        <v>149373</v>
      </c>
      <c r="X3320" s="67">
        <v>49698.33</v>
      </c>
      <c r="Y3320" s="68">
        <v>199165</v>
      </c>
      <c r="Z3320" s="82">
        <v>170783.77283792992</v>
      </c>
    </row>
    <row r="3321" spans="15:26" x14ac:dyDescent="0.25">
      <c r="O3321" s="81" t="s">
        <v>5184</v>
      </c>
      <c r="P3321" s="64">
        <v>2008</v>
      </c>
      <c r="Q3321" s="63" t="s">
        <v>1318</v>
      </c>
      <c r="R3321" s="63" t="s">
        <v>59</v>
      </c>
      <c r="S3321" s="65" t="s">
        <v>4532</v>
      </c>
      <c r="T3321" s="63" t="s">
        <v>5185</v>
      </c>
      <c r="U3321" s="63" t="s">
        <v>3767</v>
      </c>
      <c r="V3321" s="66">
        <v>22660</v>
      </c>
      <c r="W3321" s="67">
        <v>22660</v>
      </c>
      <c r="X3321" s="67">
        <v>0</v>
      </c>
      <c r="Y3321" s="68">
        <v>0</v>
      </c>
      <c r="Z3321" s="82">
        <v>25908.030852346088</v>
      </c>
    </row>
    <row r="3322" spans="15:26" x14ac:dyDescent="0.25">
      <c r="O3322" s="81" t="s">
        <v>9567</v>
      </c>
      <c r="P3322" s="64">
        <v>2008</v>
      </c>
      <c r="Q3322" s="63" t="s">
        <v>6081</v>
      </c>
      <c r="R3322" s="63" t="s">
        <v>59</v>
      </c>
      <c r="S3322" s="65" t="s">
        <v>2587</v>
      </c>
      <c r="T3322" s="63" t="s">
        <v>3695</v>
      </c>
      <c r="U3322" s="63" t="s">
        <v>61</v>
      </c>
      <c r="V3322" s="66">
        <v>14841</v>
      </c>
      <c r="W3322" s="67">
        <v>14841</v>
      </c>
      <c r="X3322" s="67">
        <v>0</v>
      </c>
      <c r="Y3322" s="68">
        <v>14841</v>
      </c>
      <c r="Z3322" s="82">
        <v>16968.273869358705</v>
      </c>
    </row>
    <row r="3323" spans="15:26" x14ac:dyDescent="0.25">
      <c r="O3323" s="81" t="s">
        <v>5043</v>
      </c>
      <c r="P3323" s="64">
        <v>2008</v>
      </c>
      <c r="Q3323" s="63" t="s">
        <v>1318</v>
      </c>
      <c r="R3323" s="63" t="s">
        <v>59</v>
      </c>
      <c r="S3323" s="65" t="s">
        <v>3837</v>
      </c>
      <c r="T3323" s="63" t="s">
        <v>5044</v>
      </c>
      <c r="U3323" s="63" t="s">
        <v>61</v>
      </c>
      <c r="V3323" s="66">
        <v>8850</v>
      </c>
      <c r="W3323" s="67">
        <v>8850</v>
      </c>
      <c r="X3323" s="67">
        <v>0</v>
      </c>
      <c r="Y3323" s="68">
        <v>0</v>
      </c>
      <c r="Z3323" s="82">
        <v>10118.538086640019</v>
      </c>
    </row>
    <row r="3324" spans="15:26" x14ac:dyDescent="0.25">
      <c r="O3324" s="81" t="s">
        <v>5145</v>
      </c>
      <c r="P3324" s="64">
        <v>2008</v>
      </c>
      <c r="Q3324" s="63" t="s">
        <v>1318</v>
      </c>
      <c r="R3324" s="63" t="s">
        <v>59</v>
      </c>
      <c r="S3324" s="65" t="s">
        <v>4532</v>
      </c>
      <c r="T3324" s="63" t="s">
        <v>5146</v>
      </c>
      <c r="U3324" s="63" t="s">
        <v>3767</v>
      </c>
      <c r="V3324" s="66">
        <v>3000</v>
      </c>
      <c r="W3324" s="67">
        <v>3000</v>
      </c>
      <c r="X3324" s="67">
        <v>0</v>
      </c>
      <c r="Y3324" s="68">
        <v>0</v>
      </c>
      <c r="Z3324" s="82">
        <v>3430.0129107254306</v>
      </c>
    </row>
    <row r="3325" spans="15:26" x14ac:dyDescent="0.25">
      <c r="O3325" s="81" t="s">
        <v>5070</v>
      </c>
      <c r="P3325" s="64">
        <v>2008</v>
      </c>
      <c r="Q3325" s="63" t="s">
        <v>1318</v>
      </c>
      <c r="R3325" s="63" t="s">
        <v>63</v>
      </c>
      <c r="S3325" s="65" t="s">
        <v>4052</v>
      </c>
      <c r="T3325" s="63" t="s">
        <v>1876</v>
      </c>
      <c r="U3325" s="63" t="s">
        <v>65</v>
      </c>
      <c r="V3325" s="66">
        <v>80783</v>
      </c>
      <c r="W3325" s="67">
        <v>80783</v>
      </c>
      <c r="X3325" s="67">
        <v>25594.78</v>
      </c>
      <c r="Y3325" s="68">
        <v>107711</v>
      </c>
      <c r="Z3325" s="82">
        <v>92362.24432237749</v>
      </c>
    </row>
    <row r="3326" spans="15:26" x14ac:dyDescent="0.25">
      <c r="O3326" s="81" t="s">
        <v>9543</v>
      </c>
      <c r="P3326" s="64">
        <v>2008</v>
      </c>
      <c r="Q3326" s="63" t="s">
        <v>6081</v>
      </c>
      <c r="R3326" s="63" t="s">
        <v>63</v>
      </c>
      <c r="S3326" s="65" t="s">
        <v>65</v>
      </c>
      <c r="T3326" s="63" t="s">
        <v>6178</v>
      </c>
      <c r="U3326" s="63" t="s">
        <v>65</v>
      </c>
      <c r="V3326" s="66">
        <v>35000</v>
      </c>
      <c r="W3326" s="67">
        <v>35000</v>
      </c>
      <c r="X3326" s="67">
        <v>14996.1</v>
      </c>
      <c r="Y3326" s="68">
        <v>50000</v>
      </c>
      <c r="Z3326" s="82">
        <v>40016.817291796688</v>
      </c>
    </row>
    <row r="3327" spans="15:26" ht="22.5" x14ac:dyDescent="0.25">
      <c r="O3327" s="81" t="s">
        <v>5193</v>
      </c>
      <c r="P3327" s="64">
        <v>2008</v>
      </c>
      <c r="Q3327" s="63" t="s">
        <v>1318</v>
      </c>
      <c r="R3327" s="63" t="s">
        <v>63</v>
      </c>
      <c r="S3327" s="65" t="s">
        <v>5194</v>
      </c>
      <c r="T3327" s="63" t="s">
        <v>1876</v>
      </c>
      <c r="U3327" s="63" t="s">
        <v>684</v>
      </c>
      <c r="V3327" s="66">
        <v>24495</v>
      </c>
      <c r="W3327" s="67">
        <v>24495</v>
      </c>
      <c r="X3327" s="67">
        <v>24495</v>
      </c>
      <c r="Y3327" s="68">
        <v>0</v>
      </c>
      <c r="Z3327" s="82">
        <v>28006.055416073137</v>
      </c>
    </row>
    <row r="3328" spans="15:26" x14ac:dyDescent="0.25">
      <c r="O3328" s="81" t="s">
        <v>9633</v>
      </c>
      <c r="P3328" s="64">
        <v>2008</v>
      </c>
      <c r="Q3328" s="63" t="s">
        <v>6081</v>
      </c>
      <c r="R3328" s="63" t="s">
        <v>63</v>
      </c>
      <c r="S3328" s="65" t="s">
        <v>1859</v>
      </c>
      <c r="T3328" s="63" t="s">
        <v>9634</v>
      </c>
      <c r="U3328" s="63" t="s">
        <v>65</v>
      </c>
      <c r="V3328" s="66">
        <v>24000</v>
      </c>
      <c r="W3328" s="67">
        <v>24000</v>
      </c>
      <c r="X3328" s="67">
        <v>38811</v>
      </c>
      <c r="Y3328" s="68">
        <v>0</v>
      </c>
      <c r="Z3328" s="82">
        <v>27440.103285803445</v>
      </c>
    </row>
    <row r="3329" spans="15:26" x14ac:dyDescent="0.25">
      <c r="O3329" s="81" t="s">
        <v>9588</v>
      </c>
      <c r="P3329" s="64">
        <v>2008</v>
      </c>
      <c r="Q3329" s="63" t="s">
        <v>6081</v>
      </c>
      <c r="R3329" s="63" t="s">
        <v>63</v>
      </c>
      <c r="S3329" s="65" t="s">
        <v>9589</v>
      </c>
      <c r="T3329" s="63" t="s">
        <v>3695</v>
      </c>
      <c r="U3329" s="63" t="s">
        <v>65</v>
      </c>
      <c r="V3329" s="66">
        <v>10000</v>
      </c>
      <c r="W3329" s="67">
        <v>10000</v>
      </c>
      <c r="X3329" s="67">
        <v>7129</v>
      </c>
      <c r="Y3329" s="68">
        <v>17129</v>
      </c>
      <c r="Z3329" s="82">
        <v>11433.376369084768</v>
      </c>
    </row>
    <row r="3330" spans="15:26" x14ac:dyDescent="0.25">
      <c r="O3330" s="81" t="s">
        <v>9595</v>
      </c>
      <c r="P3330" s="64">
        <v>2008</v>
      </c>
      <c r="Q3330" s="63" t="s">
        <v>6081</v>
      </c>
      <c r="R3330" s="63" t="s">
        <v>63</v>
      </c>
      <c r="S3330" s="65" t="s">
        <v>9596</v>
      </c>
      <c r="T3330" s="63" t="s">
        <v>3695</v>
      </c>
      <c r="U3330" s="63" t="s">
        <v>65</v>
      </c>
      <c r="V3330" s="66">
        <v>9760</v>
      </c>
      <c r="W3330" s="67">
        <v>9760</v>
      </c>
      <c r="X3330" s="67">
        <v>0</v>
      </c>
      <c r="Y3330" s="68">
        <v>9760</v>
      </c>
      <c r="Z3330" s="82">
        <v>11158.975336226733</v>
      </c>
    </row>
    <row r="3331" spans="15:26" x14ac:dyDescent="0.25">
      <c r="O3331" s="81" t="s">
        <v>5180</v>
      </c>
      <c r="P3331" s="64">
        <v>2008</v>
      </c>
      <c r="Q3331" s="63" t="s">
        <v>1318</v>
      </c>
      <c r="R3331" s="63" t="s">
        <v>63</v>
      </c>
      <c r="S3331" s="65" t="s">
        <v>5181</v>
      </c>
      <c r="T3331" s="63" t="s">
        <v>5073</v>
      </c>
      <c r="U3331" s="63" t="s">
        <v>684</v>
      </c>
      <c r="V3331" s="66">
        <v>8525</v>
      </c>
      <c r="W3331" s="67">
        <v>8525</v>
      </c>
      <c r="X3331" s="67">
        <v>4585.1099999999997</v>
      </c>
      <c r="Y3331" s="68">
        <v>0</v>
      </c>
      <c r="Z3331" s="82">
        <v>9746.9533546447656</v>
      </c>
    </row>
    <row r="3332" spans="15:26" x14ac:dyDescent="0.25">
      <c r="O3332" s="81" t="s">
        <v>5106</v>
      </c>
      <c r="P3332" s="64">
        <v>2008</v>
      </c>
      <c r="Q3332" s="63" t="s">
        <v>1318</v>
      </c>
      <c r="R3332" s="63" t="s">
        <v>1078</v>
      </c>
      <c r="S3332" s="65" t="s">
        <v>4321</v>
      </c>
      <c r="T3332" s="63" t="s">
        <v>1356</v>
      </c>
      <c r="U3332" s="63" t="s">
        <v>1080</v>
      </c>
      <c r="V3332" s="66">
        <v>150473</v>
      </c>
      <c r="W3332" s="67">
        <v>150473</v>
      </c>
      <c r="X3332" s="67">
        <v>353.35</v>
      </c>
      <c r="Y3332" s="68">
        <v>150473</v>
      </c>
      <c r="Z3332" s="82">
        <v>172041.44423852925</v>
      </c>
    </row>
    <row r="3333" spans="15:26" x14ac:dyDescent="0.25">
      <c r="O3333" s="81" t="s">
        <v>5107</v>
      </c>
      <c r="P3333" s="64">
        <v>2008</v>
      </c>
      <c r="Q3333" s="63" t="s">
        <v>1318</v>
      </c>
      <c r="R3333" s="63" t="s">
        <v>1078</v>
      </c>
      <c r="S3333" s="65" t="s">
        <v>4321</v>
      </c>
      <c r="T3333" s="63" t="s">
        <v>5108</v>
      </c>
      <c r="U3333" s="63" t="s">
        <v>1080</v>
      </c>
      <c r="V3333" s="66">
        <v>10000</v>
      </c>
      <c r="W3333" s="67">
        <v>10000</v>
      </c>
      <c r="X3333" s="67">
        <v>0</v>
      </c>
      <c r="Y3333" s="68">
        <v>0</v>
      </c>
      <c r="Z3333" s="82">
        <v>11433.376369084768</v>
      </c>
    </row>
    <row r="3334" spans="15:26" x14ac:dyDescent="0.25">
      <c r="O3334" s="81" t="s">
        <v>9553</v>
      </c>
      <c r="P3334" s="64">
        <v>2008</v>
      </c>
      <c r="Q3334" s="63" t="s">
        <v>6081</v>
      </c>
      <c r="R3334" s="63" t="s">
        <v>1078</v>
      </c>
      <c r="S3334" s="65" t="s">
        <v>9554</v>
      </c>
      <c r="T3334" s="63" t="s">
        <v>4103</v>
      </c>
      <c r="U3334" s="63" t="s">
        <v>3767</v>
      </c>
      <c r="V3334" s="66">
        <v>6913</v>
      </c>
      <c r="W3334" s="67">
        <v>6913</v>
      </c>
      <c r="X3334" s="67">
        <v>0</v>
      </c>
      <c r="Y3334" s="68">
        <v>6913</v>
      </c>
      <c r="Z3334" s="82">
        <v>7903.893083948301</v>
      </c>
    </row>
    <row r="3335" spans="15:26" x14ac:dyDescent="0.25">
      <c r="O3335" s="81" t="s">
        <v>9650</v>
      </c>
      <c r="P3335" s="64">
        <v>2008</v>
      </c>
      <c r="Q3335" s="63" t="s">
        <v>6081</v>
      </c>
      <c r="R3335" s="63" t="s">
        <v>3182</v>
      </c>
      <c r="S3335" s="65" t="s">
        <v>4110</v>
      </c>
      <c r="T3335" s="63" t="s">
        <v>5970</v>
      </c>
      <c r="U3335" s="63" t="s">
        <v>4027</v>
      </c>
      <c r="V3335" s="66">
        <v>18525</v>
      </c>
      <c r="W3335" s="67">
        <v>11025</v>
      </c>
      <c r="X3335" s="67">
        <v>13755.21</v>
      </c>
      <c r="Y3335" s="68">
        <v>0</v>
      </c>
      <c r="Z3335" s="82">
        <v>12605.297446915956</v>
      </c>
    </row>
    <row r="3336" spans="15:26" x14ac:dyDescent="0.25">
      <c r="O3336" s="81" t="s">
        <v>5069</v>
      </c>
      <c r="P3336" s="64">
        <v>2008</v>
      </c>
      <c r="Q3336" s="63" t="s">
        <v>1318</v>
      </c>
      <c r="R3336" s="63" t="s">
        <v>1684</v>
      </c>
      <c r="S3336" s="65" t="s">
        <v>4068</v>
      </c>
      <c r="T3336" s="63" t="s">
        <v>3748</v>
      </c>
      <c r="U3336" s="63" t="s">
        <v>1687</v>
      </c>
      <c r="V3336" s="66">
        <v>149000</v>
      </c>
      <c r="W3336" s="67">
        <v>149000</v>
      </c>
      <c r="X3336" s="67">
        <v>83624.17</v>
      </c>
      <c r="Y3336" s="68">
        <v>229300</v>
      </c>
      <c r="Z3336" s="82">
        <v>170357.30789936305</v>
      </c>
    </row>
    <row r="3337" spans="15:26" x14ac:dyDescent="0.25">
      <c r="O3337" s="81" t="s">
        <v>9584</v>
      </c>
      <c r="P3337" s="64">
        <v>2008</v>
      </c>
      <c r="Q3337" s="63" t="s">
        <v>6081</v>
      </c>
      <c r="R3337" s="63" t="s">
        <v>1684</v>
      </c>
      <c r="S3337" s="65" t="s">
        <v>9585</v>
      </c>
      <c r="T3337" s="63" t="s">
        <v>3695</v>
      </c>
      <c r="U3337" s="63" t="s">
        <v>9586</v>
      </c>
      <c r="V3337" s="66">
        <v>9895</v>
      </c>
      <c r="W3337" s="67">
        <v>9895</v>
      </c>
      <c r="X3337" s="67">
        <v>200.25</v>
      </c>
      <c r="Y3337" s="68">
        <v>9895</v>
      </c>
      <c r="Z3337" s="82">
        <v>11313.32591720938</v>
      </c>
    </row>
    <row r="3338" spans="15:26" x14ac:dyDescent="0.25">
      <c r="O3338" s="81" t="s">
        <v>5165</v>
      </c>
      <c r="P3338" s="64">
        <v>2008</v>
      </c>
      <c r="Q3338" s="63" t="s">
        <v>1318</v>
      </c>
      <c r="R3338" s="63" t="s">
        <v>1420</v>
      </c>
      <c r="S3338" s="65" t="s">
        <v>2918</v>
      </c>
      <c r="T3338" s="63" t="s">
        <v>1876</v>
      </c>
      <c r="U3338" s="63" t="s">
        <v>1530</v>
      </c>
      <c r="V3338" s="66">
        <v>200000</v>
      </c>
      <c r="W3338" s="67">
        <v>200000</v>
      </c>
      <c r="X3338" s="67">
        <v>320413</v>
      </c>
      <c r="Y3338" s="68">
        <v>450000</v>
      </c>
      <c r="Z3338" s="82">
        <v>228667.52738169537</v>
      </c>
    </row>
    <row r="3339" spans="15:26" x14ac:dyDescent="0.25">
      <c r="O3339" s="81" t="s">
        <v>5142</v>
      </c>
      <c r="P3339" s="64">
        <v>2008</v>
      </c>
      <c r="Q3339" s="63" t="s">
        <v>1318</v>
      </c>
      <c r="R3339" s="63" t="s">
        <v>1420</v>
      </c>
      <c r="S3339" s="65" t="s">
        <v>5143</v>
      </c>
      <c r="T3339" s="63" t="s">
        <v>1876</v>
      </c>
      <c r="U3339" s="63" t="s">
        <v>1423</v>
      </c>
      <c r="V3339" s="66">
        <v>27340</v>
      </c>
      <c r="W3339" s="67">
        <v>27340</v>
      </c>
      <c r="X3339" s="67">
        <v>6409.29</v>
      </c>
      <c r="Y3339" s="68">
        <v>37268</v>
      </c>
      <c r="Z3339" s="82">
        <v>31258.850993077758</v>
      </c>
    </row>
    <row r="3340" spans="15:26" x14ac:dyDescent="0.25">
      <c r="O3340" s="81" t="s">
        <v>9609</v>
      </c>
      <c r="P3340" s="64">
        <v>2008</v>
      </c>
      <c r="Q3340" s="63" t="s">
        <v>6081</v>
      </c>
      <c r="R3340" s="63" t="s">
        <v>1420</v>
      </c>
      <c r="S3340" s="65" t="s">
        <v>9610</v>
      </c>
      <c r="T3340" s="63" t="s">
        <v>3695</v>
      </c>
      <c r="U3340" s="63" t="s">
        <v>6403</v>
      </c>
      <c r="V3340" s="66">
        <v>15000</v>
      </c>
      <c r="W3340" s="67">
        <v>14955</v>
      </c>
      <c r="X3340" s="67">
        <v>80.62</v>
      </c>
      <c r="Y3340" s="68">
        <v>14955</v>
      </c>
      <c r="Z3340" s="82">
        <v>17098.614359966272</v>
      </c>
    </row>
    <row r="3341" spans="15:26" x14ac:dyDescent="0.25">
      <c r="O3341" s="81" t="s">
        <v>9645</v>
      </c>
      <c r="P3341" s="64">
        <v>2008</v>
      </c>
      <c r="Q3341" s="63" t="s">
        <v>6084</v>
      </c>
      <c r="R3341" s="63" t="s">
        <v>1420</v>
      </c>
      <c r="S3341" s="65" t="s">
        <v>9646</v>
      </c>
      <c r="T3341" s="63" t="s">
        <v>9647</v>
      </c>
      <c r="U3341" s="63" t="s">
        <v>3767</v>
      </c>
      <c r="V3341" s="66">
        <v>1760</v>
      </c>
      <c r="W3341" s="67">
        <v>1760</v>
      </c>
      <c r="X3341" s="67">
        <v>0</v>
      </c>
      <c r="Y3341" s="68">
        <v>0</v>
      </c>
      <c r="Z3341" s="82">
        <v>2012.2742409589193</v>
      </c>
    </row>
    <row r="3342" spans="15:26" x14ac:dyDescent="0.25">
      <c r="O3342" s="81" t="s">
        <v>9560</v>
      </c>
      <c r="P3342" s="64">
        <v>2008</v>
      </c>
      <c r="Q3342" s="63" t="s">
        <v>6081</v>
      </c>
      <c r="R3342" s="63" t="s">
        <v>1403</v>
      </c>
      <c r="S3342" s="65" t="s">
        <v>9561</v>
      </c>
      <c r="T3342" s="63" t="s">
        <v>4103</v>
      </c>
      <c r="U3342" s="63" t="s">
        <v>3767</v>
      </c>
      <c r="V3342" s="66">
        <v>5000</v>
      </c>
      <c r="W3342" s="67">
        <v>4717</v>
      </c>
      <c r="X3342" s="67">
        <v>2388.1999999999998</v>
      </c>
      <c r="Y3342" s="68">
        <v>6718</v>
      </c>
      <c r="Z3342" s="82">
        <v>5393.1236332972858</v>
      </c>
    </row>
    <row r="3343" spans="15:26" ht="22.5" x14ac:dyDescent="0.25">
      <c r="O3343" s="81" t="s">
        <v>5175</v>
      </c>
      <c r="P3343" s="64">
        <v>2008</v>
      </c>
      <c r="Q3343" s="63" t="s">
        <v>1318</v>
      </c>
      <c r="R3343" s="63" t="s">
        <v>977</v>
      </c>
      <c r="S3343" s="65" t="s">
        <v>5176</v>
      </c>
      <c r="T3343" s="63" t="s">
        <v>1876</v>
      </c>
      <c r="U3343" s="63" t="s">
        <v>5177</v>
      </c>
      <c r="V3343" s="66">
        <v>165928</v>
      </c>
      <c r="W3343" s="67">
        <v>165928</v>
      </c>
      <c r="X3343" s="67">
        <v>146345.89000000001</v>
      </c>
      <c r="Y3343" s="68">
        <v>299118</v>
      </c>
      <c r="Z3343" s="82">
        <v>189711.72741694973</v>
      </c>
    </row>
    <row r="3344" spans="15:26" x14ac:dyDescent="0.25">
      <c r="O3344" s="81" t="s">
        <v>9523</v>
      </c>
      <c r="P3344" s="64">
        <v>2008</v>
      </c>
      <c r="Q3344" s="63" t="s">
        <v>6081</v>
      </c>
      <c r="R3344" s="63" t="s">
        <v>977</v>
      </c>
      <c r="S3344" s="65" t="s">
        <v>9524</v>
      </c>
      <c r="T3344" s="63" t="s">
        <v>9525</v>
      </c>
      <c r="U3344" s="63" t="s">
        <v>3767</v>
      </c>
      <c r="V3344" s="66">
        <v>65020</v>
      </c>
      <c r="W3344" s="67">
        <v>65020</v>
      </c>
      <c r="X3344" s="67">
        <v>92009.91</v>
      </c>
      <c r="Y3344" s="68">
        <v>153570</v>
      </c>
      <c r="Z3344" s="82">
        <v>74339.81315178916</v>
      </c>
    </row>
    <row r="3345" spans="15:26" x14ac:dyDescent="0.25">
      <c r="O3345" s="81" t="s">
        <v>9541</v>
      </c>
      <c r="P3345" s="64">
        <v>2008</v>
      </c>
      <c r="Q3345" s="63" t="s">
        <v>6081</v>
      </c>
      <c r="R3345" s="63" t="s">
        <v>977</v>
      </c>
      <c r="S3345" s="65" t="s">
        <v>8014</v>
      </c>
      <c r="T3345" s="63" t="s">
        <v>9542</v>
      </c>
      <c r="U3345" s="63" t="s">
        <v>5177</v>
      </c>
      <c r="V3345" s="66">
        <v>57021</v>
      </c>
      <c r="W3345" s="67">
        <v>57021</v>
      </c>
      <c r="X3345" s="67">
        <v>34398.639999999999</v>
      </c>
      <c r="Y3345" s="68">
        <v>89272</v>
      </c>
      <c r="Z3345" s="82">
        <v>65194.255394158259</v>
      </c>
    </row>
    <row r="3346" spans="15:26" x14ac:dyDescent="0.25">
      <c r="O3346" s="81" t="s">
        <v>5124</v>
      </c>
      <c r="P3346" s="64">
        <v>2008</v>
      </c>
      <c r="Q3346" s="63" t="s">
        <v>1318</v>
      </c>
      <c r="R3346" s="63" t="s">
        <v>977</v>
      </c>
      <c r="S3346" s="65" t="s">
        <v>4967</v>
      </c>
      <c r="T3346" s="63" t="s">
        <v>4502</v>
      </c>
      <c r="U3346" s="63" t="s">
        <v>3767</v>
      </c>
      <c r="V3346" s="66">
        <v>41138</v>
      </c>
      <c r="W3346" s="67">
        <v>41138</v>
      </c>
      <c r="X3346" s="67">
        <v>11124.51</v>
      </c>
      <c r="Y3346" s="68">
        <v>54850</v>
      </c>
      <c r="Z3346" s="82">
        <v>47034.623707140927</v>
      </c>
    </row>
    <row r="3347" spans="15:26" x14ac:dyDescent="0.25">
      <c r="O3347" s="81" t="s">
        <v>9535</v>
      </c>
      <c r="P3347" s="64">
        <v>2008</v>
      </c>
      <c r="Q3347" s="63" t="s">
        <v>6084</v>
      </c>
      <c r="R3347" s="63" t="s">
        <v>977</v>
      </c>
      <c r="S3347" s="65" t="s">
        <v>8014</v>
      </c>
      <c r="T3347" s="63" t="s">
        <v>9164</v>
      </c>
      <c r="U3347" s="63" t="s">
        <v>5177</v>
      </c>
      <c r="V3347" s="66">
        <v>30688</v>
      </c>
      <c r="W3347" s="67">
        <v>30688</v>
      </c>
      <c r="X3347" s="67">
        <v>14216.2</v>
      </c>
      <c r="Y3347" s="68">
        <v>0</v>
      </c>
      <c r="Z3347" s="82">
        <v>35086.745401447341</v>
      </c>
    </row>
    <row r="3348" spans="15:26" x14ac:dyDescent="0.25">
      <c r="O3348" s="81" t="s">
        <v>9602</v>
      </c>
      <c r="P3348" s="64">
        <v>2008</v>
      </c>
      <c r="Q3348" s="63" t="s">
        <v>6081</v>
      </c>
      <c r="R3348" s="63" t="s">
        <v>977</v>
      </c>
      <c r="S3348" s="65" t="s">
        <v>5250</v>
      </c>
      <c r="T3348" s="63" t="s">
        <v>3695</v>
      </c>
      <c r="U3348" s="63" t="s">
        <v>2986</v>
      </c>
      <c r="V3348" s="66">
        <v>13000</v>
      </c>
      <c r="W3348" s="67">
        <v>13000</v>
      </c>
      <c r="X3348" s="67">
        <v>0</v>
      </c>
      <c r="Y3348" s="68">
        <v>13000</v>
      </c>
      <c r="Z3348" s="82">
        <v>14863.389279810199</v>
      </c>
    </row>
    <row r="3349" spans="15:26" x14ac:dyDescent="0.25">
      <c r="O3349" s="81" t="s">
        <v>9557</v>
      </c>
      <c r="P3349" s="64">
        <v>2008</v>
      </c>
      <c r="Q3349" s="63" t="s">
        <v>6081</v>
      </c>
      <c r="R3349" s="63" t="s">
        <v>977</v>
      </c>
      <c r="S3349" s="65" t="s">
        <v>9558</v>
      </c>
      <c r="T3349" s="63" t="s">
        <v>4103</v>
      </c>
      <c r="U3349" s="63" t="s">
        <v>5177</v>
      </c>
      <c r="V3349" s="66">
        <v>9936</v>
      </c>
      <c r="W3349" s="67">
        <v>9936</v>
      </c>
      <c r="X3349" s="67">
        <v>0</v>
      </c>
      <c r="Y3349" s="68">
        <v>9936</v>
      </c>
      <c r="Z3349" s="82">
        <v>11360.202760322627</v>
      </c>
    </row>
    <row r="3350" spans="15:26" x14ac:dyDescent="0.25">
      <c r="O3350" s="81" t="s">
        <v>9545</v>
      </c>
      <c r="P3350" s="64">
        <v>2008</v>
      </c>
      <c r="Q3350" s="63" t="s">
        <v>6081</v>
      </c>
      <c r="R3350" s="63" t="s">
        <v>1540</v>
      </c>
      <c r="S3350" s="65" t="s">
        <v>9546</v>
      </c>
      <c r="T3350" s="63" t="s">
        <v>5970</v>
      </c>
      <c r="U3350" s="63" t="s">
        <v>1540</v>
      </c>
      <c r="V3350" s="66">
        <v>137931</v>
      </c>
      <c r="W3350" s="67">
        <v>137931</v>
      </c>
      <c r="X3350" s="67">
        <v>71457.440000000002</v>
      </c>
      <c r="Y3350" s="68">
        <v>212931</v>
      </c>
      <c r="Z3350" s="82">
        <v>157701.70359642312</v>
      </c>
    </row>
    <row r="3351" spans="15:26" x14ac:dyDescent="0.25">
      <c r="O3351" s="81" t="s">
        <v>5191</v>
      </c>
      <c r="P3351" s="64">
        <v>2008</v>
      </c>
      <c r="Q3351" s="63" t="s">
        <v>1318</v>
      </c>
      <c r="R3351" s="63" t="s">
        <v>1540</v>
      </c>
      <c r="S3351" s="65" t="s">
        <v>5192</v>
      </c>
      <c r="T3351" s="63" t="s">
        <v>1356</v>
      </c>
      <c r="U3351" s="63" t="s">
        <v>1540</v>
      </c>
      <c r="V3351" s="66">
        <v>25000</v>
      </c>
      <c r="W3351" s="67">
        <v>25000</v>
      </c>
      <c r="X3351" s="67">
        <v>36897</v>
      </c>
      <c r="Y3351" s="68">
        <v>0</v>
      </c>
      <c r="Z3351" s="82">
        <v>28583.440922711921</v>
      </c>
    </row>
    <row r="3352" spans="15:26" x14ac:dyDescent="0.25">
      <c r="O3352" s="81" t="s">
        <v>9562</v>
      </c>
      <c r="P3352" s="64">
        <v>2008</v>
      </c>
      <c r="Q3352" s="63" t="s">
        <v>6081</v>
      </c>
      <c r="R3352" s="63" t="s">
        <v>1540</v>
      </c>
      <c r="S3352" s="65" t="s">
        <v>9563</v>
      </c>
      <c r="T3352" s="63" t="s">
        <v>4103</v>
      </c>
      <c r="U3352" s="63" t="s">
        <v>1540</v>
      </c>
      <c r="V3352" s="66">
        <v>10000</v>
      </c>
      <c r="W3352" s="67">
        <v>10000</v>
      </c>
      <c r="X3352" s="67">
        <v>2575</v>
      </c>
      <c r="Y3352" s="68">
        <v>12575</v>
      </c>
      <c r="Z3352" s="82">
        <v>11433.376369084768</v>
      </c>
    </row>
    <row r="3353" spans="15:26" x14ac:dyDescent="0.25">
      <c r="O3353" s="81" t="s">
        <v>9606</v>
      </c>
      <c r="P3353" s="64">
        <v>2008</v>
      </c>
      <c r="Q3353" s="63" t="s">
        <v>6081</v>
      </c>
      <c r="R3353" s="63" t="s">
        <v>1540</v>
      </c>
      <c r="S3353" s="65" t="s">
        <v>9607</v>
      </c>
      <c r="T3353" s="63" t="s">
        <v>3695</v>
      </c>
      <c r="U3353" s="63" t="s">
        <v>1540</v>
      </c>
      <c r="V3353" s="66">
        <v>10000</v>
      </c>
      <c r="W3353" s="67">
        <v>10000</v>
      </c>
      <c r="X3353" s="67">
        <v>1173.03</v>
      </c>
      <c r="Y3353" s="68">
        <v>10000</v>
      </c>
      <c r="Z3353" s="82">
        <v>11433.376369084768</v>
      </c>
    </row>
    <row r="3354" spans="15:26" x14ac:dyDescent="0.25">
      <c r="O3354" s="81" t="s">
        <v>5131</v>
      </c>
      <c r="P3354" s="64">
        <v>2008</v>
      </c>
      <c r="Q3354" s="63" t="s">
        <v>1318</v>
      </c>
      <c r="R3354" s="63" t="s">
        <v>69</v>
      </c>
      <c r="S3354" s="65" t="s">
        <v>5132</v>
      </c>
      <c r="T3354" s="63" t="s">
        <v>4799</v>
      </c>
      <c r="U3354" s="63" t="s">
        <v>5133</v>
      </c>
      <c r="V3354" s="66">
        <v>275000</v>
      </c>
      <c r="W3354" s="67">
        <v>275000</v>
      </c>
      <c r="X3354" s="67">
        <v>642857.48</v>
      </c>
      <c r="Y3354" s="68">
        <v>918489</v>
      </c>
      <c r="Z3354" s="82">
        <v>314417.85014983115</v>
      </c>
    </row>
    <row r="3355" spans="15:26" x14ac:dyDescent="0.25">
      <c r="O3355" s="81" t="s">
        <v>5122</v>
      </c>
      <c r="P3355" s="64">
        <v>2008</v>
      </c>
      <c r="Q3355" s="63" t="s">
        <v>1318</v>
      </c>
      <c r="R3355" s="63" t="s">
        <v>69</v>
      </c>
      <c r="S3355" s="65" t="s">
        <v>5123</v>
      </c>
      <c r="T3355" s="63" t="s">
        <v>4998</v>
      </c>
      <c r="U3355" s="63" t="s">
        <v>71</v>
      </c>
      <c r="V3355" s="66">
        <v>149918</v>
      </c>
      <c r="W3355" s="67">
        <v>149918</v>
      </c>
      <c r="X3355" s="67">
        <v>48328.73</v>
      </c>
      <c r="Y3355" s="68">
        <v>199893</v>
      </c>
      <c r="Z3355" s="82">
        <v>171406.89185004504</v>
      </c>
    </row>
    <row r="3356" spans="15:26" x14ac:dyDescent="0.25">
      <c r="O3356" s="81" t="s">
        <v>5186</v>
      </c>
      <c r="P3356" s="64">
        <v>2008</v>
      </c>
      <c r="Q3356" s="63" t="s">
        <v>1318</v>
      </c>
      <c r="R3356" s="63" t="s">
        <v>69</v>
      </c>
      <c r="S3356" s="65" t="s">
        <v>5187</v>
      </c>
      <c r="T3356" s="63" t="s">
        <v>5073</v>
      </c>
      <c r="U3356" s="63" t="s">
        <v>3039</v>
      </c>
      <c r="V3356" s="66">
        <v>19394</v>
      </c>
      <c r="W3356" s="67">
        <v>19394</v>
      </c>
      <c r="X3356" s="67">
        <v>11083.12</v>
      </c>
      <c r="Y3356" s="68">
        <v>0</v>
      </c>
      <c r="Z3356" s="82">
        <v>22173.890130203003</v>
      </c>
    </row>
    <row r="3357" spans="15:26" x14ac:dyDescent="0.25">
      <c r="O3357" s="81" t="s">
        <v>5153</v>
      </c>
      <c r="P3357" s="64">
        <v>2008</v>
      </c>
      <c r="Q3357" s="63" t="s">
        <v>1318</v>
      </c>
      <c r="R3357" s="63" t="s">
        <v>228</v>
      </c>
      <c r="S3357" s="65" t="s">
        <v>5154</v>
      </c>
      <c r="T3357" s="63" t="s">
        <v>3414</v>
      </c>
      <c r="U3357" s="63" t="s">
        <v>3767</v>
      </c>
      <c r="V3357" s="66">
        <v>250000</v>
      </c>
      <c r="W3357" s="67">
        <v>188077</v>
      </c>
      <c r="X3357" s="67">
        <v>65183.61</v>
      </c>
      <c r="Y3357" s="68">
        <v>334902</v>
      </c>
      <c r="Z3357" s="82">
        <v>215035.5127368356</v>
      </c>
    </row>
    <row r="3358" spans="15:26" x14ac:dyDescent="0.25">
      <c r="O3358" s="81" t="s">
        <v>9603</v>
      </c>
      <c r="P3358" s="64">
        <v>2008</v>
      </c>
      <c r="Q3358" s="63" t="s">
        <v>6081</v>
      </c>
      <c r="R3358" s="63" t="s">
        <v>228</v>
      </c>
      <c r="S3358" s="65" t="s">
        <v>5484</v>
      </c>
      <c r="T3358" s="63" t="s">
        <v>3695</v>
      </c>
      <c r="U3358" s="63" t="s">
        <v>228</v>
      </c>
      <c r="V3358" s="66">
        <v>10000</v>
      </c>
      <c r="W3358" s="67">
        <v>10000</v>
      </c>
      <c r="X3358" s="67">
        <v>0</v>
      </c>
      <c r="Y3358" s="68">
        <v>10000</v>
      </c>
      <c r="Z3358" s="82">
        <v>11433.376369084768</v>
      </c>
    </row>
    <row r="3359" spans="15:26" x14ac:dyDescent="0.25">
      <c r="O3359" s="81" t="s">
        <v>5169</v>
      </c>
      <c r="P3359" s="64">
        <v>2008</v>
      </c>
      <c r="Q3359" s="63" t="s">
        <v>1318</v>
      </c>
      <c r="R3359" s="63" t="s">
        <v>514</v>
      </c>
      <c r="S3359" s="65" t="s">
        <v>5170</v>
      </c>
      <c r="T3359" s="63" t="s">
        <v>1876</v>
      </c>
      <c r="U3359" s="63" t="s">
        <v>3942</v>
      </c>
      <c r="V3359" s="66">
        <v>49790</v>
      </c>
      <c r="W3359" s="67">
        <v>49790</v>
      </c>
      <c r="X3359" s="67">
        <v>64949.05</v>
      </c>
      <c r="Y3359" s="68">
        <v>114600</v>
      </c>
      <c r="Z3359" s="82">
        <v>56926.78094167306</v>
      </c>
    </row>
    <row r="3360" spans="15:26" x14ac:dyDescent="0.25">
      <c r="O3360" s="81" t="s">
        <v>5182</v>
      </c>
      <c r="P3360" s="64">
        <v>2008</v>
      </c>
      <c r="Q3360" s="63" t="s">
        <v>1318</v>
      </c>
      <c r="R3360" s="63" t="s">
        <v>514</v>
      </c>
      <c r="S3360" s="65" t="s">
        <v>5183</v>
      </c>
      <c r="T3360" s="63" t="s">
        <v>3687</v>
      </c>
      <c r="U3360" s="63" t="s">
        <v>1325</v>
      </c>
      <c r="V3360" s="66">
        <v>16048</v>
      </c>
      <c r="W3360" s="67">
        <v>16048</v>
      </c>
      <c r="X3360" s="67">
        <v>6022</v>
      </c>
      <c r="Y3360" s="68">
        <v>0</v>
      </c>
      <c r="Z3360" s="82">
        <v>18348.282397107236</v>
      </c>
    </row>
    <row r="3361" spans="15:26" x14ac:dyDescent="0.25">
      <c r="O3361" s="81" t="s">
        <v>9570</v>
      </c>
      <c r="P3361" s="64">
        <v>2008</v>
      </c>
      <c r="Q3361" s="63" t="s">
        <v>6081</v>
      </c>
      <c r="R3361" s="63" t="s">
        <v>514</v>
      </c>
      <c r="S3361" s="65" t="s">
        <v>5323</v>
      </c>
      <c r="T3361" s="63" t="s">
        <v>3695</v>
      </c>
      <c r="U3361" s="63" t="s">
        <v>5324</v>
      </c>
      <c r="V3361" s="66">
        <v>4800</v>
      </c>
      <c r="W3361" s="67">
        <v>4800</v>
      </c>
      <c r="X3361" s="67">
        <v>4800</v>
      </c>
      <c r="Y3361" s="68">
        <v>9600</v>
      </c>
      <c r="Z3361" s="82">
        <v>5488.0206571606886</v>
      </c>
    </row>
    <row r="3362" spans="15:26" x14ac:dyDescent="0.25">
      <c r="O3362" s="81" t="s">
        <v>9519</v>
      </c>
      <c r="P3362" s="64">
        <v>2008</v>
      </c>
      <c r="Q3362" s="63" t="s">
        <v>6081</v>
      </c>
      <c r="R3362" s="63" t="s">
        <v>31</v>
      </c>
      <c r="S3362" s="65" t="s">
        <v>9520</v>
      </c>
      <c r="T3362" s="63" t="s">
        <v>8593</v>
      </c>
      <c r="U3362" s="63" t="s">
        <v>33</v>
      </c>
      <c r="V3362" s="66">
        <v>35801</v>
      </c>
      <c r="W3362" s="67">
        <v>35801</v>
      </c>
      <c r="X3362" s="67">
        <v>34933.360000000001</v>
      </c>
      <c r="Y3362" s="68">
        <v>71602</v>
      </c>
      <c r="Z3362" s="82">
        <v>40932.630738960383</v>
      </c>
    </row>
    <row r="3363" spans="15:26" x14ac:dyDescent="0.25">
      <c r="O3363" s="81" t="s">
        <v>9514</v>
      </c>
      <c r="P3363" s="64">
        <v>2008</v>
      </c>
      <c r="Q3363" s="63" t="s">
        <v>6081</v>
      </c>
      <c r="R3363" s="63" t="s">
        <v>31</v>
      </c>
      <c r="S3363" s="65" t="s">
        <v>9515</v>
      </c>
      <c r="T3363" s="63" t="s">
        <v>8593</v>
      </c>
      <c r="U3363" s="63" t="s">
        <v>3767</v>
      </c>
      <c r="V3363" s="66">
        <v>30000</v>
      </c>
      <c r="W3363" s="67">
        <v>30000</v>
      </c>
      <c r="X3363" s="67">
        <v>20000</v>
      </c>
      <c r="Y3363" s="68">
        <v>50000</v>
      </c>
      <c r="Z3363" s="82">
        <v>34300.129107254303</v>
      </c>
    </row>
    <row r="3364" spans="15:26" x14ac:dyDescent="0.25">
      <c r="O3364" s="81" t="s">
        <v>5081</v>
      </c>
      <c r="P3364" s="64">
        <v>2008</v>
      </c>
      <c r="Q3364" s="63" t="s">
        <v>1318</v>
      </c>
      <c r="R3364" s="63" t="s">
        <v>2250</v>
      </c>
      <c r="S3364" s="65" t="s">
        <v>4827</v>
      </c>
      <c r="T3364" s="63" t="s">
        <v>3414</v>
      </c>
      <c r="U3364" s="63" t="s">
        <v>4829</v>
      </c>
      <c r="V3364" s="66">
        <v>81450</v>
      </c>
      <c r="W3364" s="67">
        <v>81450</v>
      </c>
      <c r="X3364" s="67">
        <v>18916.009999999998</v>
      </c>
      <c r="Y3364" s="68">
        <v>96650</v>
      </c>
      <c r="Z3364" s="82">
        <v>93124.850526195441</v>
      </c>
    </row>
    <row r="3365" spans="15:26" x14ac:dyDescent="0.25">
      <c r="O3365" s="81" t="s">
        <v>9656</v>
      </c>
      <c r="P3365" s="64">
        <v>2008</v>
      </c>
      <c r="Q3365" s="63" t="s">
        <v>6084</v>
      </c>
      <c r="R3365" s="63" t="s">
        <v>2250</v>
      </c>
      <c r="S3365" s="65" t="s">
        <v>6144</v>
      </c>
      <c r="T3365" s="63" t="s">
        <v>9657</v>
      </c>
      <c r="U3365" s="63" t="s">
        <v>3767</v>
      </c>
      <c r="V3365" s="66">
        <v>21955</v>
      </c>
      <c r="W3365" s="67">
        <v>19130</v>
      </c>
      <c r="X3365" s="67">
        <v>1505.8</v>
      </c>
      <c r="Y3365" s="68">
        <v>0</v>
      </c>
      <c r="Z3365" s="82">
        <v>21872.048994059161</v>
      </c>
    </row>
    <row r="3366" spans="15:26" x14ac:dyDescent="0.25">
      <c r="O3366" s="81" t="s">
        <v>5125</v>
      </c>
      <c r="P3366" s="64">
        <v>2008</v>
      </c>
      <c r="Q3366" s="63" t="s">
        <v>1318</v>
      </c>
      <c r="R3366" s="63" t="s">
        <v>73</v>
      </c>
      <c r="S3366" s="65" t="s">
        <v>5126</v>
      </c>
      <c r="T3366" s="63" t="s">
        <v>3687</v>
      </c>
      <c r="U3366" s="63" t="s">
        <v>73</v>
      </c>
      <c r="V3366" s="66">
        <v>200000</v>
      </c>
      <c r="W3366" s="67">
        <v>200000</v>
      </c>
      <c r="X3366" s="67">
        <v>958398</v>
      </c>
      <c r="Y3366" s="68">
        <v>1169159</v>
      </c>
      <c r="Z3366" s="82">
        <v>228667.52738169537</v>
      </c>
    </row>
    <row r="3367" spans="15:26" x14ac:dyDescent="0.25">
      <c r="O3367" s="81" t="s">
        <v>5071</v>
      </c>
      <c r="P3367" s="64">
        <v>2008</v>
      </c>
      <c r="Q3367" s="63" t="s">
        <v>1318</v>
      </c>
      <c r="R3367" s="63" t="s">
        <v>73</v>
      </c>
      <c r="S3367" s="65" t="s">
        <v>5072</v>
      </c>
      <c r="T3367" s="63" t="s">
        <v>5073</v>
      </c>
      <c r="U3367" s="63" t="s">
        <v>73</v>
      </c>
      <c r="V3367" s="66">
        <v>151722</v>
      </c>
      <c r="W3367" s="67">
        <v>151722</v>
      </c>
      <c r="X3367" s="67">
        <v>50144.09</v>
      </c>
      <c r="Y3367" s="68">
        <v>202296</v>
      </c>
      <c r="Z3367" s="82">
        <v>173469.47294702791</v>
      </c>
    </row>
    <row r="3368" spans="15:26" x14ac:dyDescent="0.25">
      <c r="O3368" s="81" t="s">
        <v>9516</v>
      </c>
      <c r="P3368" s="64">
        <v>2008</v>
      </c>
      <c r="Q3368" s="63" t="s">
        <v>6081</v>
      </c>
      <c r="R3368" s="63" t="s">
        <v>73</v>
      </c>
      <c r="S3368" s="65" t="s">
        <v>9517</v>
      </c>
      <c r="T3368" s="63" t="s">
        <v>3695</v>
      </c>
      <c r="U3368" s="63" t="s">
        <v>73</v>
      </c>
      <c r="V3368" s="66">
        <v>30675</v>
      </c>
      <c r="W3368" s="67">
        <v>30675</v>
      </c>
      <c r="X3368" s="67">
        <v>10225</v>
      </c>
      <c r="Y3368" s="68">
        <v>40900</v>
      </c>
      <c r="Z3368" s="82">
        <v>35071.882012167523</v>
      </c>
    </row>
    <row r="3369" spans="15:26" x14ac:dyDescent="0.25">
      <c r="O3369" s="81" t="s">
        <v>5188</v>
      </c>
      <c r="P3369" s="64">
        <v>2008</v>
      </c>
      <c r="Q3369" s="63" t="s">
        <v>1318</v>
      </c>
      <c r="R3369" s="63" t="s">
        <v>73</v>
      </c>
      <c r="S3369" s="65" t="s">
        <v>5189</v>
      </c>
      <c r="T3369" s="63" t="s">
        <v>5190</v>
      </c>
      <c r="U3369" s="63" t="s">
        <v>73</v>
      </c>
      <c r="V3369" s="66">
        <v>24966</v>
      </c>
      <c r="W3369" s="67">
        <v>24966</v>
      </c>
      <c r="X3369" s="67">
        <v>12237</v>
      </c>
      <c r="Y3369" s="68">
        <v>0</v>
      </c>
      <c r="Z3369" s="82">
        <v>28544.567443057033</v>
      </c>
    </row>
    <row r="3370" spans="15:26" x14ac:dyDescent="0.25">
      <c r="O3370" s="81" t="s">
        <v>9658</v>
      </c>
      <c r="P3370" s="64">
        <v>2008</v>
      </c>
      <c r="Q3370" s="63" t="s">
        <v>6081</v>
      </c>
      <c r="R3370" s="63" t="s">
        <v>73</v>
      </c>
      <c r="S3370" s="65" t="s">
        <v>9659</v>
      </c>
      <c r="T3370" s="63" t="s">
        <v>3695</v>
      </c>
      <c r="U3370" s="63" t="s">
        <v>73</v>
      </c>
      <c r="V3370" s="66">
        <v>15883</v>
      </c>
      <c r="W3370" s="67">
        <v>15883</v>
      </c>
      <c r="X3370" s="67">
        <v>8113.22</v>
      </c>
      <c r="Y3370" s="68">
        <v>0</v>
      </c>
      <c r="Z3370" s="82">
        <v>18159.631687017336</v>
      </c>
    </row>
    <row r="3371" spans="15:26" x14ac:dyDescent="0.25">
      <c r="O3371" s="81" t="s">
        <v>9651</v>
      </c>
      <c r="P3371" s="64">
        <v>2008</v>
      </c>
      <c r="Q3371" s="63" t="s">
        <v>6084</v>
      </c>
      <c r="R3371" s="63" t="s">
        <v>73</v>
      </c>
      <c r="S3371" s="65" t="s">
        <v>5126</v>
      </c>
      <c r="T3371" s="63" t="s">
        <v>8104</v>
      </c>
      <c r="U3371" s="63" t="s">
        <v>73</v>
      </c>
      <c r="V3371" s="66">
        <v>5250</v>
      </c>
      <c r="W3371" s="67">
        <v>5250</v>
      </c>
      <c r="X3371" s="67">
        <v>3603</v>
      </c>
      <c r="Y3371" s="68">
        <v>0</v>
      </c>
      <c r="Z3371" s="82">
        <v>6002.5225937695031</v>
      </c>
    </row>
    <row r="3372" spans="15:26" x14ac:dyDescent="0.25">
      <c r="O3372" s="81" t="s">
        <v>9533</v>
      </c>
      <c r="P3372" s="64">
        <v>2008</v>
      </c>
      <c r="Q3372" s="63" t="s">
        <v>6081</v>
      </c>
      <c r="R3372" s="63" t="s">
        <v>3826</v>
      </c>
      <c r="S3372" s="65" t="s">
        <v>9534</v>
      </c>
      <c r="T3372" s="63" t="s">
        <v>6178</v>
      </c>
      <c r="U3372" s="63"/>
      <c r="V3372" s="66">
        <v>149690</v>
      </c>
      <c r="W3372" s="67">
        <v>149690</v>
      </c>
      <c r="X3372" s="67">
        <v>73596.039999999994</v>
      </c>
      <c r="Y3372" s="68">
        <v>199690</v>
      </c>
      <c r="Z3372" s="82">
        <v>171146.21086882989</v>
      </c>
    </row>
    <row r="3373" spans="15:26" x14ac:dyDescent="0.25">
      <c r="O3373" s="81" t="s">
        <v>9526</v>
      </c>
      <c r="P3373" s="64">
        <v>2008</v>
      </c>
      <c r="Q3373" s="63" t="s">
        <v>6081</v>
      </c>
      <c r="R3373" s="63" t="s">
        <v>3826</v>
      </c>
      <c r="S3373" s="65" t="s">
        <v>9527</v>
      </c>
      <c r="T3373" s="63" t="s">
        <v>6178</v>
      </c>
      <c r="U3373" s="63"/>
      <c r="V3373" s="66">
        <v>128789</v>
      </c>
      <c r="W3373" s="67">
        <v>128789</v>
      </c>
      <c r="X3373" s="67">
        <v>70000</v>
      </c>
      <c r="Y3373" s="68">
        <v>198789</v>
      </c>
      <c r="Z3373" s="82">
        <v>147249.31091980581</v>
      </c>
    </row>
    <row r="3374" spans="15:26" x14ac:dyDescent="0.25">
      <c r="O3374" s="81" t="s">
        <v>9664</v>
      </c>
      <c r="P3374" s="64">
        <v>2008</v>
      </c>
      <c r="Q3374" s="63" t="s">
        <v>6081</v>
      </c>
      <c r="R3374" s="63" t="s">
        <v>3826</v>
      </c>
      <c r="S3374" s="65" t="s">
        <v>1859</v>
      </c>
      <c r="T3374" s="63" t="s">
        <v>9665</v>
      </c>
      <c r="U3374" s="63"/>
      <c r="V3374" s="66">
        <v>100000</v>
      </c>
      <c r="W3374" s="67">
        <v>100000</v>
      </c>
      <c r="X3374" s="67">
        <v>21136</v>
      </c>
      <c r="Y3374" s="68">
        <v>0</v>
      </c>
      <c r="Z3374" s="82">
        <v>114333.76369084769</v>
      </c>
    </row>
    <row r="3375" spans="15:26" x14ac:dyDescent="0.25">
      <c r="O3375" s="81" t="s">
        <v>9639</v>
      </c>
      <c r="P3375" s="64">
        <v>2008</v>
      </c>
      <c r="Q3375" s="63" t="s">
        <v>6081</v>
      </c>
      <c r="R3375" s="63" t="s">
        <v>495</v>
      </c>
      <c r="S3375" s="65" t="s">
        <v>9640</v>
      </c>
      <c r="T3375" s="63" t="s">
        <v>8826</v>
      </c>
      <c r="U3375" s="63" t="s">
        <v>3767</v>
      </c>
      <c r="V3375" s="66">
        <v>24950</v>
      </c>
      <c r="W3375" s="67">
        <v>24950</v>
      </c>
      <c r="X3375" s="67">
        <v>23709.49</v>
      </c>
      <c r="Y3375" s="68">
        <v>0</v>
      </c>
      <c r="Z3375" s="82">
        <v>28526.274040866498</v>
      </c>
    </row>
    <row r="3376" spans="15:26" ht="22.5" x14ac:dyDescent="0.25">
      <c r="O3376" s="81" t="s">
        <v>5160</v>
      </c>
      <c r="P3376" s="64">
        <v>2008</v>
      </c>
      <c r="Q3376" s="63" t="s">
        <v>1318</v>
      </c>
      <c r="R3376" s="63" t="s">
        <v>1828</v>
      </c>
      <c r="S3376" s="65" t="s">
        <v>5161</v>
      </c>
      <c r="T3376" s="63" t="s">
        <v>3266</v>
      </c>
      <c r="U3376" s="63" t="s">
        <v>5098</v>
      </c>
      <c r="V3376" s="66">
        <v>250000</v>
      </c>
      <c r="W3376" s="67">
        <v>250000</v>
      </c>
      <c r="X3376" s="67">
        <v>218698</v>
      </c>
      <c r="Y3376" s="68">
        <v>449528</v>
      </c>
      <c r="Z3376" s="82">
        <v>285834.40922711918</v>
      </c>
    </row>
    <row r="3377" spans="15:26" ht="22.5" x14ac:dyDescent="0.25">
      <c r="O3377" s="81" t="s">
        <v>5096</v>
      </c>
      <c r="P3377" s="64">
        <v>2008</v>
      </c>
      <c r="Q3377" s="63" t="s">
        <v>1318</v>
      </c>
      <c r="R3377" s="63" t="s">
        <v>1828</v>
      </c>
      <c r="S3377" s="65" t="s">
        <v>5097</v>
      </c>
      <c r="T3377" s="63" t="s">
        <v>3266</v>
      </c>
      <c r="U3377" s="63" t="s">
        <v>5098</v>
      </c>
      <c r="V3377" s="66">
        <v>199730</v>
      </c>
      <c r="W3377" s="67">
        <v>199730</v>
      </c>
      <c r="X3377" s="67">
        <v>99504.89</v>
      </c>
      <c r="Y3377" s="68">
        <v>303878</v>
      </c>
      <c r="Z3377" s="82">
        <v>228358.82621973008</v>
      </c>
    </row>
    <row r="3378" spans="15:26" x14ac:dyDescent="0.25">
      <c r="O3378" s="81" t="s">
        <v>9592</v>
      </c>
      <c r="P3378" s="64">
        <v>2008</v>
      </c>
      <c r="Q3378" s="63" t="s">
        <v>6081</v>
      </c>
      <c r="R3378" s="63" t="s">
        <v>1828</v>
      </c>
      <c r="S3378" s="65" t="s">
        <v>9593</v>
      </c>
      <c r="T3378" s="63" t="s">
        <v>3695</v>
      </c>
      <c r="U3378" s="63" t="s">
        <v>5098</v>
      </c>
      <c r="V3378" s="66">
        <v>10000</v>
      </c>
      <c r="W3378" s="67">
        <v>10000</v>
      </c>
      <c r="X3378" s="67">
        <v>0</v>
      </c>
      <c r="Y3378" s="68">
        <v>10000</v>
      </c>
      <c r="Z3378" s="82">
        <v>11433.376369084768</v>
      </c>
    </row>
    <row r="3379" spans="15:26" x14ac:dyDescent="0.25">
      <c r="O3379" s="81" t="s">
        <v>5087</v>
      </c>
      <c r="P3379" s="64">
        <v>2008</v>
      </c>
      <c r="Q3379" s="63" t="s">
        <v>1318</v>
      </c>
      <c r="R3379" s="63" t="s">
        <v>544</v>
      </c>
      <c r="S3379" s="65" t="s">
        <v>5088</v>
      </c>
      <c r="T3379" s="63" t="s">
        <v>4062</v>
      </c>
      <c r="U3379" s="63" t="s">
        <v>886</v>
      </c>
      <c r="V3379" s="66">
        <v>250000</v>
      </c>
      <c r="W3379" s="67">
        <v>250000</v>
      </c>
      <c r="X3379" s="67">
        <v>84554</v>
      </c>
      <c r="Y3379" s="68">
        <v>335132</v>
      </c>
      <c r="Z3379" s="82">
        <v>285834.40922711918</v>
      </c>
    </row>
    <row r="3380" spans="15:26" x14ac:dyDescent="0.25">
      <c r="O3380" s="81" t="s">
        <v>9617</v>
      </c>
      <c r="P3380" s="64">
        <v>2008</v>
      </c>
      <c r="Q3380" s="63" t="s">
        <v>6084</v>
      </c>
      <c r="R3380" s="63" t="s">
        <v>544</v>
      </c>
      <c r="S3380" s="65" t="s">
        <v>9618</v>
      </c>
      <c r="T3380" s="63" t="s">
        <v>9619</v>
      </c>
      <c r="U3380" s="63" t="s">
        <v>886</v>
      </c>
      <c r="V3380" s="66">
        <v>17776</v>
      </c>
      <c r="W3380" s="67">
        <v>17776</v>
      </c>
      <c r="X3380" s="67">
        <v>7894.14</v>
      </c>
      <c r="Y3380" s="68">
        <v>0</v>
      </c>
      <c r="Z3380" s="82">
        <v>20323.969833685085</v>
      </c>
    </row>
    <row r="3381" spans="15:26" x14ac:dyDescent="0.25">
      <c r="O3381" s="81" t="s">
        <v>9611</v>
      </c>
      <c r="P3381" s="64">
        <v>2008</v>
      </c>
      <c r="Q3381" s="63" t="s">
        <v>6081</v>
      </c>
      <c r="R3381" s="63" t="s">
        <v>544</v>
      </c>
      <c r="S3381" s="65" t="s">
        <v>9612</v>
      </c>
      <c r="T3381" s="63" t="s">
        <v>3695</v>
      </c>
      <c r="U3381" s="63" t="s">
        <v>886</v>
      </c>
      <c r="V3381" s="66">
        <v>10000</v>
      </c>
      <c r="W3381" s="67">
        <v>7000</v>
      </c>
      <c r="X3381" s="67">
        <v>0</v>
      </c>
      <c r="Y3381" s="68">
        <v>10000</v>
      </c>
      <c r="Z3381" s="82">
        <v>8003.3634583593375</v>
      </c>
    </row>
    <row r="3382" spans="15:26" x14ac:dyDescent="0.25">
      <c r="O3382" s="81" t="s">
        <v>9555</v>
      </c>
      <c r="P3382" s="64">
        <v>2008</v>
      </c>
      <c r="Q3382" s="63" t="s">
        <v>6081</v>
      </c>
      <c r="R3382" s="63" t="s">
        <v>1286</v>
      </c>
      <c r="S3382" s="65" t="s">
        <v>9556</v>
      </c>
      <c r="T3382" s="63" t="s">
        <v>4103</v>
      </c>
      <c r="U3382" s="63" t="s">
        <v>3767</v>
      </c>
      <c r="V3382" s="66">
        <v>1000</v>
      </c>
      <c r="W3382" s="67">
        <v>1000</v>
      </c>
      <c r="X3382" s="67">
        <v>0</v>
      </c>
      <c r="Y3382" s="68">
        <v>1000</v>
      </c>
      <c r="Z3382" s="82">
        <v>1143.3376369084767</v>
      </c>
    </row>
    <row r="3383" spans="15:26" x14ac:dyDescent="0.25">
      <c r="O3383" s="81" t="s">
        <v>5074</v>
      </c>
      <c r="P3383" s="64">
        <v>2008</v>
      </c>
      <c r="Q3383" s="63" t="s">
        <v>1318</v>
      </c>
      <c r="R3383" s="63" t="s">
        <v>1444</v>
      </c>
      <c r="S3383" s="65" t="s">
        <v>5075</v>
      </c>
      <c r="T3383" s="63" t="s">
        <v>3266</v>
      </c>
      <c r="U3383" s="63" t="s">
        <v>1447</v>
      </c>
      <c r="V3383" s="66">
        <v>87884</v>
      </c>
      <c r="W3383" s="67">
        <v>87884</v>
      </c>
      <c r="X3383" s="67">
        <v>27073.51</v>
      </c>
      <c r="Y3383" s="68">
        <v>117884</v>
      </c>
      <c r="Z3383" s="82">
        <v>100481.08488206458</v>
      </c>
    </row>
    <row r="3384" spans="15:26" x14ac:dyDescent="0.25">
      <c r="O3384" s="81" t="s">
        <v>9547</v>
      </c>
      <c r="P3384" s="64">
        <v>2008</v>
      </c>
      <c r="Q3384" s="63" t="s">
        <v>6081</v>
      </c>
      <c r="R3384" s="63" t="s">
        <v>1444</v>
      </c>
      <c r="S3384" s="65" t="s">
        <v>1859</v>
      </c>
      <c r="T3384" s="63" t="s">
        <v>9548</v>
      </c>
      <c r="U3384" s="63" t="s">
        <v>3767</v>
      </c>
      <c r="V3384" s="66">
        <v>56610</v>
      </c>
      <c r="W3384" s="67">
        <v>56610</v>
      </c>
      <c r="X3384" s="67">
        <v>29767</v>
      </c>
      <c r="Y3384" s="68">
        <v>79610</v>
      </c>
      <c r="Z3384" s="82">
        <v>64724.343625388872</v>
      </c>
    </row>
    <row r="3385" spans="15:26" x14ac:dyDescent="0.25">
      <c r="O3385" s="81" t="s">
        <v>9613</v>
      </c>
      <c r="P3385" s="64">
        <v>2008</v>
      </c>
      <c r="Q3385" s="63" t="s">
        <v>6081</v>
      </c>
      <c r="R3385" s="63" t="s">
        <v>1444</v>
      </c>
      <c r="S3385" s="65" t="s">
        <v>9614</v>
      </c>
      <c r="T3385" s="63" t="s">
        <v>3695</v>
      </c>
      <c r="U3385" s="63" t="s">
        <v>1447</v>
      </c>
      <c r="V3385" s="66">
        <v>12718</v>
      </c>
      <c r="W3385" s="67">
        <v>12613</v>
      </c>
      <c r="X3385" s="67">
        <v>0</v>
      </c>
      <c r="Y3385" s="68">
        <v>12613</v>
      </c>
      <c r="Z3385" s="82">
        <v>14420.91761432662</v>
      </c>
    </row>
    <row r="3386" spans="15:26" x14ac:dyDescent="0.25">
      <c r="O3386" s="81" t="s">
        <v>5065</v>
      </c>
      <c r="P3386" s="64">
        <v>2008</v>
      </c>
      <c r="Q3386" s="63" t="s">
        <v>1318</v>
      </c>
      <c r="R3386" s="63" t="s">
        <v>3841</v>
      </c>
      <c r="S3386" s="65" t="s">
        <v>5066</v>
      </c>
      <c r="T3386" s="63" t="s">
        <v>3990</v>
      </c>
      <c r="U3386" s="63" t="s">
        <v>3843</v>
      </c>
      <c r="V3386" s="66">
        <v>79173</v>
      </c>
      <c r="W3386" s="67">
        <v>79173</v>
      </c>
      <c r="X3386" s="67">
        <v>56854</v>
      </c>
      <c r="Y3386" s="68">
        <v>105564</v>
      </c>
      <c r="Z3386" s="82">
        <v>90521.470726954838</v>
      </c>
    </row>
    <row r="3387" spans="15:26" x14ac:dyDescent="0.25">
      <c r="O3387" s="81" t="s">
        <v>9662</v>
      </c>
      <c r="P3387" s="64">
        <v>2008</v>
      </c>
      <c r="Q3387" s="63" t="s">
        <v>6084</v>
      </c>
      <c r="R3387" s="63" t="s">
        <v>3166</v>
      </c>
      <c r="S3387" s="65" t="s">
        <v>1859</v>
      </c>
      <c r="T3387" s="63" t="s">
        <v>9196</v>
      </c>
      <c r="U3387" s="63"/>
      <c r="V3387" s="66">
        <v>411260</v>
      </c>
      <c r="W3387" s="67">
        <v>411260</v>
      </c>
      <c r="X3387" s="67">
        <v>206874.09</v>
      </c>
      <c r="Y3387" s="68">
        <v>619358</v>
      </c>
      <c r="Z3387" s="82">
        <v>470209.03655498021</v>
      </c>
    </row>
    <row r="3388" spans="15:26" x14ac:dyDescent="0.25">
      <c r="O3388" s="81" t="s">
        <v>9538</v>
      </c>
      <c r="P3388" s="64">
        <v>2008</v>
      </c>
      <c r="Q3388" s="63" t="s">
        <v>6084</v>
      </c>
      <c r="R3388" s="63" t="s">
        <v>3166</v>
      </c>
      <c r="S3388" s="65" t="s">
        <v>1859</v>
      </c>
      <c r="T3388" s="63" t="s">
        <v>9053</v>
      </c>
      <c r="U3388" s="63"/>
      <c r="V3388" s="66">
        <v>278755</v>
      </c>
      <c r="W3388" s="67">
        <v>278755</v>
      </c>
      <c r="X3388" s="67">
        <v>57500</v>
      </c>
      <c r="Y3388" s="68">
        <v>380500</v>
      </c>
      <c r="Z3388" s="82">
        <v>318711.08297642245</v>
      </c>
    </row>
    <row r="3389" spans="15:26" x14ac:dyDescent="0.25">
      <c r="O3389" s="81" t="s">
        <v>9663</v>
      </c>
      <c r="P3389" s="64">
        <v>2008</v>
      </c>
      <c r="Q3389" s="63" t="s">
        <v>6084</v>
      </c>
      <c r="R3389" s="63" t="s">
        <v>3166</v>
      </c>
      <c r="S3389" s="65" t="s">
        <v>1859</v>
      </c>
      <c r="T3389" s="63" t="s">
        <v>8117</v>
      </c>
      <c r="U3389" s="63"/>
      <c r="V3389" s="66">
        <v>145000</v>
      </c>
      <c r="W3389" s="67">
        <v>145000</v>
      </c>
      <c r="X3389" s="67">
        <v>144636.35999999999</v>
      </c>
      <c r="Y3389" s="68">
        <v>290000</v>
      </c>
      <c r="Z3389" s="82">
        <v>165783.95735172913</v>
      </c>
    </row>
    <row r="3390" spans="15:26" x14ac:dyDescent="0.25">
      <c r="O3390" s="81" t="s">
        <v>9568</v>
      </c>
      <c r="P3390" s="64">
        <v>2008</v>
      </c>
      <c r="Q3390" s="63" t="s">
        <v>6081</v>
      </c>
      <c r="R3390" s="63" t="s">
        <v>3166</v>
      </c>
      <c r="S3390" s="65" t="s">
        <v>1859</v>
      </c>
      <c r="T3390" s="63" t="s">
        <v>8385</v>
      </c>
      <c r="U3390" s="63"/>
      <c r="V3390" s="66">
        <v>50000</v>
      </c>
      <c r="W3390" s="67">
        <v>50000</v>
      </c>
      <c r="X3390" s="67">
        <v>60766</v>
      </c>
      <c r="Y3390" s="68">
        <v>129463</v>
      </c>
      <c r="Z3390" s="82">
        <v>57166.881845423843</v>
      </c>
    </row>
    <row r="3391" spans="15:26" x14ac:dyDescent="0.25">
      <c r="O3391" s="81" t="s">
        <v>9652</v>
      </c>
      <c r="P3391" s="64">
        <v>2008</v>
      </c>
      <c r="Q3391" s="63" t="s">
        <v>6084</v>
      </c>
      <c r="R3391" s="63" t="s">
        <v>3166</v>
      </c>
      <c r="S3391" s="65" t="s">
        <v>1859</v>
      </c>
      <c r="T3391" s="63" t="s">
        <v>9653</v>
      </c>
      <c r="U3391" s="63"/>
      <c r="V3391" s="66">
        <v>25000</v>
      </c>
      <c r="W3391" s="67">
        <v>25000</v>
      </c>
      <c r="X3391" s="67">
        <v>17321</v>
      </c>
      <c r="Y3391" s="68">
        <v>0</v>
      </c>
      <c r="Z3391" s="82">
        <v>28583.440922711921</v>
      </c>
    </row>
    <row r="3392" spans="15:26" x14ac:dyDescent="0.25">
      <c r="O3392" s="81" t="s">
        <v>9549</v>
      </c>
      <c r="P3392" s="64">
        <v>2008</v>
      </c>
      <c r="Q3392" s="63" t="s">
        <v>6081</v>
      </c>
      <c r="R3392" s="63" t="s">
        <v>574</v>
      </c>
      <c r="S3392" s="65" t="s">
        <v>9550</v>
      </c>
      <c r="T3392" s="63" t="s">
        <v>8593</v>
      </c>
      <c r="U3392" s="63" t="s">
        <v>3767</v>
      </c>
      <c r="V3392" s="66">
        <v>97080</v>
      </c>
      <c r="W3392" s="67">
        <v>97080</v>
      </c>
      <c r="X3392" s="67">
        <v>90000</v>
      </c>
      <c r="Y3392" s="68">
        <v>187080</v>
      </c>
      <c r="Z3392" s="82">
        <v>110995.21779107493</v>
      </c>
    </row>
    <row r="3393" spans="15:26" x14ac:dyDescent="0.25">
      <c r="O3393" s="81" t="s">
        <v>5067</v>
      </c>
      <c r="P3393" s="64">
        <v>2008</v>
      </c>
      <c r="Q3393" s="63" t="s">
        <v>1318</v>
      </c>
      <c r="R3393" s="63" t="s">
        <v>574</v>
      </c>
      <c r="S3393" s="65" t="s">
        <v>5068</v>
      </c>
      <c r="T3393" s="63" t="s">
        <v>3266</v>
      </c>
      <c r="U3393" s="63" t="s">
        <v>977</v>
      </c>
      <c r="V3393" s="66">
        <v>47348</v>
      </c>
      <c r="W3393" s="67">
        <v>47348</v>
      </c>
      <c r="X3393" s="67">
        <v>3643.12</v>
      </c>
      <c r="Y3393" s="68">
        <v>0</v>
      </c>
      <c r="Z3393" s="82">
        <v>54134.75043234256</v>
      </c>
    </row>
    <row r="3394" spans="15:26" x14ac:dyDescent="0.25">
      <c r="O3394" s="81" t="s">
        <v>5157</v>
      </c>
      <c r="P3394" s="64">
        <v>2008</v>
      </c>
      <c r="Q3394" s="63" t="s">
        <v>1318</v>
      </c>
      <c r="R3394" s="63" t="s">
        <v>182</v>
      </c>
      <c r="S3394" s="65" t="s">
        <v>5158</v>
      </c>
      <c r="T3394" s="63" t="s">
        <v>3687</v>
      </c>
      <c r="U3394" s="63" t="s">
        <v>184</v>
      </c>
      <c r="V3394" s="66">
        <v>208177</v>
      </c>
      <c r="W3394" s="67">
        <v>208177</v>
      </c>
      <c r="X3394" s="67">
        <v>44507.72</v>
      </c>
      <c r="Y3394" s="68">
        <v>277571</v>
      </c>
      <c r="Z3394" s="82">
        <v>238016.59923869598</v>
      </c>
    </row>
    <row r="3395" spans="15:26" x14ac:dyDescent="0.25">
      <c r="O3395" s="81" t="s">
        <v>5103</v>
      </c>
      <c r="P3395" s="64">
        <v>2008</v>
      </c>
      <c r="Q3395" s="63" t="s">
        <v>1318</v>
      </c>
      <c r="R3395" s="63" t="s">
        <v>182</v>
      </c>
      <c r="S3395" s="65" t="s">
        <v>5104</v>
      </c>
      <c r="T3395" s="63" t="s">
        <v>3460</v>
      </c>
      <c r="U3395" s="63" t="s">
        <v>3767</v>
      </c>
      <c r="V3395" s="66">
        <v>200000</v>
      </c>
      <c r="W3395" s="67">
        <v>200000</v>
      </c>
      <c r="X3395" s="67">
        <v>677630.33</v>
      </c>
      <c r="Y3395" s="68">
        <v>0</v>
      </c>
      <c r="Z3395" s="82">
        <v>228667.52738169537</v>
      </c>
    </row>
    <row r="3396" spans="15:26" x14ac:dyDescent="0.25">
      <c r="O3396" s="81" t="s">
        <v>9644</v>
      </c>
      <c r="P3396" s="64">
        <v>2008</v>
      </c>
      <c r="Q3396" s="63" t="s">
        <v>6081</v>
      </c>
      <c r="R3396" s="63" t="s">
        <v>182</v>
      </c>
      <c r="S3396" s="65" t="s">
        <v>5158</v>
      </c>
      <c r="T3396" s="63" t="s">
        <v>5970</v>
      </c>
      <c r="U3396" s="63" t="s">
        <v>184</v>
      </c>
      <c r="V3396" s="66">
        <v>13330</v>
      </c>
      <c r="W3396" s="67">
        <v>13330</v>
      </c>
      <c r="X3396" s="67">
        <v>2341.2600000000002</v>
      </c>
      <c r="Y3396" s="68">
        <v>0</v>
      </c>
      <c r="Z3396" s="82">
        <v>15240.690699989997</v>
      </c>
    </row>
    <row r="3397" spans="15:26" ht="22.5" x14ac:dyDescent="0.25">
      <c r="O3397" s="81" t="s">
        <v>9559</v>
      </c>
      <c r="P3397" s="64">
        <v>2008</v>
      </c>
      <c r="Q3397" s="63" t="s">
        <v>6081</v>
      </c>
      <c r="R3397" s="63" t="s">
        <v>182</v>
      </c>
      <c r="S3397" s="65" t="s">
        <v>5625</v>
      </c>
      <c r="T3397" s="63" t="s">
        <v>4103</v>
      </c>
      <c r="U3397" s="63" t="s">
        <v>5626</v>
      </c>
      <c r="V3397" s="66">
        <v>9916</v>
      </c>
      <c r="W3397" s="67">
        <v>9916</v>
      </c>
      <c r="X3397" s="67">
        <v>0</v>
      </c>
      <c r="Y3397" s="68">
        <v>9916</v>
      </c>
      <c r="Z3397" s="82">
        <v>11337.336007584458</v>
      </c>
    </row>
    <row r="3398" spans="15:26" x14ac:dyDescent="0.25">
      <c r="O3398" s="81" t="s">
        <v>9601</v>
      </c>
      <c r="P3398" s="64">
        <v>2008</v>
      </c>
      <c r="Q3398" s="63" t="s">
        <v>6081</v>
      </c>
      <c r="R3398" s="63" t="s">
        <v>182</v>
      </c>
      <c r="S3398" s="65" t="s">
        <v>5296</v>
      </c>
      <c r="T3398" s="63" t="s">
        <v>3695</v>
      </c>
      <c r="U3398" s="63" t="s">
        <v>184</v>
      </c>
      <c r="V3398" s="66">
        <v>9000</v>
      </c>
      <c r="W3398" s="67">
        <v>9000</v>
      </c>
      <c r="X3398" s="67">
        <v>1004</v>
      </c>
      <c r="Y3398" s="68">
        <v>10000</v>
      </c>
      <c r="Z3398" s="82">
        <v>10290.038732176292</v>
      </c>
    </row>
    <row r="3399" spans="15:26" ht="22.5" x14ac:dyDescent="0.25">
      <c r="O3399" s="81" t="s">
        <v>5138</v>
      </c>
      <c r="P3399" s="64">
        <v>2008</v>
      </c>
      <c r="Q3399" s="63" t="s">
        <v>1318</v>
      </c>
      <c r="R3399" s="63" t="s">
        <v>580</v>
      </c>
      <c r="S3399" s="65" t="s">
        <v>5139</v>
      </c>
      <c r="T3399" s="63" t="s">
        <v>4799</v>
      </c>
      <c r="U3399" s="63" t="s">
        <v>3249</v>
      </c>
      <c r="V3399" s="66">
        <v>296955</v>
      </c>
      <c r="W3399" s="67">
        <v>296955</v>
      </c>
      <c r="X3399" s="67">
        <v>124734.01</v>
      </c>
      <c r="Y3399" s="68">
        <v>0</v>
      </c>
      <c r="Z3399" s="82">
        <v>339519.82796815672</v>
      </c>
    </row>
    <row r="3400" spans="15:26" x14ac:dyDescent="0.25">
      <c r="O3400" s="81" t="s">
        <v>5127</v>
      </c>
      <c r="P3400" s="64">
        <v>2008</v>
      </c>
      <c r="Q3400" s="63" t="s">
        <v>1318</v>
      </c>
      <c r="R3400" s="63" t="s">
        <v>580</v>
      </c>
      <c r="S3400" s="65" t="s">
        <v>5128</v>
      </c>
      <c r="T3400" s="63" t="s">
        <v>4799</v>
      </c>
      <c r="U3400" s="63" t="s">
        <v>582</v>
      </c>
      <c r="V3400" s="66">
        <v>221177</v>
      </c>
      <c r="W3400" s="67">
        <v>75916</v>
      </c>
      <c r="X3400" s="67">
        <v>4586.18</v>
      </c>
      <c r="Y3400" s="68">
        <v>82849</v>
      </c>
      <c r="Z3400" s="82">
        <v>86797.620043543924</v>
      </c>
    </row>
    <row r="3401" spans="15:26" ht="22.5" x14ac:dyDescent="0.25">
      <c r="O3401" s="81" t="s">
        <v>5140</v>
      </c>
      <c r="P3401" s="64">
        <v>2008</v>
      </c>
      <c r="Q3401" s="63" t="s">
        <v>1318</v>
      </c>
      <c r="R3401" s="63" t="s">
        <v>580</v>
      </c>
      <c r="S3401" s="65" t="s">
        <v>5139</v>
      </c>
      <c r="T3401" s="63" t="s">
        <v>5141</v>
      </c>
      <c r="U3401" s="63" t="s">
        <v>3249</v>
      </c>
      <c r="V3401" s="66">
        <v>22558</v>
      </c>
      <c r="W3401" s="67">
        <v>22558</v>
      </c>
      <c r="X3401" s="67">
        <v>124734.01</v>
      </c>
      <c r="Y3401" s="68">
        <v>0</v>
      </c>
      <c r="Z3401" s="82">
        <v>25791.410413381418</v>
      </c>
    </row>
    <row r="3402" spans="15:26" x14ac:dyDescent="0.25">
      <c r="O3402" s="81" t="s">
        <v>9590</v>
      </c>
      <c r="P3402" s="64">
        <v>2008</v>
      </c>
      <c r="Q3402" s="63" t="s">
        <v>6081</v>
      </c>
      <c r="R3402" s="63" t="s">
        <v>580</v>
      </c>
      <c r="S3402" s="65" t="s">
        <v>9591</v>
      </c>
      <c r="T3402" s="63" t="s">
        <v>3695</v>
      </c>
      <c r="U3402" s="63" t="s">
        <v>582</v>
      </c>
      <c r="V3402" s="66">
        <v>10000</v>
      </c>
      <c r="W3402" s="67">
        <v>10000</v>
      </c>
      <c r="X3402" s="67">
        <v>867.62</v>
      </c>
      <c r="Y3402" s="68">
        <v>10000</v>
      </c>
      <c r="Z3402" s="82">
        <v>11433.376369084768</v>
      </c>
    </row>
    <row r="3403" spans="15:26" x14ac:dyDescent="0.25">
      <c r="O3403" s="81" t="s">
        <v>5241</v>
      </c>
      <c r="P3403" s="64">
        <v>2009</v>
      </c>
      <c r="Q3403" s="63" t="s">
        <v>1318</v>
      </c>
      <c r="R3403" s="63" t="s">
        <v>1239</v>
      </c>
      <c r="S3403" s="65" t="s">
        <v>5242</v>
      </c>
      <c r="T3403" s="63" t="s">
        <v>5173</v>
      </c>
      <c r="U3403" s="63" t="s">
        <v>1239</v>
      </c>
      <c r="V3403" s="66">
        <v>229870</v>
      </c>
      <c r="W3403" s="67">
        <v>229870</v>
      </c>
      <c r="X3403" s="67">
        <v>18390.5</v>
      </c>
      <c r="Y3403" s="68">
        <v>261370</v>
      </c>
      <c r="Z3403" s="82">
        <v>264526.63799221284</v>
      </c>
    </row>
    <row r="3404" spans="15:26" x14ac:dyDescent="0.25">
      <c r="O3404" s="81" t="s">
        <v>5243</v>
      </c>
      <c r="P3404" s="64">
        <v>2009</v>
      </c>
      <c r="Q3404" s="63" t="s">
        <v>1318</v>
      </c>
      <c r="R3404" s="63" t="s">
        <v>1239</v>
      </c>
      <c r="S3404" s="65" t="s">
        <v>5242</v>
      </c>
      <c r="T3404" s="63" t="s">
        <v>5244</v>
      </c>
      <c r="U3404" s="63" t="s">
        <v>1239</v>
      </c>
      <c r="V3404" s="66">
        <v>8994</v>
      </c>
      <c r="W3404" s="67">
        <v>8994</v>
      </c>
      <c r="X3404" s="67">
        <v>18390.5</v>
      </c>
      <c r="Y3404" s="68">
        <v>0</v>
      </c>
      <c r="Z3404" s="82">
        <v>10349.991656597043</v>
      </c>
    </row>
    <row r="3405" spans="15:26" x14ac:dyDescent="0.25">
      <c r="O3405" s="81" t="s">
        <v>5325</v>
      </c>
      <c r="P3405" s="64">
        <v>2009</v>
      </c>
      <c r="Q3405" s="63" t="s">
        <v>1318</v>
      </c>
      <c r="R3405" s="63" t="s">
        <v>147</v>
      </c>
      <c r="S3405" s="65" t="s">
        <v>5326</v>
      </c>
      <c r="T3405" s="63" t="s">
        <v>3687</v>
      </c>
      <c r="U3405" s="63" t="s">
        <v>1474</v>
      </c>
      <c r="V3405" s="66">
        <v>22105</v>
      </c>
      <c r="W3405" s="67">
        <v>22105</v>
      </c>
      <c r="X3405" s="67">
        <v>7369</v>
      </c>
      <c r="Y3405" s="68">
        <v>0</v>
      </c>
      <c r="Z3405" s="82">
        <v>25437.687966319507</v>
      </c>
    </row>
    <row r="3406" spans="15:26" x14ac:dyDescent="0.25">
      <c r="O3406" s="81" t="s">
        <v>5247</v>
      </c>
      <c r="P3406" s="64">
        <v>2009</v>
      </c>
      <c r="Q3406" s="63" t="s">
        <v>1318</v>
      </c>
      <c r="R3406" s="63" t="s">
        <v>601</v>
      </c>
      <c r="S3406" s="65" t="s">
        <v>5248</v>
      </c>
      <c r="T3406" s="63" t="s">
        <v>1876</v>
      </c>
      <c r="U3406" s="63" t="s">
        <v>3767</v>
      </c>
      <c r="V3406" s="66">
        <v>161200</v>
      </c>
      <c r="W3406" s="67">
        <v>161200</v>
      </c>
      <c r="X3406" s="67">
        <v>326394.87</v>
      </c>
      <c r="Y3406" s="68">
        <v>482401</v>
      </c>
      <c r="Z3406" s="82">
        <v>185503.51957343152</v>
      </c>
    </row>
    <row r="3407" spans="15:26" x14ac:dyDescent="0.25">
      <c r="O3407" s="81" t="s">
        <v>5239</v>
      </c>
      <c r="P3407" s="64">
        <v>2009</v>
      </c>
      <c r="Q3407" s="63" t="s">
        <v>1318</v>
      </c>
      <c r="R3407" s="63" t="s">
        <v>4649</v>
      </c>
      <c r="S3407" s="65" t="s">
        <v>4650</v>
      </c>
      <c r="T3407" s="63" t="s">
        <v>5240</v>
      </c>
      <c r="U3407" s="63" t="s">
        <v>4652</v>
      </c>
      <c r="V3407" s="66">
        <v>350000</v>
      </c>
      <c r="W3407" s="67">
        <v>350000</v>
      </c>
      <c r="X3407" s="67">
        <v>155288.53</v>
      </c>
      <c r="Y3407" s="68">
        <v>639792</v>
      </c>
      <c r="Z3407" s="82">
        <v>402768.18765943573</v>
      </c>
    </row>
    <row r="3408" spans="15:26" x14ac:dyDescent="0.25">
      <c r="O3408" s="81" t="s">
        <v>5287</v>
      </c>
      <c r="P3408" s="64">
        <v>2009</v>
      </c>
      <c r="Q3408" s="63" t="s">
        <v>1318</v>
      </c>
      <c r="R3408" s="63" t="s">
        <v>4649</v>
      </c>
      <c r="S3408" s="65" t="s">
        <v>4650</v>
      </c>
      <c r="T3408" s="63" t="s">
        <v>3414</v>
      </c>
      <c r="U3408" s="63" t="s">
        <v>4652</v>
      </c>
      <c r="V3408" s="66">
        <v>350000</v>
      </c>
      <c r="W3408" s="67">
        <v>350000</v>
      </c>
      <c r="X3408" s="67">
        <v>1066662.97</v>
      </c>
      <c r="Y3408" s="68">
        <v>1498174</v>
      </c>
      <c r="Z3408" s="82">
        <v>402768.18765943573</v>
      </c>
    </row>
    <row r="3409" spans="15:26" x14ac:dyDescent="0.25">
      <c r="O3409" s="81" t="s">
        <v>5266</v>
      </c>
      <c r="P3409" s="64">
        <v>2009</v>
      </c>
      <c r="Q3409" s="63" t="s">
        <v>1318</v>
      </c>
      <c r="R3409" s="63" t="s">
        <v>1345</v>
      </c>
      <c r="S3409" s="65" t="s">
        <v>4835</v>
      </c>
      <c r="T3409" s="63" t="s">
        <v>4828</v>
      </c>
      <c r="U3409" s="63" t="s">
        <v>1078</v>
      </c>
      <c r="V3409" s="66">
        <v>407682</v>
      </c>
      <c r="W3409" s="67">
        <v>407682</v>
      </c>
      <c r="X3409" s="67">
        <v>379113</v>
      </c>
      <c r="Y3409" s="68">
        <v>900682</v>
      </c>
      <c r="Z3409" s="82">
        <v>469146.68651821167</v>
      </c>
    </row>
    <row r="3410" spans="15:26" x14ac:dyDescent="0.25">
      <c r="O3410" s="81" t="s">
        <v>5253</v>
      </c>
      <c r="P3410" s="64">
        <v>2009</v>
      </c>
      <c r="Q3410" s="63" t="s">
        <v>1318</v>
      </c>
      <c r="R3410" s="63" t="s">
        <v>1345</v>
      </c>
      <c r="S3410" s="65" t="s">
        <v>4835</v>
      </c>
      <c r="T3410" s="63" t="s">
        <v>5254</v>
      </c>
      <c r="U3410" s="63" t="s">
        <v>1078</v>
      </c>
      <c r="V3410" s="66">
        <v>300000</v>
      </c>
      <c r="W3410" s="67">
        <v>300000</v>
      </c>
      <c r="X3410" s="67">
        <v>738460</v>
      </c>
      <c r="Y3410" s="68">
        <v>1038460</v>
      </c>
      <c r="Z3410" s="82">
        <v>345229.87513665919</v>
      </c>
    </row>
    <row r="3411" spans="15:26" x14ac:dyDescent="0.25">
      <c r="O3411" s="81" t="s">
        <v>9688</v>
      </c>
      <c r="P3411" s="64">
        <v>2009</v>
      </c>
      <c r="Q3411" s="63" t="s">
        <v>6081</v>
      </c>
      <c r="R3411" s="63" t="s">
        <v>1345</v>
      </c>
      <c r="S3411" s="65" t="s">
        <v>9689</v>
      </c>
      <c r="T3411" s="63" t="s">
        <v>4103</v>
      </c>
      <c r="U3411" s="63" t="s">
        <v>3767</v>
      </c>
      <c r="V3411" s="66">
        <v>10000</v>
      </c>
      <c r="W3411" s="67">
        <v>9975</v>
      </c>
      <c r="X3411" s="67">
        <v>0</v>
      </c>
      <c r="Y3411" s="68">
        <v>9975</v>
      </c>
      <c r="Z3411" s="82">
        <v>11478.893348293917</v>
      </c>
    </row>
    <row r="3412" spans="15:26" x14ac:dyDescent="0.25">
      <c r="O3412" s="81" t="s">
        <v>9690</v>
      </c>
      <c r="P3412" s="64">
        <v>2009</v>
      </c>
      <c r="Q3412" s="63" t="s">
        <v>6081</v>
      </c>
      <c r="R3412" s="63" t="s">
        <v>1345</v>
      </c>
      <c r="S3412" s="65" t="s">
        <v>9691</v>
      </c>
      <c r="T3412" s="63" t="s">
        <v>4103</v>
      </c>
      <c r="U3412" s="63" t="s">
        <v>1078</v>
      </c>
      <c r="V3412" s="66">
        <v>9747</v>
      </c>
      <c r="W3412" s="67">
        <v>9747</v>
      </c>
      <c r="X3412" s="67">
        <v>0.42</v>
      </c>
      <c r="Y3412" s="68">
        <v>9747</v>
      </c>
      <c r="Z3412" s="82">
        <v>11216.518643190058</v>
      </c>
    </row>
    <row r="3413" spans="15:26" x14ac:dyDescent="0.25">
      <c r="O3413" s="81" t="s">
        <v>5215</v>
      </c>
      <c r="P3413" s="64">
        <v>2009</v>
      </c>
      <c r="Q3413" s="63" t="s">
        <v>1318</v>
      </c>
      <c r="R3413" s="63" t="s">
        <v>76</v>
      </c>
      <c r="S3413" s="65" t="s">
        <v>5216</v>
      </c>
      <c r="T3413" s="63" t="s">
        <v>5217</v>
      </c>
      <c r="U3413" s="63" t="s">
        <v>5218</v>
      </c>
      <c r="V3413" s="66">
        <v>43836</v>
      </c>
      <c r="W3413" s="67">
        <v>43836</v>
      </c>
      <c r="X3413" s="67">
        <v>51587.7</v>
      </c>
      <c r="Y3413" s="68">
        <v>0</v>
      </c>
      <c r="Z3413" s="82">
        <v>50444.989354968646</v>
      </c>
    </row>
    <row r="3414" spans="15:26" x14ac:dyDescent="0.25">
      <c r="O3414" s="81" t="s">
        <v>9742</v>
      </c>
      <c r="P3414" s="64">
        <v>2009</v>
      </c>
      <c r="Q3414" s="63" t="s">
        <v>6081</v>
      </c>
      <c r="R3414" s="63" t="s">
        <v>76</v>
      </c>
      <c r="S3414" s="65" t="s">
        <v>5596</v>
      </c>
      <c r="T3414" s="63" t="s">
        <v>3695</v>
      </c>
      <c r="U3414" s="63" t="s">
        <v>137</v>
      </c>
      <c r="V3414" s="66">
        <v>4899</v>
      </c>
      <c r="W3414" s="67">
        <v>4899</v>
      </c>
      <c r="X3414" s="67">
        <v>0</v>
      </c>
      <c r="Y3414" s="68">
        <v>4899</v>
      </c>
      <c r="Z3414" s="82">
        <v>5637.6038609816442</v>
      </c>
    </row>
    <row r="3415" spans="15:26" x14ac:dyDescent="0.25">
      <c r="O3415" s="81" t="s">
        <v>5308</v>
      </c>
      <c r="P3415" s="64">
        <v>2009</v>
      </c>
      <c r="Q3415" s="63" t="s">
        <v>1318</v>
      </c>
      <c r="R3415" s="63" t="s">
        <v>444</v>
      </c>
      <c r="S3415" s="65" t="s">
        <v>5309</v>
      </c>
      <c r="T3415" s="63" t="s">
        <v>3687</v>
      </c>
      <c r="U3415" s="63" t="s">
        <v>446</v>
      </c>
      <c r="V3415" s="66">
        <v>18250</v>
      </c>
      <c r="W3415" s="67">
        <v>9833</v>
      </c>
      <c r="X3415" s="67">
        <v>13508.9</v>
      </c>
      <c r="Y3415" s="68">
        <v>0</v>
      </c>
      <c r="Z3415" s="82">
        <v>11315.484540729232</v>
      </c>
    </row>
    <row r="3416" spans="15:26" x14ac:dyDescent="0.25">
      <c r="O3416" s="81" t="s">
        <v>5269</v>
      </c>
      <c r="P3416" s="64">
        <v>2009</v>
      </c>
      <c r="Q3416" s="63" t="s">
        <v>1318</v>
      </c>
      <c r="R3416" s="63" t="s">
        <v>44</v>
      </c>
      <c r="S3416" s="65" t="s">
        <v>2257</v>
      </c>
      <c r="T3416" s="63" t="s">
        <v>5270</v>
      </c>
      <c r="U3416" s="63" t="s">
        <v>49</v>
      </c>
      <c r="V3416" s="66">
        <v>257800</v>
      </c>
      <c r="W3416" s="67">
        <v>257800</v>
      </c>
      <c r="X3416" s="67">
        <v>107271.51</v>
      </c>
      <c r="Y3416" s="68">
        <v>390606</v>
      </c>
      <c r="Z3416" s="82">
        <v>296667.53936743579</v>
      </c>
    </row>
    <row r="3417" spans="15:26" x14ac:dyDescent="0.25">
      <c r="O3417" s="81" t="s">
        <v>9672</v>
      </c>
      <c r="P3417" s="64">
        <v>2009</v>
      </c>
      <c r="Q3417" s="63" t="s">
        <v>6081</v>
      </c>
      <c r="R3417" s="63" t="s">
        <v>44</v>
      </c>
      <c r="S3417" s="65" t="s">
        <v>1859</v>
      </c>
      <c r="T3417" s="63" t="s">
        <v>8593</v>
      </c>
      <c r="U3417" s="63" t="s">
        <v>3767</v>
      </c>
      <c r="V3417" s="66">
        <v>60375</v>
      </c>
      <c r="W3417" s="67">
        <v>60375</v>
      </c>
      <c r="X3417" s="67">
        <v>19131.12</v>
      </c>
      <c r="Y3417" s="68">
        <v>80500</v>
      </c>
      <c r="Z3417" s="82">
        <v>69477.512371252655</v>
      </c>
    </row>
    <row r="3418" spans="15:26" x14ac:dyDescent="0.25">
      <c r="O3418" s="81" t="s">
        <v>9722</v>
      </c>
      <c r="P3418" s="64">
        <v>2009</v>
      </c>
      <c r="Q3418" s="63" t="s">
        <v>6081</v>
      </c>
      <c r="R3418" s="63" t="s">
        <v>44</v>
      </c>
      <c r="S3418" s="65" t="s">
        <v>9723</v>
      </c>
      <c r="T3418" s="63" t="s">
        <v>3695</v>
      </c>
      <c r="U3418" s="63" t="s">
        <v>2051</v>
      </c>
      <c r="V3418" s="66">
        <v>6881</v>
      </c>
      <c r="W3418" s="67">
        <v>6881</v>
      </c>
      <c r="X3418" s="67">
        <v>0</v>
      </c>
      <c r="Y3418" s="68">
        <v>6881</v>
      </c>
      <c r="Z3418" s="82">
        <v>7918.4225693845074</v>
      </c>
    </row>
    <row r="3419" spans="15:26" x14ac:dyDescent="0.25">
      <c r="O3419" s="81" t="s">
        <v>9724</v>
      </c>
      <c r="P3419" s="64">
        <v>2009</v>
      </c>
      <c r="Q3419" s="63" t="s">
        <v>6081</v>
      </c>
      <c r="R3419" s="63" t="s">
        <v>44</v>
      </c>
      <c r="S3419" s="65" t="s">
        <v>4577</v>
      </c>
      <c r="T3419" s="63" t="s">
        <v>3695</v>
      </c>
      <c r="U3419" s="63" t="s">
        <v>2051</v>
      </c>
      <c r="V3419" s="66">
        <v>6881</v>
      </c>
      <c r="W3419" s="67">
        <v>6881</v>
      </c>
      <c r="X3419" s="67">
        <v>0</v>
      </c>
      <c r="Y3419" s="68">
        <v>6881</v>
      </c>
      <c r="Z3419" s="82">
        <v>7918.4225693845074</v>
      </c>
    </row>
    <row r="3420" spans="15:26" x14ac:dyDescent="0.25">
      <c r="O3420" s="81" t="s">
        <v>5271</v>
      </c>
      <c r="P3420" s="64">
        <v>2009</v>
      </c>
      <c r="Q3420" s="63" t="s">
        <v>1318</v>
      </c>
      <c r="R3420" s="63" t="s">
        <v>44</v>
      </c>
      <c r="S3420" s="65" t="s">
        <v>2257</v>
      </c>
      <c r="T3420" s="63" t="s">
        <v>5272</v>
      </c>
      <c r="U3420" s="63" t="s">
        <v>49</v>
      </c>
      <c r="V3420" s="66">
        <v>3000</v>
      </c>
      <c r="W3420" s="67">
        <v>3000</v>
      </c>
      <c r="X3420" s="67">
        <v>107271.51</v>
      </c>
      <c r="Y3420" s="68">
        <v>3000</v>
      </c>
      <c r="Z3420" s="82">
        <v>3452.2987513665917</v>
      </c>
    </row>
    <row r="3421" spans="15:26" x14ac:dyDescent="0.25">
      <c r="O3421" s="81" t="s">
        <v>5258</v>
      </c>
      <c r="P3421" s="64">
        <v>2009</v>
      </c>
      <c r="Q3421" s="63" t="s">
        <v>1318</v>
      </c>
      <c r="R3421" s="63" t="s">
        <v>1558</v>
      </c>
      <c r="S3421" s="65" t="s">
        <v>5259</v>
      </c>
      <c r="T3421" s="63" t="s">
        <v>3882</v>
      </c>
      <c r="U3421" s="63" t="s">
        <v>1561</v>
      </c>
      <c r="V3421" s="66">
        <v>60000</v>
      </c>
      <c r="W3421" s="67">
        <v>60000</v>
      </c>
      <c r="X3421" s="67">
        <v>777923.98</v>
      </c>
      <c r="Y3421" s="68">
        <v>660000</v>
      </c>
      <c r="Z3421" s="82">
        <v>69045.975027331835</v>
      </c>
    </row>
    <row r="3422" spans="15:26" x14ac:dyDescent="0.25">
      <c r="O3422" s="81" t="s">
        <v>5297</v>
      </c>
      <c r="P3422" s="64">
        <v>2009</v>
      </c>
      <c r="Q3422" s="63" t="s">
        <v>1318</v>
      </c>
      <c r="R3422" s="63" t="s">
        <v>1558</v>
      </c>
      <c r="S3422" s="65" t="s">
        <v>3878</v>
      </c>
      <c r="T3422" s="63" t="s">
        <v>4799</v>
      </c>
      <c r="U3422" s="63" t="s">
        <v>3879</v>
      </c>
      <c r="V3422" s="66">
        <v>25000</v>
      </c>
      <c r="W3422" s="67">
        <v>25000</v>
      </c>
      <c r="X3422" s="67">
        <v>2800</v>
      </c>
      <c r="Y3422" s="68">
        <v>0</v>
      </c>
      <c r="Z3422" s="82">
        <v>28769.156261388267</v>
      </c>
    </row>
    <row r="3423" spans="15:26" x14ac:dyDescent="0.25">
      <c r="O3423" s="81" t="s">
        <v>5280</v>
      </c>
      <c r="P3423" s="64">
        <v>2009</v>
      </c>
      <c r="Q3423" s="63" t="s">
        <v>1318</v>
      </c>
      <c r="R3423" s="63" t="s">
        <v>2128</v>
      </c>
      <c r="S3423" s="65" t="s">
        <v>2129</v>
      </c>
      <c r="T3423" s="63" t="s">
        <v>4825</v>
      </c>
      <c r="U3423" s="63" t="s">
        <v>2129</v>
      </c>
      <c r="V3423" s="66">
        <v>46075</v>
      </c>
      <c r="W3423" s="67">
        <v>46075</v>
      </c>
      <c r="X3423" s="67">
        <v>16636.3</v>
      </c>
      <c r="Y3423" s="68">
        <v>60011</v>
      </c>
      <c r="Z3423" s="82">
        <v>53021.554989738572</v>
      </c>
    </row>
    <row r="3424" spans="15:26" x14ac:dyDescent="0.25">
      <c r="O3424" s="81" t="s">
        <v>5230</v>
      </c>
      <c r="P3424" s="64">
        <v>2009</v>
      </c>
      <c r="Q3424" s="63" t="s">
        <v>1318</v>
      </c>
      <c r="R3424" s="63" t="s">
        <v>27</v>
      </c>
      <c r="S3424" s="65" t="s">
        <v>4463</v>
      </c>
      <c r="T3424" s="63" t="s">
        <v>5231</v>
      </c>
      <c r="U3424" s="63" t="s">
        <v>27</v>
      </c>
      <c r="V3424" s="66">
        <v>269968</v>
      </c>
      <c r="W3424" s="67">
        <v>269968</v>
      </c>
      <c r="X3424" s="67">
        <v>103961.98</v>
      </c>
      <c r="Y3424" s="68">
        <v>359957</v>
      </c>
      <c r="Z3424" s="82">
        <v>310670.06310297869</v>
      </c>
    </row>
    <row r="3425" spans="15:26" x14ac:dyDescent="0.25">
      <c r="O3425" s="81" t="s">
        <v>5234</v>
      </c>
      <c r="P3425" s="64">
        <v>2009</v>
      </c>
      <c r="Q3425" s="63" t="s">
        <v>1318</v>
      </c>
      <c r="R3425" s="63" t="s">
        <v>27</v>
      </c>
      <c r="S3425" s="65" t="s">
        <v>5235</v>
      </c>
      <c r="T3425" s="63" t="s">
        <v>5073</v>
      </c>
      <c r="U3425" s="63" t="s">
        <v>27</v>
      </c>
      <c r="V3425" s="66">
        <v>168640</v>
      </c>
      <c r="W3425" s="67">
        <v>168640</v>
      </c>
      <c r="X3425" s="67">
        <v>26128.14</v>
      </c>
      <c r="Y3425" s="68">
        <v>198390</v>
      </c>
      <c r="Z3425" s="82">
        <v>194065.22047682069</v>
      </c>
    </row>
    <row r="3426" spans="15:26" x14ac:dyDescent="0.25">
      <c r="O3426" s="81" t="s">
        <v>5228</v>
      </c>
      <c r="P3426" s="64">
        <v>2009</v>
      </c>
      <c r="Q3426" s="63" t="s">
        <v>1318</v>
      </c>
      <c r="R3426" s="63" t="s">
        <v>27</v>
      </c>
      <c r="S3426" s="65" t="s">
        <v>5229</v>
      </c>
      <c r="T3426" s="63" t="s">
        <v>3990</v>
      </c>
      <c r="U3426" s="63" t="s">
        <v>27</v>
      </c>
      <c r="V3426" s="66">
        <v>165000</v>
      </c>
      <c r="W3426" s="67">
        <v>165000</v>
      </c>
      <c r="X3426" s="67">
        <v>60430.239999999998</v>
      </c>
      <c r="Y3426" s="68">
        <v>0</v>
      </c>
      <c r="Z3426" s="82">
        <v>189876.43132516256</v>
      </c>
    </row>
    <row r="3427" spans="15:26" x14ac:dyDescent="0.25">
      <c r="O3427" s="81" t="s">
        <v>9698</v>
      </c>
      <c r="P3427" s="64">
        <v>2009</v>
      </c>
      <c r="Q3427" s="63" t="s">
        <v>6081</v>
      </c>
      <c r="R3427" s="63" t="s">
        <v>27</v>
      </c>
      <c r="S3427" s="65" t="s">
        <v>1859</v>
      </c>
      <c r="T3427" s="63" t="s">
        <v>9411</v>
      </c>
      <c r="U3427" s="63" t="s">
        <v>27</v>
      </c>
      <c r="V3427" s="66">
        <v>146750</v>
      </c>
      <c r="W3427" s="67">
        <v>146750</v>
      </c>
      <c r="X3427" s="67">
        <v>0</v>
      </c>
      <c r="Y3427" s="68">
        <v>200150</v>
      </c>
      <c r="Z3427" s="82">
        <v>168874.94725434913</v>
      </c>
    </row>
    <row r="3428" spans="15:26" x14ac:dyDescent="0.25">
      <c r="O3428" s="81" t="s">
        <v>5219</v>
      </c>
      <c r="P3428" s="64">
        <v>2009</v>
      </c>
      <c r="Q3428" s="63" t="s">
        <v>1318</v>
      </c>
      <c r="R3428" s="63" t="s">
        <v>27</v>
      </c>
      <c r="S3428" s="65" t="s">
        <v>3835</v>
      </c>
      <c r="T3428" s="63" t="s">
        <v>4193</v>
      </c>
      <c r="U3428" s="63" t="s">
        <v>27</v>
      </c>
      <c r="V3428" s="66">
        <v>137500</v>
      </c>
      <c r="W3428" s="67">
        <v>137500</v>
      </c>
      <c r="X3428" s="67">
        <v>47619</v>
      </c>
      <c r="Y3428" s="68">
        <v>188500</v>
      </c>
      <c r="Z3428" s="82">
        <v>158230.35943763546</v>
      </c>
    </row>
    <row r="3429" spans="15:26" x14ac:dyDescent="0.25">
      <c r="O3429" s="81" t="s">
        <v>9675</v>
      </c>
      <c r="P3429" s="64">
        <v>2009</v>
      </c>
      <c r="Q3429" s="63" t="s">
        <v>6081</v>
      </c>
      <c r="R3429" s="63" t="s">
        <v>27</v>
      </c>
      <c r="S3429" s="65" t="s">
        <v>5913</v>
      </c>
      <c r="T3429" s="63" t="s">
        <v>3695</v>
      </c>
      <c r="U3429" s="63" t="s">
        <v>27</v>
      </c>
      <c r="V3429" s="66">
        <v>99705</v>
      </c>
      <c r="W3429" s="67">
        <v>99705</v>
      </c>
      <c r="X3429" s="67">
        <v>33235</v>
      </c>
      <c r="Y3429" s="68">
        <v>132940</v>
      </c>
      <c r="Z3429" s="82">
        <v>114737.14900166867</v>
      </c>
    </row>
    <row r="3430" spans="15:26" x14ac:dyDescent="0.25">
      <c r="O3430" s="81" t="s">
        <v>9667</v>
      </c>
      <c r="P3430" s="64">
        <v>2009</v>
      </c>
      <c r="Q3430" s="63" t="s">
        <v>6084</v>
      </c>
      <c r="R3430" s="63" t="s">
        <v>27</v>
      </c>
      <c r="S3430" s="65" t="s">
        <v>5913</v>
      </c>
      <c r="T3430" s="63" t="s">
        <v>9668</v>
      </c>
      <c r="U3430" s="63" t="s">
        <v>27</v>
      </c>
      <c r="V3430" s="66">
        <v>46447</v>
      </c>
      <c r="W3430" s="67">
        <v>46447</v>
      </c>
      <c r="X3430" s="67">
        <v>46447</v>
      </c>
      <c r="Y3430" s="68">
        <v>92894</v>
      </c>
      <c r="Z3430" s="82">
        <v>53449.640034908036</v>
      </c>
    </row>
    <row r="3431" spans="15:26" x14ac:dyDescent="0.25">
      <c r="O3431" s="81" t="s">
        <v>5298</v>
      </c>
      <c r="P3431" s="64">
        <v>2009</v>
      </c>
      <c r="Q3431" s="63" t="s">
        <v>1318</v>
      </c>
      <c r="R3431" s="63" t="s">
        <v>27</v>
      </c>
      <c r="S3431" s="65" t="s">
        <v>5299</v>
      </c>
      <c r="T3431" s="63" t="s">
        <v>5300</v>
      </c>
      <c r="U3431" s="63" t="s">
        <v>27</v>
      </c>
      <c r="V3431" s="66">
        <v>35000</v>
      </c>
      <c r="W3431" s="67">
        <v>35000</v>
      </c>
      <c r="X3431" s="67">
        <v>62555.24</v>
      </c>
      <c r="Y3431" s="68">
        <v>0</v>
      </c>
      <c r="Z3431" s="82">
        <v>40276.818765943572</v>
      </c>
    </row>
    <row r="3432" spans="15:26" x14ac:dyDescent="0.25">
      <c r="O3432" s="81" t="s">
        <v>5236</v>
      </c>
      <c r="P3432" s="64">
        <v>2009</v>
      </c>
      <c r="Q3432" s="63" t="s">
        <v>1318</v>
      </c>
      <c r="R3432" s="63" t="s">
        <v>27</v>
      </c>
      <c r="S3432" s="65" t="s">
        <v>5235</v>
      </c>
      <c r="T3432" s="63" t="s">
        <v>5237</v>
      </c>
      <c r="U3432" s="63" t="s">
        <v>27</v>
      </c>
      <c r="V3432" s="66">
        <v>31000</v>
      </c>
      <c r="W3432" s="67">
        <v>31000</v>
      </c>
      <c r="X3432" s="67">
        <v>26128.14</v>
      </c>
      <c r="Y3432" s="68">
        <v>0</v>
      </c>
      <c r="Z3432" s="82">
        <v>35673.753764121451</v>
      </c>
    </row>
    <row r="3433" spans="15:26" x14ac:dyDescent="0.25">
      <c r="O3433" s="81" t="s">
        <v>9747</v>
      </c>
      <c r="P3433" s="64">
        <v>2009</v>
      </c>
      <c r="Q3433" s="63" t="s">
        <v>6081</v>
      </c>
      <c r="R3433" s="63" t="s">
        <v>27</v>
      </c>
      <c r="S3433" s="65" t="s">
        <v>9748</v>
      </c>
      <c r="T3433" s="63" t="s">
        <v>6178</v>
      </c>
      <c r="U3433" s="63" t="s">
        <v>27</v>
      </c>
      <c r="V3433" s="66">
        <v>27499</v>
      </c>
      <c r="W3433" s="67">
        <v>27499</v>
      </c>
      <c r="X3433" s="67">
        <v>9147.8799999999992</v>
      </c>
      <c r="Y3433" s="68">
        <v>0</v>
      </c>
      <c r="Z3433" s="82">
        <v>31644.921121276639</v>
      </c>
    </row>
    <row r="3434" spans="15:26" ht="22.5" x14ac:dyDescent="0.25">
      <c r="O3434" s="81" t="s">
        <v>5316</v>
      </c>
      <c r="P3434" s="64">
        <v>2009</v>
      </c>
      <c r="Q3434" s="63" t="s">
        <v>1318</v>
      </c>
      <c r="R3434" s="63" t="s">
        <v>27</v>
      </c>
      <c r="S3434" s="65" t="s">
        <v>4955</v>
      </c>
      <c r="T3434" s="63" t="s">
        <v>3687</v>
      </c>
      <c r="U3434" s="63" t="s">
        <v>27</v>
      </c>
      <c r="V3434" s="66">
        <v>27353</v>
      </c>
      <c r="W3434" s="67">
        <v>27353</v>
      </c>
      <c r="X3434" s="67">
        <v>3692.5</v>
      </c>
      <c r="Y3434" s="68">
        <v>0</v>
      </c>
      <c r="Z3434" s="82">
        <v>31476.909248710133</v>
      </c>
    </row>
    <row r="3435" spans="15:26" x14ac:dyDescent="0.25">
      <c r="O3435" s="81" t="s">
        <v>9769</v>
      </c>
      <c r="P3435" s="64">
        <v>2009</v>
      </c>
      <c r="Q3435" s="63" t="s">
        <v>6081</v>
      </c>
      <c r="R3435" s="63" t="s">
        <v>27</v>
      </c>
      <c r="S3435" s="65" t="s">
        <v>5403</v>
      </c>
      <c r="T3435" s="63" t="s">
        <v>5970</v>
      </c>
      <c r="U3435" s="63" t="s">
        <v>27</v>
      </c>
      <c r="V3435" s="66">
        <v>23250</v>
      </c>
      <c r="W3435" s="67">
        <v>23250</v>
      </c>
      <c r="X3435" s="67">
        <v>7860.4</v>
      </c>
      <c r="Y3435" s="68">
        <v>0</v>
      </c>
      <c r="Z3435" s="82">
        <v>26755.315323091087</v>
      </c>
    </row>
    <row r="3436" spans="15:26" x14ac:dyDescent="0.25">
      <c r="O3436" s="81" t="s">
        <v>5232</v>
      </c>
      <c r="P3436" s="64">
        <v>2009</v>
      </c>
      <c r="Q3436" s="63" t="s">
        <v>1318</v>
      </c>
      <c r="R3436" s="63" t="s">
        <v>27</v>
      </c>
      <c r="S3436" s="65" t="s">
        <v>4463</v>
      </c>
      <c r="T3436" s="63" t="s">
        <v>5233</v>
      </c>
      <c r="U3436" s="63" t="s">
        <v>27</v>
      </c>
      <c r="V3436" s="66">
        <v>17680</v>
      </c>
      <c r="W3436" s="67">
        <v>17680</v>
      </c>
      <c r="X3436" s="67">
        <v>0</v>
      </c>
      <c r="Y3436" s="68">
        <v>0</v>
      </c>
      <c r="Z3436" s="82">
        <v>20345.547308053781</v>
      </c>
    </row>
    <row r="3437" spans="15:26" x14ac:dyDescent="0.25">
      <c r="O3437" s="81" t="s">
        <v>9705</v>
      </c>
      <c r="P3437" s="64">
        <v>2009</v>
      </c>
      <c r="Q3437" s="63" t="s">
        <v>6081</v>
      </c>
      <c r="R3437" s="63" t="s">
        <v>27</v>
      </c>
      <c r="S3437" s="65" t="s">
        <v>9706</v>
      </c>
      <c r="T3437" s="63" t="s">
        <v>3695</v>
      </c>
      <c r="U3437" s="63" t="s">
        <v>27</v>
      </c>
      <c r="V3437" s="66">
        <v>15000</v>
      </c>
      <c r="W3437" s="67">
        <v>15000</v>
      </c>
      <c r="X3437" s="67">
        <v>0</v>
      </c>
      <c r="Y3437" s="68">
        <v>15000</v>
      </c>
      <c r="Z3437" s="82">
        <v>17261.493756832959</v>
      </c>
    </row>
    <row r="3438" spans="15:26" x14ac:dyDescent="0.25">
      <c r="O3438" s="81" t="s">
        <v>5255</v>
      </c>
      <c r="P3438" s="64">
        <v>2009</v>
      </c>
      <c r="Q3438" s="63" t="s">
        <v>1318</v>
      </c>
      <c r="R3438" s="63" t="s">
        <v>978</v>
      </c>
      <c r="S3438" s="65" t="s">
        <v>5256</v>
      </c>
      <c r="T3438" s="63" t="s">
        <v>3815</v>
      </c>
      <c r="U3438" s="63" t="s">
        <v>1413</v>
      </c>
      <c r="V3438" s="66">
        <v>200000</v>
      </c>
      <c r="W3438" s="67">
        <v>200000</v>
      </c>
      <c r="X3438" s="67">
        <v>270000</v>
      </c>
      <c r="Y3438" s="68">
        <v>270000</v>
      </c>
      <c r="Z3438" s="82">
        <v>230153.25009110614</v>
      </c>
    </row>
    <row r="3439" spans="15:26" x14ac:dyDescent="0.25">
      <c r="O3439" s="81" t="s">
        <v>5257</v>
      </c>
      <c r="P3439" s="64">
        <v>2009</v>
      </c>
      <c r="Q3439" s="63" t="s">
        <v>1318</v>
      </c>
      <c r="R3439" s="63" t="s">
        <v>978</v>
      </c>
      <c r="S3439" s="65" t="s">
        <v>5256</v>
      </c>
      <c r="T3439" s="63" t="s">
        <v>5227</v>
      </c>
      <c r="U3439" s="63" t="s">
        <v>1413</v>
      </c>
      <c r="V3439" s="66">
        <v>8000</v>
      </c>
      <c r="W3439" s="67">
        <v>8000</v>
      </c>
      <c r="X3439" s="67">
        <v>0</v>
      </c>
      <c r="Y3439" s="68">
        <v>0</v>
      </c>
      <c r="Z3439" s="82">
        <v>9206.1300036442444</v>
      </c>
    </row>
    <row r="3440" spans="15:26" x14ac:dyDescent="0.25">
      <c r="O3440" s="81" t="s">
        <v>5310</v>
      </c>
      <c r="P3440" s="64">
        <v>2009</v>
      </c>
      <c r="Q3440" s="63" t="s">
        <v>1318</v>
      </c>
      <c r="R3440" s="63" t="s">
        <v>1628</v>
      </c>
      <c r="S3440" s="65" t="s">
        <v>5311</v>
      </c>
      <c r="T3440" s="63" t="s">
        <v>3687</v>
      </c>
      <c r="U3440" s="63" t="s">
        <v>5312</v>
      </c>
      <c r="V3440" s="66">
        <v>20473</v>
      </c>
      <c r="W3440" s="67">
        <v>20473</v>
      </c>
      <c r="X3440" s="67">
        <v>25738.71</v>
      </c>
      <c r="Y3440" s="68">
        <v>0</v>
      </c>
      <c r="Z3440" s="82">
        <v>23559.637445576082</v>
      </c>
    </row>
    <row r="3441" spans="15:26" x14ac:dyDescent="0.25">
      <c r="O3441" s="81" t="s">
        <v>9755</v>
      </c>
      <c r="P3441" s="64">
        <v>2009</v>
      </c>
      <c r="Q3441" s="63" t="s">
        <v>6081</v>
      </c>
      <c r="R3441" s="63" t="s">
        <v>1628</v>
      </c>
      <c r="S3441" s="65" t="s">
        <v>5368</v>
      </c>
      <c r="T3441" s="63" t="s">
        <v>5970</v>
      </c>
      <c r="U3441" s="63" t="s">
        <v>1877</v>
      </c>
      <c r="V3441" s="66">
        <v>19348</v>
      </c>
      <c r="W3441" s="67">
        <v>19348</v>
      </c>
      <c r="X3441" s="67">
        <v>6450.2</v>
      </c>
      <c r="Y3441" s="68">
        <v>0</v>
      </c>
      <c r="Z3441" s="82">
        <v>22265.025413813608</v>
      </c>
    </row>
    <row r="3442" spans="15:26" x14ac:dyDescent="0.25">
      <c r="O3442" s="81" t="s">
        <v>5204</v>
      </c>
      <c r="P3442" s="64">
        <v>2009</v>
      </c>
      <c r="Q3442" s="63" t="s">
        <v>1318</v>
      </c>
      <c r="R3442" s="63" t="s">
        <v>138</v>
      </c>
      <c r="S3442" s="65" t="s">
        <v>5205</v>
      </c>
      <c r="T3442" s="63" t="s">
        <v>3687</v>
      </c>
      <c r="U3442" s="63" t="s">
        <v>782</v>
      </c>
      <c r="V3442" s="66">
        <v>154171</v>
      </c>
      <c r="W3442" s="67">
        <v>154171</v>
      </c>
      <c r="X3442" s="67">
        <v>24395.58</v>
      </c>
      <c r="Y3442" s="68">
        <v>210644</v>
      </c>
      <c r="Z3442" s="82">
        <v>177414.78359897961</v>
      </c>
    </row>
    <row r="3443" spans="15:26" x14ac:dyDescent="0.25">
      <c r="O3443" s="81" t="s">
        <v>5212</v>
      </c>
      <c r="P3443" s="64">
        <v>2009</v>
      </c>
      <c r="Q3443" s="63" t="s">
        <v>1318</v>
      </c>
      <c r="R3443" s="63" t="s">
        <v>138</v>
      </c>
      <c r="S3443" s="65" t="s">
        <v>5213</v>
      </c>
      <c r="T3443" s="63" t="s">
        <v>3687</v>
      </c>
      <c r="U3443" s="63" t="s">
        <v>166</v>
      </c>
      <c r="V3443" s="66">
        <v>115000</v>
      </c>
      <c r="W3443" s="67">
        <v>115000</v>
      </c>
      <c r="X3443" s="67">
        <v>51171.3</v>
      </c>
      <c r="Y3443" s="68">
        <v>165000</v>
      </c>
      <c r="Z3443" s="82">
        <v>132338.11880238602</v>
      </c>
    </row>
    <row r="3444" spans="15:26" x14ac:dyDescent="0.25">
      <c r="O3444" s="81" t="s">
        <v>5207</v>
      </c>
      <c r="P3444" s="64">
        <v>2009</v>
      </c>
      <c r="Q3444" s="63" t="s">
        <v>1318</v>
      </c>
      <c r="R3444" s="63" t="s">
        <v>138</v>
      </c>
      <c r="S3444" s="65" t="s">
        <v>2356</v>
      </c>
      <c r="T3444" s="63" t="s">
        <v>5208</v>
      </c>
      <c r="U3444" s="63" t="s">
        <v>166</v>
      </c>
      <c r="V3444" s="66">
        <v>47515</v>
      </c>
      <c r="W3444" s="67">
        <v>47515</v>
      </c>
      <c r="X3444" s="67">
        <v>101628.5</v>
      </c>
      <c r="Y3444" s="68">
        <v>159384</v>
      </c>
      <c r="Z3444" s="82">
        <v>54678.658390394536</v>
      </c>
    </row>
    <row r="3445" spans="15:26" x14ac:dyDescent="0.25">
      <c r="O3445" s="81" t="s">
        <v>9753</v>
      </c>
      <c r="P3445" s="64">
        <v>2009</v>
      </c>
      <c r="Q3445" s="63" t="s">
        <v>6081</v>
      </c>
      <c r="R3445" s="63" t="s">
        <v>138</v>
      </c>
      <c r="S3445" s="65" t="s">
        <v>2356</v>
      </c>
      <c r="T3445" s="63" t="s">
        <v>5970</v>
      </c>
      <c r="U3445" s="63" t="s">
        <v>166</v>
      </c>
      <c r="V3445" s="66">
        <v>14640</v>
      </c>
      <c r="W3445" s="67">
        <v>14640</v>
      </c>
      <c r="X3445" s="67">
        <v>33718.699999999997</v>
      </c>
      <c r="Y3445" s="68">
        <v>0</v>
      </c>
      <c r="Z3445" s="82">
        <v>16847.217906668968</v>
      </c>
    </row>
    <row r="3446" spans="15:26" x14ac:dyDescent="0.25">
      <c r="O3446" s="81" t="s">
        <v>9720</v>
      </c>
      <c r="P3446" s="64">
        <v>2009</v>
      </c>
      <c r="Q3446" s="63" t="s">
        <v>6081</v>
      </c>
      <c r="R3446" s="63" t="s">
        <v>138</v>
      </c>
      <c r="S3446" s="65" t="s">
        <v>5631</v>
      </c>
      <c r="T3446" s="63" t="s">
        <v>3695</v>
      </c>
      <c r="U3446" s="63" t="s">
        <v>166</v>
      </c>
      <c r="V3446" s="66">
        <v>10000</v>
      </c>
      <c r="W3446" s="67">
        <v>10000</v>
      </c>
      <c r="X3446" s="67">
        <v>0</v>
      </c>
      <c r="Y3446" s="68">
        <v>10000</v>
      </c>
      <c r="Z3446" s="82">
        <v>11507.662504555306</v>
      </c>
    </row>
    <row r="3447" spans="15:26" x14ac:dyDescent="0.25">
      <c r="O3447" s="81" t="s">
        <v>9703</v>
      </c>
      <c r="P3447" s="64">
        <v>2009</v>
      </c>
      <c r="Q3447" s="63" t="s">
        <v>6081</v>
      </c>
      <c r="R3447" s="63" t="s">
        <v>138</v>
      </c>
      <c r="S3447" s="65" t="s">
        <v>317</v>
      </c>
      <c r="T3447" s="63" t="s">
        <v>3695</v>
      </c>
      <c r="U3447" s="63" t="s">
        <v>166</v>
      </c>
      <c r="V3447" s="66">
        <v>5000</v>
      </c>
      <c r="W3447" s="67">
        <v>5000</v>
      </c>
      <c r="X3447" s="67">
        <v>5000</v>
      </c>
      <c r="Y3447" s="68">
        <v>10000</v>
      </c>
      <c r="Z3447" s="82">
        <v>5753.8312522776532</v>
      </c>
    </row>
    <row r="3448" spans="15:26" x14ac:dyDescent="0.25">
      <c r="O3448" s="81" t="s">
        <v>5199</v>
      </c>
      <c r="P3448" s="64">
        <v>2009</v>
      </c>
      <c r="Q3448" s="63" t="s">
        <v>1318</v>
      </c>
      <c r="R3448" s="63" t="s">
        <v>677</v>
      </c>
      <c r="S3448" s="65" t="s">
        <v>5200</v>
      </c>
      <c r="T3448" s="63" t="s">
        <v>4062</v>
      </c>
      <c r="U3448" s="63" t="s">
        <v>679</v>
      </c>
      <c r="V3448" s="66">
        <v>38789</v>
      </c>
      <c r="W3448" s="67">
        <v>38789</v>
      </c>
      <c r="X3448" s="67">
        <v>13692.49</v>
      </c>
      <c r="Y3448" s="68">
        <v>51866</v>
      </c>
      <c r="Z3448" s="82">
        <v>44637.07208891958</v>
      </c>
    </row>
    <row r="3449" spans="15:26" ht="22.5" x14ac:dyDescent="0.25">
      <c r="O3449" s="81" t="s">
        <v>5307</v>
      </c>
      <c r="P3449" s="64">
        <v>2009</v>
      </c>
      <c r="Q3449" s="63" t="s">
        <v>1318</v>
      </c>
      <c r="R3449" s="63" t="s">
        <v>677</v>
      </c>
      <c r="S3449" s="65" t="s">
        <v>3773</v>
      </c>
      <c r="T3449" s="63" t="s">
        <v>3687</v>
      </c>
      <c r="U3449" s="63" t="s">
        <v>679</v>
      </c>
      <c r="V3449" s="66">
        <v>22500</v>
      </c>
      <c r="W3449" s="67">
        <v>22500</v>
      </c>
      <c r="X3449" s="67">
        <v>7500</v>
      </c>
      <c r="Y3449" s="68">
        <v>0</v>
      </c>
      <c r="Z3449" s="82">
        <v>25892.24063524944</v>
      </c>
    </row>
    <row r="3450" spans="15:26" x14ac:dyDescent="0.25">
      <c r="O3450" s="81" t="s">
        <v>9712</v>
      </c>
      <c r="P3450" s="64">
        <v>2009</v>
      </c>
      <c r="Q3450" s="63" t="s">
        <v>6081</v>
      </c>
      <c r="R3450" s="63" t="s">
        <v>677</v>
      </c>
      <c r="S3450" s="65" t="s">
        <v>5459</v>
      </c>
      <c r="T3450" s="63" t="s">
        <v>3695</v>
      </c>
      <c r="U3450" s="63" t="s">
        <v>3767</v>
      </c>
      <c r="V3450" s="66">
        <v>9311</v>
      </c>
      <c r="W3450" s="67">
        <v>9311</v>
      </c>
      <c r="X3450" s="67">
        <v>0</v>
      </c>
      <c r="Y3450" s="68">
        <v>9311</v>
      </c>
      <c r="Z3450" s="82">
        <v>10714.784557991446</v>
      </c>
    </row>
    <row r="3451" spans="15:26" x14ac:dyDescent="0.25">
      <c r="O3451" s="81" t="s">
        <v>5285</v>
      </c>
      <c r="P3451" s="64">
        <v>2009</v>
      </c>
      <c r="Q3451" s="63" t="s">
        <v>1318</v>
      </c>
      <c r="R3451" s="63" t="s">
        <v>177</v>
      </c>
      <c r="S3451" s="65" t="s">
        <v>5286</v>
      </c>
      <c r="T3451" s="63" t="s">
        <v>3784</v>
      </c>
      <c r="U3451" s="63" t="s">
        <v>3767</v>
      </c>
      <c r="V3451" s="66">
        <v>297500</v>
      </c>
      <c r="W3451" s="67">
        <v>297500</v>
      </c>
      <c r="X3451" s="67">
        <v>392728.78</v>
      </c>
      <c r="Y3451" s="68">
        <v>595000</v>
      </c>
      <c r="Z3451" s="82">
        <v>342352.95951052033</v>
      </c>
    </row>
    <row r="3452" spans="15:26" x14ac:dyDescent="0.25">
      <c r="O3452" s="81" t="s">
        <v>9684</v>
      </c>
      <c r="P3452" s="64">
        <v>2009</v>
      </c>
      <c r="Q3452" s="63" t="s">
        <v>6081</v>
      </c>
      <c r="R3452" s="63" t="s">
        <v>177</v>
      </c>
      <c r="S3452" s="65" t="s">
        <v>9685</v>
      </c>
      <c r="T3452" s="63" t="s">
        <v>4103</v>
      </c>
      <c r="U3452" s="63" t="s">
        <v>3767</v>
      </c>
      <c r="V3452" s="66">
        <v>10000</v>
      </c>
      <c r="W3452" s="67">
        <v>10000</v>
      </c>
      <c r="X3452" s="67">
        <v>0</v>
      </c>
      <c r="Y3452" s="68">
        <v>10000</v>
      </c>
      <c r="Z3452" s="82">
        <v>11507.662504555306</v>
      </c>
    </row>
    <row r="3453" spans="15:26" x14ac:dyDescent="0.25">
      <c r="O3453" s="81" t="s">
        <v>9713</v>
      </c>
      <c r="P3453" s="64">
        <v>2009</v>
      </c>
      <c r="Q3453" s="63" t="s">
        <v>6081</v>
      </c>
      <c r="R3453" s="63" t="s">
        <v>177</v>
      </c>
      <c r="S3453" s="65" t="s">
        <v>9714</v>
      </c>
      <c r="T3453" s="63" t="s">
        <v>3695</v>
      </c>
      <c r="U3453" s="63" t="s">
        <v>3742</v>
      </c>
      <c r="V3453" s="66">
        <v>10000</v>
      </c>
      <c r="W3453" s="67">
        <v>5000</v>
      </c>
      <c r="X3453" s="67">
        <v>9650</v>
      </c>
      <c r="Y3453" s="68">
        <v>14650</v>
      </c>
      <c r="Z3453" s="82">
        <v>5753.8312522776532</v>
      </c>
    </row>
    <row r="3454" spans="15:26" x14ac:dyDescent="0.25">
      <c r="O3454" s="81" t="s">
        <v>5197</v>
      </c>
      <c r="P3454" s="64">
        <v>2009</v>
      </c>
      <c r="Q3454" s="63" t="s">
        <v>1318</v>
      </c>
      <c r="R3454" s="63" t="s">
        <v>81</v>
      </c>
      <c r="S3454" s="65" t="s">
        <v>5198</v>
      </c>
      <c r="T3454" s="63" t="s">
        <v>4193</v>
      </c>
      <c r="U3454" s="63" t="s">
        <v>4196</v>
      </c>
      <c r="V3454" s="66">
        <v>127388</v>
      </c>
      <c r="W3454" s="67">
        <v>127388</v>
      </c>
      <c r="X3454" s="67">
        <v>33839.86</v>
      </c>
      <c r="Y3454" s="68">
        <v>171342</v>
      </c>
      <c r="Z3454" s="82">
        <v>146593.81111302914</v>
      </c>
    </row>
    <row r="3455" spans="15:26" x14ac:dyDescent="0.25">
      <c r="O3455" s="81" t="s">
        <v>5315</v>
      </c>
      <c r="P3455" s="64">
        <v>2009</v>
      </c>
      <c r="Q3455" s="63" t="s">
        <v>1318</v>
      </c>
      <c r="R3455" s="63" t="s">
        <v>81</v>
      </c>
      <c r="S3455" s="65" t="s">
        <v>5057</v>
      </c>
      <c r="T3455" s="63" t="s">
        <v>3687</v>
      </c>
      <c r="U3455" s="63" t="s">
        <v>31</v>
      </c>
      <c r="V3455" s="66">
        <v>18900</v>
      </c>
      <c r="W3455" s="67">
        <v>18900</v>
      </c>
      <c r="X3455" s="67">
        <v>6000</v>
      </c>
      <c r="Y3455" s="68">
        <v>0</v>
      </c>
      <c r="Z3455" s="82">
        <v>21749.48213360953</v>
      </c>
    </row>
    <row r="3456" spans="15:26" x14ac:dyDescent="0.25">
      <c r="O3456" s="81" t="s">
        <v>9696</v>
      </c>
      <c r="P3456" s="64">
        <v>2009</v>
      </c>
      <c r="Q3456" s="63" t="s">
        <v>6081</v>
      </c>
      <c r="R3456" s="63" t="s">
        <v>361</v>
      </c>
      <c r="S3456" s="65" t="s">
        <v>9697</v>
      </c>
      <c r="T3456" s="63" t="s">
        <v>4103</v>
      </c>
      <c r="U3456" s="63" t="s">
        <v>3767</v>
      </c>
      <c r="V3456" s="66">
        <v>9965</v>
      </c>
      <c r="W3456" s="67">
        <v>9965</v>
      </c>
      <c r="X3456" s="67">
        <v>0</v>
      </c>
      <c r="Y3456" s="68">
        <v>9965</v>
      </c>
      <c r="Z3456" s="82">
        <v>11467.385685789362</v>
      </c>
    </row>
    <row r="3457" spans="15:26" x14ac:dyDescent="0.25">
      <c r="O3457" s="81" t="s">
        <v>9716</v>
      </c>
      <c r="P3457" s="64">
        <v>2009</v>
      </c>
      <c r="Q3457" s="63" t="s">
        <v>6081</v>
      </c>
      <c r="R3457" s="63" t="s">
        <v>361</v>
      </c>
      <c r="S3457" s="65" t="s">
        <v>9717</v>
      </c>
      <c r="T3457" s="63" t="s">
        <v>3695</v>
      </c>
      <c r="U3457" s="63" t="s">
        <v>3767</v>
      </c>
      <c r="V3457" s="66">
        <v>9662</v>
      </c>
      <c r="W3457" s="67">
        <v>9662</v>
      </c>
      <c r="X3457" s="67">
        <v>0</v>
      </c>
      <c r="Y3457" s="68">
        <v>9662</v>
      </c>
      <c r="Z3457" s="82">
        <v>11118.703511901336</v>
      </c>
    </row>
    <row r="3458" spans="15:26" x14ac:dyDescent="0.25">
      <c r="O3458" s="81" t="s">
        <v>9718</v>
      </c>
      <c r="P3458" s="64">
        <v>2009</v>
      </c>
      <c r="Q3458" s="63" t="s">
        <v>6081</v>
      </c>
      <c r="R3458" s="63" t="s">
        <v>361</v>
      </c>
      <c r="S3458" s="65" t="s">
        <v>9719</v>
      </c>
      <c r="T3458" s="63" t="s">
        <v>3695</v>
      </c>
      <c r="U3458" s="63" t="s">
        <v>3767</v>
      </c>
      <c r="V3458" s="66">
        <v>9662</v>
      </c>
      <c r="W3458" s="67">
        <v>9662</v>
      </c>
      <c r="X3458" s="67">
        <v>0</v>
      </c>
      <c r="Y3458" s="68">
        <v>9662</v>
      </c>
      <c r="Z3458" s="82">
        <v>11118.703511901336</v>
      </c>
    </row>
    <row r="3459" spans="15:26" x14ac:dyDescent="0.25">
      <c r="O3459" s="81" t="s">
        <v>5224</v>
      </c>
      <c r="P3459" s="64">
        <v>2009</v>
      </c>
      <c r="Q3459" s="63" t="s">
        <v>1318</v>
      </c>
      <c r="R3459" s="63" t="s">
        <v>85</v>
      </c>
      <c r="S3459" s="65" t="s">
        <v>5225</v>
      </c>
      <c r="T3459" s="63" t="s">
        <v>3815</v>
      </c>
      <c r="U3459" s="63" t="s">
        <v>4422</v>
      </c>
      <c r="V3459" s="66">
        <v>478125</v>
      </c>
      <c r="W3459" s="67">
        <v>478125</v>
      </c>
      <c r="X3459" s="67">
        <v>163057</v>
      </c>
      <c r="Y3459" s="68">
        <v>642295</v>
      </c>
      <c r="Z3459" s="82">
        <v>550210.11349905061</v>
      </c>
    </row>
    <row r="3460" spans="15:26" x14ac:dyDescent="0.25">
      <c r="O3460" s="81" t="s">
        <v>5222</v>
      </c>
      <c r="P3460" s="64">
        <v>2009</v>
      </c>
      <c r="Q3460" s="63" t="s">
        <v>1318</v>
      </c>
      <c r="R3460" s="63" t="s">
        <v>85</v>
      </c>
      <c r="S3460" s="65" t="s">
        <v>5223</v>
      </c>
      <c r="T3460" s="63" t="s">
        <v>4059</v>
      </c>
      <c r="U3460" s="63" t="s">
        <v>4422</v>
      </c>
      <c r="V3460" s="66">
        <v>300000</v>
      </c>
      <c r="W3460" s="67">
        <v>300000</v>
      </c>
      <c r="X3460" s="67">
        <v>121135</v>
      </c>
      <c r="Y3460" s="68">
        <v>426229</v>
      </c>
      <c r="Z3460" s="82">
        <v>345229.87513665919</v>
      </c>
    </row>
    <row r="3461" spans="15:26" x14ac:dyDescent="0.25">
      <c r="O3461" s="81" t="s">
        <v>5203</v>
      </c>
      <c r="P3461" s="64">
        <v>2009</v>
      </c>
      <c r="Q3461" s="63" t="s">
        <v>1318</v>
      </c>
      <c r="R3461" s="63" t="s">
        <v>85</v>
      </c>
      <c r="S3461" s="65" t="s">
        <v>3908</v>
      </c>
      <c r="T3461" s="63" t="s">
        <v>3748</v>
      </c>
      <c r="U3461" s="63" t="s">
        <v>1496</v>
      </c>
      <c r="V3461" s="66">
        <v>135000</v>
      </c>
      <c r="W3461" s="67">
        <v>135000</v>
      </c>
      <c r="X3461" s="67">
        <v>42202.25</v>
      </c>
      <c r="Y3461" s="68">
        <v>0</v>
      </c>
      <c r="Z3461" s="82">
        <v>155353.44381149663</v>
      </c>
    </row>
    <row r="3462" spans="15:26" x14ac:dyDescent="0.25">
      <c r="O3462" s="81" t="s">
        <v>5209</v>
      </c>
      <c r="P3462" s="64">
        <v>2009</v>
      </c>
      <c r="Q3462" s="63" t="s">
        <v>1318</v>
      </c>
      <c r="R3462" s="63" t="s">
        <v>85</v>
      </c>
      <c r="S3462" s="65" t="s">
        <v>5210</v>
      </c>
      <c r="T3462" s="63" t="s">
        <v>3687</v>
      </c>
      <c r="U3462" s="63" t="s">
        <v>542</v>
      </c>
      <c r="V3462" s="66">
        <v>116205</v>
      </c>
      <c r="W3462" s="67">
        <v>116205</v>
      </c>
      <c r="X3462" s="67">
        <v>99599.51</v>
      </c>
      <c r="Y3462" s="68">
        <v>232410</v>
      </c>
      <c r="Z3462" s="82">
        <v>133724.79213418494</v>
      </c>
    </row>
    <row r="3463" spans="15:26" x14ac:dyDescent="0.25">
      <c r="O3463" s="81" t="s">
        <v>5226</v>
      </c>
      <c r="P3463" s="64">
        <v>2009</v>
      </c>
      <c r="Q3463" s="63" t="s">
        <v>1318</v>
      </c>
      <c r="R3463" s="63" t="s">
        <v>85</v>
      </c>
      <c r="S3463" s="65" t="s">
        <v>5225</v>
      </c>
      <c r="T3463" s="63" t="s">
        <v>5227</v>
      </c>
      <c r="U3463" s="63" t="s">
        <v>4422</v>
      </c>
      <c r="V3463" s="66">
        <v>23000</v>
      </c>
      <c r="W3463" s="67">
        <v>23000</v>
      </c>
      <c r="X3463" s="67">
        <v>0</v>
      </c>
      <c r="Y3463" s="68">
        <v>0</v>
      </c>
      <c r="Z3463" s="82">
        <v>26467.623760477203</v>
      </c>
    </row>
    <row r="3464" spans="15:26" x14ac:dyDescent="0.25">
      <c r="O3464" s="81" t="s">
        <v>9774</v>
      </c>
      <c r="P3464" s="64">
        <v>2009</v>
      </c>
      <c r="Q3464" s="63" t="s">
        <v>6081</v>
      </c>
      <c r="R3464" s="63" t="s">
        <v>85</v>
      </c>
      <c r="S3464" s="65" t="s">
        <v>9775</v>
      </c>
      <c r="T3464" s="63" t="s">
        <v>8593</v>
      </c>
      <c r="U3464" s="63" t="s">
        <v>1167</v>
      </c>
      <c r="V3464" s="66">
        <v>20222</v>
      </c>
      <c r="W3464" s="67">
        <v>20222</v>
      </c>
      <c r="X3464" s="67">
        <v>5000</v>
      </c>
      <c r="Y3464" s="68">
        <v>0</v>
      </c>
      <c r="Z3464" s="82">
        <v>23270.795116711743</v>
      </c>
    </row>
    <row r="3465" spans="15:26" x14ac:dyDescent="0.25">
      <c r="O3465" s="81" t="s">
        <v>9776</v>
      </c>
      <c r="P3465" s="64">
        <v>2009</v>
      </c>
      <c r="Q3465" s="63" t="s">
        <v>6081</v>
      </c>
      <c r="R3465" s="63" t="s">
        <v>85</v>
      </c>
      <c r="S3465" s="65" t="s">
        <v>9777</v>
      </c>
      <c r="T3465" s="63" t="s">
        <v>5970</v>
      </c>
      <c r="U3465" s="63" t="s">
        <v>4422</v>
      </c>
      <c r="V3465" s="66">
        <v>16813</v>
      </c>
      <c r="W3465" s="67">
        <v>16813</v>
      </c>
      <c r="X3465" s="67">
        <v>5489</v>
      </c>
      <c r="Y3465" s="68">
        <v>0</v>
      </c>
      <c r="Z3465" s="82">
        <v>19347.832968908835</v>
      </c>
    </row>
    <row r="3466" spans="15:26" x14ac:dyDescent="0.25">
      <c r="O3466" s="81" t="s">
        <v>5211</v>
      </c>
      <c r="P3466" s="64">
        <v>2009</v>
      </c>
      <c r="Q3466" s="63" t="s">
        <v>1318</v>
      </c>
      <c r="R3466" s="63" t="s">
        <v>85</v>
      </c>
      <c r="S3466" s="65" t="s">
        <v>5210</v>
      </c>
      <c r="T3466" s="63" t="s">
        <v>5146</v>
      </c>
      <c r="U3466" s="63" t="s">
        <v>542</v>
      </c>
      <c r="V3466" s="66">
        <v>13000</v>
      </c>
      <c r="W3466" s="67">
        <v>13000</v>
      </c>
      <c r="X3466" s="67">
        <v>0</v>
      </c>
      <c r="Y3466" s="68">
        <v>0</v>
      </c>
      <c r="Z3466" s="82">
        <v>14959.961255921899</v>
      </c>
    </row>
    <row r="3467" spans="15:26" x14ac:dyDescent="0.25">
      <c r="O3467" s="81" t="s">
        <v>9764</v>
      </c>
      <c r="P3467" s="64">
        <v>2009</v>
      </c>
      <c r="Q3467" s="63" t="s">
        <v>6081</v>
      </c>
      <c r="R3467" s="63" t="s">
        <v>85</v>
      </c>
      <c r="S3467" s="65" t="s">
        <v>5563</v>
      </c>
      <c r="T3467" s="63" t="s">
        <v>5970</v>
      </c>
      <c r="U3467" s="63" t="s">
        <v>4422</v>
      </c>
      <c r="V3467" s="66">
        <v>10578</v>
      </c>
      <c r="W3467" s="67">
        <v>10578</v>
      </c>
      <c r="X3467" s="67">
        <v>4411.6400000000003</v>
      </c>
      <c r="Y3467" s="68">
        <v>0</v>
      </c>
      <c r="Z3467" s="82">
        <v>12172.805397318603</v>
      </c>
    </row>
    <row r="3468" spans="15:26" ht="22.5" x14ac:dyDescent="0.25">
      <c r="O3468" s="81" t="s">
        <v>9738</v>
      </c>
      <c r="P3468" s="64">
        <v>2009</v>
      </c>
      <c r="Q3468" s="63" t="s">
        <v>6081</v>
      </c>
      <c r="R3468" s="63" t="s">
        <v>85</v>
      </c>
      <c r="S3468" s="65" t="s">
        <v>9739</v>
      </c>
      <c r="T3468" s="63" t="s">
        <v>3695</v>
      </c>
      <c r="U3468" s="63" t="s">
        <v>542</v>
      </c>
      <c r="V3468" s="66">
        <v>5000</v>
      </c>
      <c r="W3468" s="67">
        <v>5000</v>
      </c>
      <c r="X3468" s="67">
        <v>0</v>
      </c>
      <c r="Y3468" s="68">
        <v>5000</v>
      </c>
      <c r="Z3468" s="82">
        <v>5753.8312522776532</v>
      </c>
    </row>
    <row r="3469" spans="15:26" x14ac:dyDescent="0.25">
      <c r="O3469" s="81" t="s">
        <v>5201</v>
      </c>
      <c r="P3469" s="64">
        <v>2009</v>
      </c>
      <c r="Q3469" s="63" t="s">
        <v>1318</v>
      </c>
      <c r="R3469" s="63" t="s">
        <v>1367</v>
      </c>
      <c r="S3469" s="65" t="s">
        <v>5202</v>
      </c>
      <c r="T3469" s="63" t="s">
        <v>3687</v>
      </c>
      <c r="U3469" s="63" t="s">
        <v>1619</v>
      </c>
      <c r="V3469" s="66">
        <v>201007</v>
      </c>
      <c r="W3469" s="67">
        <v>201007</v>
      </c>
      <c r="X3469" s="67">
        <v>66714.350000000006</v>
      </c>
      <c r="Y3469" s="68">
        <v>268010</v>
      </c>
      <c r="Z3469" s="82">
        <v>231312.07170531485</v>
      </c>
    </row>
    <row r="3470" spans="15:26" x14ac:dyDescent="0.25">
      <c r="O3470" s="81" t="s">
        <v>9729</v>
      </c>
      <c r="P3470" s="64">
        <v>2009</v>
      </c>
      <c r="Q3470" s="63" t="s">
        <v>6081</v>
      </c>
      <c r="R3470" s="63" t="s">
        <v>1367</v>
      </c>
      <c r="S3470" s="65" t="s">
        <v>5601</v>
      </c>
      <c r="T3470" s="63" t="s">
        <v>3695</v>
      </c>
      <c r="U3470" s="63" t="s">
        <v>1568</v>
      </c>
      <c r="V3470" s="66">
        <v>13488</v>
      </c>
      <c r="W3470" s="67">
        <v>13488</v>
      </c>
      <c r="X3470" s="67">
        <v>0</v>
      </c>
      <c r="Y3470" s="68">
        <v>13488</v>
      </c>
      <c r="Z3470" s="82">
        <v>15521.535186144198</v>
      </c>
    </row>
    <row r="3471" spans="15:26" x14ac:dyDescent="0.25">
      <c r="O3471" s="81" t="s">
        <v>9670</v>
      </c>
      <c r="P3471" s="64">
        <v>2009</v>
      </c>
      <c r="Q3471" s="63" t="s">
        <v>6081</v>
      </c>
      <c r="R3471" s="63" t="s">
        <v>55</v>
      </c>
      <c r="S3471" s="65" t="s">
        <v>9671</v>
      </c>
      <c r="T3471" s="63" t="s">
        <v>9542</v>
      </c>
      <c r="U3471" s="63" t="s">
        <v>3767</v>
      </c>
      <c r="V3471" s="66">
        <v>141437</v>
      </c>
      <c r="W3471" s="67">
        <v>141437</v>
      </c>
      <c r="X3471" s="67">
        <v>61815.63</v>
      </c>
      <c r="Y3471" s="68">
        <v>204885</v>
      </c>
      <c r="Z3471" s="82">
        <v>162760.92616567889</v>
      </c>
    </row>
    <row r="3472" spans="15:26" ht="22.5" x14ac:dyDescent="0.25">
      <c r="O3472" s="81" t="s">
        <v>5304</v>
      </c>
      <c r="P3472" s="64">
        <v>2009</v>
      </c>
      <c r="Q3472" s="63" t="s">
        <v>1318</v>
      </c>
      <c r="R3472" s="63" t="s">
        <v>55</v>
      </c>
      <c r="S3472" s="65" t="s">
        <v>5305</v>
      </c>
      <c r="T3472" s="63" t="s">
        <v>5306</v>
      </c>
      <c r="U3472" s="63" t="s">
        <v>57</v>
      </c>
      <c r="V3472" s="66">
        <v>31308</v>
      </c>
      <c r="W3472" s="67">
        <v>31308</v>
      </c>
      <c r="X3472" s="67">
        <v>60807.24</v>
      </c>
      <c r="Y3472" s="68">
        <v>0</v>
      </c>
      <c r="Z3472" s="82">
        <v>36028.189769261749</v>
      </c>
    </row>
    <row r="3473" spans="15:26" x14ac:dyDescent="0.25">
      <c r="O3473" s="81" t="s">
        <v>9763</v>
      </c>
      <c r="P3473" s="64">
        <v>2009</v>
      </c>
      <c r="Q3473" s="63" t="s">
        <v>6081</v>
      </c>
      <c r="R3473" s="63" t="s">
        <v>55</v>
      </c>
      <c r="S3473" s="65" t="s">
        <v>8272</v>
      </c>
      <c r="T3473" s="63" t="s">
        <v>9174</v>
      </c>
      <c r="U3473" s="63" t="s">
        <v>3767</v>
      </c>
      <c r="V3473" s="66">
        <v>19083</v>
      </c>
      <c r="W3473" s="67">
        <v>19083</v>
      </c>
      <c r="X3473" s="67">
        <v>7391</v>
      </c>
      <c r="Y3473" s="68">
        <v>0</v>
      </c>
      <c r="Z3473" s="82">
        <v>21960.072357442892</v>
      </c>
    </row>
    <row r="3474" spans="15:26" x14ac:dyDescent="0.25">
      <c r="O3474" s="81" t="s">
        <v>9732</v>
      </c>
      <c r="P3474" s="64">
        <v>2009</v>
      </c>
      <c r="Q3474" s="63" t="s">
        <v>6081</v>
      </c>
      <c r="R3474" s="63" t="s">
        <v>59</v>
      </c>
      <c r="S3474" s="65" t="s">
        <v>9733</v>
      </c>
      <c r="T3474" s="63" t="s">
        <v>3695</v>
      </c>
      <c r="U3474" s="63" t="s">
        <v>3767</v>
      </c>
      <c r="V3474" s="66">
        <v>15000</v>
      </c>
      <c r="W3474" s="67">
        <v>15000</v>
      </c>
      <c r="X3474" s="67">
        <v>0</v>
      </c>
      <c r="Y3474" s="68">
        <v>15000</v>
      </c>
      <c r="Z3474" s="82">
        <v>17261.493756832959</v>
      </c>
    </row>
    <row r="3475" spans="15:26" ht="22.5" x14ac:dyDescent="0.25">
      <c r="O3475" s="81" t="s">
        <v>5289</v>
      </c>
      <c r="P3475" s="64">
        <v>2009</v>
      </c>
      <c r="Q3475" s="63" t="s">
        <v>1318</v>
      </c>
      <c r="R3475" s="63" t="s">
        <v>63</v>
      </c>
      <c r="S3475" s="65" t="s">
        <v>5290</v>
      </c>
      <c r="T3475" s="63" t="s">
        <v>3414</v>
      </c>
      <c r="U3475" s="63" t="s">
        <v>5291</v>
      </c>
      <c r="V3475" s="66">
        <v>109414</v>
      </c>
      <c r="W3475" s="67">
        <v>109414</v>
      </c>
      <c r="X3475" s="67">
        <v>46587.66</v>
      </c>
      <c r="Y3475" s="68">
        <v>156309</v>
      </c>
      <c r="Z3475" s="82">
        <v>125909.93852734142</v>
      </c>
    </row>
    <row r="3476" spans="15:26" x14ac:dyDescent="0.25">
      <c r="O3476" s="81" t="s">
        <v>5206</v>
      </c>
      <c r="P3476" s="64">
        <v>2009</v>
      </c>
      <c r="Q3476" s="63" t="s">
        <v>1318</v>
      </c>
      <c r="R3476" s="63" t="s">
        <v>63</v>
      </c>
      <c r="S3476" s="65" t="s">
        <v>4776</v>
      </c>
      <c r="T3476" s="63" t="s">
        <v>3483</v>
      </c>
      <c r="U3476" s="63" t="s">
        <v>684</v>
      </c>
      <c r="V3476" s="66">
        <v>61700</v>
      </c>
      <c r="W3476" s="67">
        <v>61700</v>
      </c>
      <c r="X3476" s="67">
        <v>17068</v>
      </c>
      <c r="Y3476" s="68">
        <v>82300</v>
      </c>
      <c r="Z3476" s="82">
        <v>71002.277653106241</v>
      </c>
    </row>
    <row r="3477" spans="15:26" x14ac:dyDescent="0.25">
      <c r="O3477" s="81" t="s">
        <v>5260</v>
      </c>
      <c r="P3477" s="64">
        <v>2009</v>
      </c>
      <c r="Q3477" s="63" t="s">
        <v>1318</v>
      </c>
      <c r="R3477" s="63" t="s">
        <v>63</v>
      </c>
      <c r="S3477" s="65" t="s">
        <v>5261</v>
      </c>
      <c r="T3477" s="63" t="s">
        <v>3687</v>
      </c>
      <c r="U3477" s="63" t="s">
        <v>684</v>
      </c>
      <c r="V3477" s="66">
        <v>50000</v>
      </c>
      <c r="W3477" s="67">
        <v>50000</v>
      </c>
      <c r="X3477" s="67">
        <v>14563.94</v>
      </c>
      <c r="Y3477" s="68">
        <v>66700</v>
      </c>
      <c r="Z3477" s="82">
        <v>57538.312522776534</v>
      </c>
    </row>
    <row r="3478" spans="15:26" x14ac:dyDescent="0.25">
      <c r="O3478" s="81" t="s">
        <v>5313</v>
      </c>
      <c r="P3478" s="64">
        <v>2009</v>
      </c>
      <c r="Q3478" s="63" t="s">
        <v>1318</v>
      </c>
      <c r="R3478" s="63" t="s">
        <v>63</v>
      </c>
      <c r="S3478" s="65" t="s">
        <v>5314</v>
      </c>
      <c r="T3478" s="63" t="s">
        <v>4415</v>
      </c>
      <c r="U3478" s="63" t="s">
        <v>65</v>
      </c>
      <c r="V3478" s="66">
        <v>22200</v>
      </c>
      <c r="W3478" s="67">
        <v>22200</v>
      </c>
      <c r="X3478" s="67">
        <v>20528.63</v>
      </c>
      <c r="Y3478" s="68">
        <v>0</v>
      </c>
      <c r="Z3478" s="82">
        <v>25547.010760112778</v>
      </c>
    </row>
    <row r="3479" spans="15:26" x14ac:dyDescent="0.25">
      <c r="O3479" s="81" t="s">
        <v>9715</v>
      </c>
      <c r="P3479" s="64">
        <v>2009</v>
      </c>
      <c r="Q3479" s="63" t="s">
        <v>6081</v>
      </c>
      <c r="R3479" s="63" t="s">
        <v>63</v>
      </c>
      <c r="S3479" s="65" t="s">
        <v>5551</v>
      </c>
      <c r="T3479" s="63" t="s">
        <v>3695</v>
      </c>
      <c r="U3479" s="63" t="s">
        <v>684</v>
      </c>
      <c r="V3479" s="66">
        <v>13700</v>
      </c>
      <c r="W3479" s="67">
        <v>13700</v>
      </c>
      <c r="X3479" s="67">
        <v>0</v>
      </c>
      <c r="Y3479" s="68">
        <v>13700</v>
      </c>
      <c r="Z3479" s="82">
        <v>15765.497631240769</v>
      </c>
    </row>
    <row r="3480" spans="15:26" x14ac:dyDescent="0.25">
      <c r="O3480" s="81" t="s">
        <v>9740</v>
      </c>
      <c r="P3480" s="64">
        <v>2009</v>
      </c>
      <c r="Q3480" s="63" t="s">
        <v>6081</v>
      </c>
      <c r="R3480" s="63" t="s">
        <v>63</v>
      </c>
      <c r="S3480" s="65" t="s">
        <v>2336</v>
      </c>
      <c r="T3480" s="63" t="s">
        <v>3695</v>
      </c>
      <c r="U3480" s="63" t="s">
        <v>9741</v>
      </c>
      <c r="V3480" s="66">
        <v>10000</v>
      </c>
      <c r="W3480" s="67">
        <v>10000</v>
      </c>
      <c r="X3480" s="67">
        <v>0</v>
      </c>
      <c r="Y3480" s="68">
        <v>10000</v>
      </c>
      <c r="Z3480" s="82">
        <v>11507.662504555306</v>
      </c>
    </row>
    <row r="3481" spans="15:26" x14ac:dyDescent="0.25">
      <c r="O3481" s="81" t="s">
        <v>9725</v>
      </c>
      <c r="P3481" s="64">
        <v>2009</v>
      </c>
      <c r="Q3481" s="63" t="s">
        <v>6081</v>
      </c>
      <c r="R3481" s="63" t="s">
        <v>63</v>
      </c>
      <c r="S3481" s="65" t="s">
        <v>6064</v>
      </c>
      <c r="T3481" s="63" t="s">
        <v>3695</v>
      </c>
      <c r="U3481" s="63" t="s">
        <v>6065</v>
      </c>
      <c r="V3481" s="66">
        <v>7500</v>
      </c>
      <c r="W3481" s="67">
        <v>7500</v>
      </c>
      <c r="X3481" s="67">
        <v>0</v>
      </c>
      <c r="Y3481" s="68">
        <v>7500</v>
      </c>
      <c r="Z3481" s="82">
        <v>8630.7468784164794</v>
      </c>
    </row>
    <row r="3482" spans="15:26" x14ac:dyDescent="0.25">
      <c r="O3482" s="81" t="s">
        <v>5288</v>
      </c>
      <c r="P3482" s="64">
        <v>2009</v>
      </c>
      <c r="Q3482" s="63" t="s">
        <v>1318</v>
      </c>
      <c r="R3482" s="63" t="s">
        <v>1684</v>
      </c>
      <c r="S3482" s="65" t="s">
        <v>4068</v>
      </c>
      <c r="T3482" s="63" t="s">
        <v>4828</v>
      </c>
      <c r="U3482" s="63" t="s">
        <v>1687</v>
      </c>
      <c r="V3482" s="66">
        <v>410770</v>
      </c>
      <c r="W3482" s="67">
        <v>410770</v>
      </c>
      <c r="X3482" s="67">
        <v>654730.9</v>
      </c>
      <c r="Y3482" s="68">
        <v>1173630</v>
      </c>
      <c r="Z3482" s="82">
        <v>472700.25269961829</v>
      </c>
    </row>
    <row r="3483" spans="15:26" x14ac:dyDescent="0.25">
      <c r="O3483" s="81" t="s">
        <v>5245</v>
      </c>
      <c r="P3483" s="64">
        <v>2009</v>
      </c>
      <c r="Q3483" s="63" t="s">
        <v>1318</v>
      </c>
      <c r="R3483" s="63" t="s">
        <v>1684</v>
      </c>
      <c r="S3483" s="65" t="s">
        <v>5246</v>
      </c>
      <c r="T3483" s="63" t="s">
        <v>4799</v>
      </c>
      <c r="U3483" s="63" t="s">
        <v>1687</v>
      </c>
      <c r="V3483" s="66">
        <v>149835</v>
      </c>
      <c r="W3483" s="67">
        <v>149835</v>
      </c>
      <c r="X3483" s="67">
        <v>48782.5</v>
      </c>
      <c r="Y3483" s="68">
        <v>199780</v>
      </c>
      <c r="Z3483" s="82">
        <v>172425.06113700444</v>
      </c>
    </row>
    <row r="3484" spans="15:26" x14ac:dyDescent="0.25">
      <c r="O3484" s="81" t="s">
        <v>9694</v>
      </c>
      <c r="P3484" s="64">
        <v>2009</v>
      </c>
      <c r="Q3484" s="63" t="s">
        <v>6081</v>
      </c>
      <c r="R3484" s="63" t="s">
        <v>1420</v>
      </c>
      <c r="S3484" s="65" t="s">
        <v>9695</v>
      </c>
      <c r="T3484" s="63" t="s">
        <v>4103</v>
      </c>
      <c r="U3484" s="63" t="s">
        <v>3767</v>
      </c>
      <c r="V3484" s="66">
        <v>10000</v>
      </c>
      <c r="W3484" s="67">
        <v>10000</v>
      </c>
      <c r="X3484" s="67">
        <v>18124.41</v>
      </c>
      <c r="Y3484" s="68">
        <v>10000</v>
      </c>
      <c r="Z3484" s="82">
        <v>11507.662504555306</v>
      </c>
    </row>
    <row r="3485" spans="15:26" x14ac:dyDescent="0.25">
      <c r="O3485" s="81" t="s">
        <v>9721</v>
      </c>
      <c r="P3485" s="64">
        <v>2009</v>
      </c>
      <c r="Q3485" s="63" t="s">
        <v>6081</v>
      </c>
      <c r="R3485" s="63" t="s">
        <v>1420</v>
      </c>
      <c r="S3485" s="65" t="s">
        <v>5657</v>
      </c>
      <c r="T3485" s="63" t="s">
        <v>3695</v>
      </c>
      <c r="U3485" s="63" t="s">
        <v>1423</v>
      </c>
      <c r="V3485" s="66">
        <v>10000</v>
      </c>
      <c r="W3485" s="67">
        <v>10000</v>
      </c>
      <c r="X3485" s="67">
        <v>0</v>
      </c>
      <c r="Y3485" s="68">
        <v>10000</v>
      </c>
      <c r="Z3485" s="82">
        <v>11507.662504555306</v>
      </c>
    </row>
    <row r="3486" spans="15:26" x14ac:dyDescent="0.25">
      <c r="O3486" s="81" t="s">
        <v>9726</v>
      </c>
      <c r="P3486" s="64">
        <v>2009</v>
      </c>
      <c r="Q3486" s="63" t="s">
        <v>6081</v>
      </c>
      <c r="R3486" s="63" t="s">
        <v>1420</v>
      </c>
      <c r="S3486" s="65" t="s">
        <v>9727</v>
      </c>
      <c r="T3486" s="63" t="s">
        <v>3695</v>
      </c>
      <c r="U3486" s="63" t="s">
        <v>1423</v>
      </c>
      <c r="V3486" s="66">
        <v>15000</v>
      </c>
      <c r="W3486" s="67">
        <v>10000</v>
      </c>
      <c r="X3486" s="67">
        <v>9833.3700000000008</v>
      </c>
      <c r="Y3486" s="68">
        <v>20000</v>
      </c>
      <c r="Z3486" s="82">
        <v>11507.662504555306</v>
      </c>
    </row>
    <row r="3487" spans="15:26" x14ac:dyDescent="0.25">
      <c r="O3487" s="81" t="s">
        <v>9745</v>
      </c>
      <c r="P3487" s="64">
        <v>2009</v>
      </c>
      <c r="Q3487" s="63" t="s">
        <v>6081</v>
      </c>
      <c r="R3487" s="63" t="s">
        <v>1420</v>
      </c>
      <c r="S3487" s="65" t="s">
        <v>9746</v>
      </c>
      <c r="T3487" s="63" t="s">
        <v>8593</v>
      </c>
      <c r="U3487" s="63" t="s">
        <v>1423</v>
      </c>
      <c r="V3487" s="66">
        <v>6000</v>
      </c>
      <c r="W3487" s="67">
        <v>6000</v>
      </c>
      <c r="X3487" s="67">
        <v>1739.63</v>
      </c>
      <c r="Y3487" s="68">
        <v>0</v>
      </c>
      <c r="Z3487" s="82">
        <v>6904.5975027331833</v>
      </c>
    </row>
    <row r="3488" spans="15:26" x14ac:dyDescent="0.25">
      <c r="O3488" s="81" t="s">
        <v>9682</v>
      </c>
      <c r="P3488" s="64">
        <v>2009</v>
      </c>
      <c r="Q3488" s="63" t="s">
        <v>6081</v>
      </c>
      <c r="R3488" s="63" t="s">
        <v>3153</v>
      </c>
      <c r="S3488" s="65" t="s">
        <v>9683</v>
      </c>
      <c r="T3488" s="63" t="s">
        <v>4103</v>
      </c>
      <c r="U3488" s="63" t="s">
        <v>3156</v>
      </c>
      <c r="V3488" s="66">
        <v>10000</v>
      </c>
      <c r="W3488" s="67">
        <v>10000</v>
      </c>
      <c r="X3488" s="67">
        <v>5935.4</v>
      </c>
      <c r="Y3488" s="68">
        <v>11225</v>
      </c>
      <c r="Z3488" s="82">
        <v>11507.662504555306</v>
      </c>
    </row>
    <row r="3489" spans="15:26" x14ac:dyDescent="0.25">
      <c r="O3489" s="81" t="s">
        <v>5196</v>
      </c>
      <c r="P3489" s="64">
        <v>2009</v>
      </c>
      <c r="Q3489" s="63" t="s">
        <v>1318</v>
      </c>
      <c r="R3489" s="63" t="s">
        <v>977</v>
      </c>
      <c r="S3489" s="65" t="s">
        <v>4867</v>
      </c>
      <c r="T3489" s="63" t="s">
        <v>4193</v>
      </c>
      <c r="U3489" s="63" t="s">
        <v>2986</v>
      </c>
      <c r="V3489" s="66">
        <v>374181</v>
      </c>
      <c r="W3489" s="67">
        <v>374181</v>
      </c>
      <c r="X3489" s="67">
        <v>125822.04</v>
      </c>
      <c r="Y3489" s="68">
        <v>498908</v>
      </c>
      <c r="Z3489" s="82">
        <v>430594.86636170087</v>
      </c>
    </row>
    <row r="3490" spans="15:26" x14ac:dyDescent="0.25">
      <c r="O3490" s="81" t="s">
        <v>5249</v>
      </c>
      <c r="P3490" s="64">
        <v>2009</v>
      </c>
      <c r="Q3490" s="63" t="s">
        <v>1318</v>
      </c>
      <c r="R3490" s="63" t="s">
        <v>977</v>
      </c>
      <c r="S3490" s="65" t="s">
        <v>5250</v>
      </c>
      <c r="T3490" s="63" t="s">
        <v>3815</v>
      </c>
      <c r="U3490" s="63" t="s">
        <v>2986</v>
      </c>
      <c r="V3490" s="66">
        <v>157500</v>
      </c>
      <c r="W3490" s="67">
        <v>157500</v>
      </c>
      <c r="X3490" s="67">
        <v>49860.34</v>
      </c>
      <c r="Y3490" s="68">
        <v>210000</v>
      </c>
      <c r="Z3490" s="82">
        <v>181245.68444674608</v>
      </c>
    </row>
    <row r="3491" spans="15:26" x14ac:dyDescent="0.25">
      <c r="O3491" s="81" t="s">
        <v>9679</v>
      </c>
      <c r="P3491" s="64">
        <v>2009</v>
      </c>
      <c r="Q3491" s="63" t="s">
        <v>6084</v>
      </c>
      <c r="R3491" s="63" t="s">
        <v>977</v>
      </c>
      <c r="S3491" s="65" t="s">
        <v>4967</v>
      </c>
      <c r="T3491" s="63" t="s">
        <v>9169</v>
      </c>
      <c r="U3491" s="63" t="s">
        <v>3767</v>
      </c>
      <c r="V3491" s="66">
        <v>44411</v>
      </c>
      <c r="W3491" s="67">
        <v>44411</v>
      </c>
      <c r="X3491" s="67">
        <v>13659.13</v>
      </c>
      <c r="Y3491" s="68">
        <v>59216</v>
      </c>
      <c r="Z3491" s="82">
        <v>51106.679948980571</v>
      </c>
    </row>
    <row r="3492" spans="15:26" x14ac:dyDescent="0.25">
      <c r="O3492" s="81" t="s">
        <v>9673</v>
      </c>
      <c r="P3492" s="64">
        <v>2009</v>
      </c>
      <c r="Q3492" s="63" t="s">
        <v>6084</v>
      </c>
      <c r="R3492" s="63" t="s">
        <v>977</v>
      </c>
      <c r="S3492" s="65" t="s">
        <v>8014</v>
      </c>
      <c r="T3492" s="63" t="s">
        <v>9674</v>
      </c>
      <c r="U3492" s="63" t="s">
        <v>5177</v>
      </c>
      <c r="V3492" s="66">
        <v>36785</v>
      </c>
      <c r="W3492" s="67">
        <v>36785</v>
      </c>
      <c r="X3492" s="67">
        <v>13136.29</v>
      </c>
      <c r="Y3492" s="68">
        <v>50985</v>
      </c>
      <c r="Z3492" s="82">
        <v>42330.936523006698</v>
      </c>
    </row>
    <row r="3493" spans="15:26" x14ac:dyDescent="0.25">
      <c r="O3493" s="81" t="s">
        <v>9759</v>
      </c>
      <c r="P3493" s="64">
        <v>2009</v>
      </c>
      <c r="Q3493" s="63" t="s">
        <v>6081</v>
      </c>
      <c r="R3493" s="63" t="s">
        <v>977</v>
      </c>
      <c r="S3493" s="65" t="s">
        <v>9760</v>
      </c>
      <c r="T3493" s="63" t="s">
        <v>9542</v>
      </c>
      <c r="U3493" s="63" t="s">
        <v>3767</v>
      </c>
      <c r="V3493" s="66">
        <v>33453</v>
      </c>
      <c r="W3493" s="67">
        <v>33453</v>
      </c>
      <c r="X3493" s="67">
        <v>33393.32</v>
      </c>
      <c r="Y3493" s="68">
        <v>0</v>
      </c>
      <c r="Z3493" s="82">
        <v>38496.583376488867</v>
      </c>
    </row>
    <row r="3494" spans="15:26" x14ac:dyDescent="0.25">
      <c r="O3494" s="81" t="s">
        <v>5251</v>
      </c>
      <c r="P3494" s="64">
        <v>2009</v>
      </c>
      <c r="Q3494" s="63" t="s">
        <v>1318</v>
      </c>
      <c r="R3494" s="63" t="s">
        <v>977</v>
      </c>
      <c r="S3494" s="65" t="s">
        <v>5250</v>
      </c>
      <c r="T3494" s="63" t="s">
        <v>5252</v>
      </c>
      <c r="U3494" s="63" t="s">
        <v>2986</v>
      </c>
      <c r="V3494" s="66">
        <v>14000</v>
      </c>
      <c r="W3494" s="67">
        <v>14000</v>
      </c>
      <c r="X3494" s="67">
        <v>0</v>
      </c>
      <c r="Y3494" s="68">
        <v>0</v>
      </c>
      <c r="Z3494" s="82">
        <v>16110.727506377429</v>
      </c>
    </row>
    <row r="3495" spans="15:26" x14ac:dyDescent="0.25">
      <c r="O3495" s="81" t="s">
        <v>9686</v>
      </c>
      <c r="P3495" s="64">
        <v>2009</v>
      </c>
      <c r="Q3495" s="63" t="s">
        <v>6081</v>
      </c>
      <c r="R3495" s="63" t="s">
        <v>977</v>
      </c>
      <c r="S3495" s="65" t="s">
        <v>9687</v>
      </c>
      <c r="T3495" s="63" t="s">
        <v>4103</v>
      </c>
      <c r="U3495" s="63" t="s">
        <v>2986</v>
      </c>
      <c r="V3495" s="66">
        <v>9600</v>
      </c>
      <c r="W3495" s="67">
        <v>9600</v>
      </c>
      <c r="X3495" s="67">
        <v>14748.25</v>
      </c>
      <c r="Y3495" s="68">
        <v>15682</v>
      </c>
      <c r="Z3495" s="82">
        <v>11047.356004373094</v>
      </c>
    </row>
    <row r="3496" spans="15:26" x14ac:dyDescent="0.25">
      <c r="O3496" s="81" t="s">
        <v>9704</v>
      </c>
      <c r="P3496" s="64">
        <v>2009</v>
      </c>
      <c r="Q3496" s="63" t="s">
        <v>6081</v>
      </c>
      <c r="R3496" s="63" t="s">
        <v>1868</v>
      </c>
      <c r="S3496" s="65" t="s">
        <v>5455</v>
      </c>
      <c r="T3496" s="63" t="s">
        <v>3695</v>
      </c>
      <c r="U3496" s="63" t="s">
        <v>2744</v>
      </c>
      <c r="V3496" s="66">
        <v>10000</v>
      </c>
      <c r="W3496" s="67">
        <v>10000</v>
      </c>
      <c r="X3496" s="67">
        <v>0</v>
      </c>
      <c r="Y3496" s="68">
        <v>0</v>
      </c>
      <c r="Z3496" s="82">
        <v>11507.662504555306</v>
      </c>
    </row>
    <row r="3497" spans="15:26" x14ac:dyDescent="0.25">
      <c r="O3497" s="81" t="s">
        <v>5238</v>
      </c>
      <c r="P3497" s="64">
        <v>2009</v>
      </c>
      <c r="Q3497" s="63" t="s">
        <v>1318</v>
      </c>
      <c r="R3497" s="63" t="s">
        <v>69</v>
      </c>
      <c r="S3497" s="65" t="s">
        <v>5123</v>
      </c>
      <c r="T3497" s="63" t="s">
        <v>4998</v>
      </c>
      <c r="U3497" s="63" t="s">
        <v>71</v>
      </c>
      <c r="V3497" s="66">
        <v>150000</v>
      </c>
      <c r="W3497" s="67">
        <v>150000</v>
      </c>
      <c r="X3497" s="67">
        <v>47952.5</v>
      </c>
      <c r="Y3497" s="68">
        <v>200000</v>
      </c>
      <c r="Z3497" s="82">
        <v>172614.93756832959</v>
      </c>
    </row>
    <row r="3498" spans="15:26" x14ac:dyDescent="0.25">
      <c r="O3498" s="81" t="s">
        <v>9743</v>
      </c>
      <c r="P3498" s="64">
        <v>2009</v>
      </c>
      <c r="Q3498" s="63" t="s">
        <v>6081</v>
      </c>
      <c r="R3498" s="63" t="s">
        <v>69</v>
      </c>
      <c r="S3498" s="65" t="s">
        <v>9744</v>
      </c>
      <c r="T3498" s="63" t="s">
        <v>3695</v>
      </c>
      <c r="U3498" s="63" t="s">
        <v>71</v>
      </c>
      <c r="V3498" s="66">
        <v>15000</v>
      </c>
      <c r="W3498" s="67">
        <v>14794</v>
      </c>
      <c r="X3498" s="67">
        <v>0</v>
      </c>
      <c r="Y3498" s="68">
        <v>0</v>
      </c>
      <c r="Z3498" s="82">
        <v>17024.435909239121</v>
      </c>
    </row>
    <row r="3499" spans="15:26" x14ac:dyDescent="0.25">
      <c r="O3499" s="81" t="s">
        <v>5294</v>
      </c>
      <c r="P3499" s="64">
        <v>2009</v>
      </c>
      <c r="Q3499" s="63" t="s">
        <v>1318</v>
      </c>
      <c r="R3499" s="63" t="s">
        <v>228</v>
      </c>
      <c r="S3499" s="65" t="s">
        <v>5154</v>
      </c>
      <c r="T3499" s="63" t="s">
        <v>1876</v>
      </c>
      <c r="U3499" s="63" t="s">
        <v>3767</v>
      </c>
      <c r="V3499" s="66">
        <v>5520</v>
      </c>
      <c r="W3499" s="67">
        <v>6360</v>
      </c>
      <c r="X3499" s="67">
        <v>0</v>
      </c>
      <c r="Y3499" s="68">
        <v>6360</v>
      </c>
      <c r="Z3499" s="82">
        <v>7318.8733528971752</v>
      </c>
    </row>
    <row r="3500" spans="15:26" x14ac:dyDescent="0.25">
      <c r="O3500" s="81" t="s">
        <v>5275</v>
      </c>
      <c r="P3500" s="64">
        <v>2009</v>
      </c>
      <c r="Q3500" s="63" t="s">
        <v>1318</v>
      </c>
      <c r="R3500" s="63" t="s">
        <v>514</v>
      </c>
      <c r="S3500" s="65" t="s">
        <v>5276</v>
      </c>
      <c r="T3500" s="63" t="s">
        <v>5277</v>
      </c>
      <c r="U3500" s="63" t="s">
        <v>1325</v>
      </c>
      <c r="V3500" s="66">
        <v>163375</v>
      </c>
      <c r="W3500" s="67">
        <v>163375</v>
      </c>
      <c r="X3500" s="67">
        <v>203373.7</v>
      </c>
      <c r="Y3500" s="68">
        <v>0</v>
      </c>
      <c r="Z3500" s="82">
        <v>188006.43616817231</v>
      </c>
    </row>
    <row r="3501" spans="15:26" x14ac:dyDescent="0.25">
      <c r="O3501" s="81" t="s">
        <v>5320</v>
      </c>
      <c r="P3501" s="64">
        <v>2009</v>
      </c>
      <c r="Q3501" s="63" t="s">
        <v>1318</v>
      </c>
      <c r="R3501" s="63" t="s">
        <v>514</v>
      </c>
      <c r="S3501" s="65" t="s">
        <v>5321</v>
      </c>
      <c r="T3501" s="63" t="s">
        <v>3687</v>
      </c>
      <c r="U3501" s="63" t="s">
        <v>1325</v>
      </c>
      <c r="V3501" s="66">
        <v>35000</v>
      </c>
      <c r="W3501" s="67">
        <v>35000</v>
      </c>
      <c r="X3501" s="67">
        <v>0</v>
      </c>
      <c r="Y3501" s="68">
        <v>0</v>
      </c>
      <c r="Z3501" s="82">
        <v>40276.818765943572</v>
      </c>
    </row>
    <row r="3502" spans="15:26" x14ac:dyDescent="0.25">
      <c r="O3502" s="81" t="s">
        <v>5322</v>
      </c>
      <c r="P3502" s="64">
        <v>2009</v>
      </c>
      <c r="Q3502" s="63" t="s">
        <v>1318</v>
      </c>
      <c r="R3502" s="63" t="s">
        <v>514</v>
      </c>
      <c r="S3502" s="65" t="s">
        <v>5323</v>
      </c>
      <c r="T3502" s="63" t="s">
        <v>3990</v>
      </c>
      <c r="U3502" s="63" t="s">
        <v>5324</v>
      </c>
      <c r="V3502" s="66">
        <v>34602</v>
      </c>
      <c r="W3502" s="67">
        <v>34602</v>
      </c>
      <c r="X3502" s="67">
        <v>27695</v>
      </c>
      <c r="Y3502" s="68">
        <v>0</v>
      </c>
      <c r="Z3502" s="82">
        <v>39818.813798262272</v>
      </c>
    </row>
    <row r="3503" spans="15:26" x14ac:dyDescent="0.25">
      <c r="O3503" s="81" t="s">
        <v>5278</v>
      </c>
      <c r="P3503" s="64">
        <v>2009</v>
      </c>
      <c r="Q3503" s="63" t="s">
        <v>1318</v>
      </c>
      <c r="R3503" s="63" t="s">
        <v>514</v>
      </c>
      <c r="S3503" s="65" t="s">
        <v>5276</v>
      </c>
      <c r="T3503" s="63" t="s">
        <v>5279</v>
      </c>
      <c r="U3503" s="63" t="s">
        <v>1325</v>
      </c>
      <c r="V3503" s="66">
        <v>11000</v>
      </c>
      <c r="W3503" s="67">
        <v>11000</v>
      </c>
      <c r="X3503" s="67">
        <v>0</v>
      </c>
      <c r="Y3503" s="68">
        <v>0</v>
      </c>
      <c r="Z3503" s="82">
        <v>12658.428755010837</v>
      </c>
    </row>
    <row r="3504" spans="15:26" x14ac:dyDescent="0.25">
      <c r="O3504" s="81" t="s">
        <v>9736</v>
      </c>
      <c r="P3504" s="64">
        <v>2009</v>
      </c>
      <c r="Q3504" s="63" t="s">
        <v>6081</v>
      </c>
      <c r="R3504" s="63" t="s">
        <v>514</v>
      </c>
      <c r="S3504" s="65" t="s">
        <v>9737</v>
      </c>
      <c r="T3504" s="63" t="s">
        <v>3695</v>
      </c>
      <c r="U3504" s="63" t="s">
        <v>2090</v>
      </c>
      <c r="V3504" s="66">
        <v>10000</v>
      </c>
      <c r="W3504" s="67">
        <v>10000</v>
      </c>
      <c r="X3504" s="67">
        <v>10000</v>
      </c>
      <c r="Y3504" s="68">
        <v>20000</v>
      </c>
      <c r="Z3504" s="82">
        <v>11507.662504555306</v>
      </c>
    </row>
    <row r="3505" spans="15:26" x14ac:dyDescent="0.25">
      <c r="O3505" s="81" t="s">
        <v>5317</v>
      </c>
      <c r="P3505" s="64">
        <v>2009</v>
      </c>
      <c r="Q3505" s="63" t="s">
        <v>1318</v>
      </c>
      <c r="R3505" s="63" t="s">
        <v>1337</v>
      </c>
      <c r="S3505" s="65" t="s">
        <v>5318</v>
      </c>
      <c r="T3505" s="63" t="s">
        <v>3687</v>
      </c>
      <c r="U3505" s="63" t="s">
        <v>5319</v>
      </c>
      <c r="V3505" s="66">
        <v>15525</v>
      </c>
      <c r="W3505" s="67">
        <v>10972</v>
      </c>
      <c r="X3505" s="67">
        <v>5348.98</v>
      </c>
      <c r="Y3505" s="68">
        <v>0</v>
      </c>
      <c r="Z3505" s="82">
        <v>12626.207299998083</v>
      </c>
    </row>
    <row r="3506" spans="15:26" x14ac:dyDescent="0.25">
      <c r="O3506" s="81" t="s">
        <v>5220</v>
      </c>
      <c r="P3506" s="64">
        <v>2009</v>
      </c>
      <c r="Q3506" s="63" t="s">
        <v>1318</v>
      </c>
      <c r="R3506" s="63" t="s">
        <v>2250</v>
      </c>
      <c r="S3506" s="65" t="s">
        <v>5221</v>
      </c>
      <c r="T3506" s="63" t="s">
        <v>4059</v>
      </c>
      <c r="U3506" s="63" t="s">
        <v>2253</v>
      </c>
      <c r="V3506" s="66">
        <v>79816</v>
      </c>
      <c r="W3506" s="67">
        <v>79816</v>
      </c>
      <c r="X3506" s="67">
        <v>17278.11</v>
      </c>
      <c r="Y3506" s="68">
        <v>94151</v>
      </c>
      <c r="Z3506" s="82">
        <v>91849.559046358627</v>
      </c>
    </row>
    <row r="3507" spans="15:26" x14ac:dyDescent="0.25">
      <c r="O3507" s="81" t="s">
        <v>5214</v>
      </c>
      <c r="P3507" s="64">
        <v>2009</v>
      </c>
      <c r="Q3507" s="63" t="s">
        <v>1318</v>
      </c>
      <c r="R3507" s="63" t="s">
        <v>73</v>
      </c>
      <c r="S3507" s="65" t="s">
        <v>5072</v>
      </c>
      <c r="T3507" s="63" t="s">
        <v>4456</v>
      </c>
      <c r="U3507" s="63" t="s">
        <v>73</v>
      </c>
      <c r="V3507" s="66">
        <v>152600</v>
      </c>
      <c r="W3507" s="67">
        <v>152600</v>
      </c>
      <c r="X3507" s="67">
        <v>33931.629999999997</v>
      </c>
      <c r="Y3507" s="68">
        <v>202700</v>
      </c>
      <c r="Z3507" s="82">
        <v>175606.92981951399</v>
      </c>
    </row>
    <row r="3508" spans="15:26" x14ac:dyDescent="0.25">
      <c r="O3508" s="81" t="s">
        <v>5281</v>
      </c>
      <c r="P3508" s="64">
        <v>2009</v>
      </c>
      <c r="Q3508" s="63" t="s">
        <v>1318</v>
      </c>
      <c r="R3508" s="63" t="s">
        <v>73</v>
      </c>
      <c r="S3508" s="65" t="s">
        <v>5189</v>
      </c>
      <c r="T3508" s="63" t="s">
        <v>3687</v>
      </c>
      <c r="U3508" s="63" t="s">
        <v>73</v>
      </c>
      <c r="V3508" s="66">
        <v>54093</v>
      </c>
      <c r="W3508" s="67">
        <v>54093</v>
      </c>
      <c r="X3508" s="67">
        <v>42801.85</v>
      </c>
      <c r="Y3508" s="68">
        <v>74100</v>
      </c>
      <c r="Z3508" s="82">
        <v>62248.398785891019</v>
      </c>
    </row>
    <row r="3509" spans="15:26" x14ac:dyDescent="0.25">
      <c r="O3509" s="81" t="s">
        <v>5301</v>
      </c>
      <c r="P3509" s="64">
        <v>2009</v>
      </c>
      <c r="Q3509" s="63" t="s">
        <v>1318</v>
      </c>
      <c r="R3509" s="63" t="s">
        <v>73</v>
      </c>
      <c r="S3509" s="65" t="s">
        <v>5302</v>
      </c>
      <c r="T3509" s="63" t="s">
        <v>5303</v>
      </c>
      <c r="U3509" s="63" t="s">
        <v>73</v>
      </c>
      <c r="V3509" s="66">
        <v>18000</v>
      </c>
      <c r="W3509" s="67">
        <v>18000</v>
      </c>
      <c r="X3509" s="67">
        <v>12000</v>
      </c>
      <c r="Y3509" s="68">
        <v>0</v>
      </c>
      <c r="Z3509" s="82">
        <v>20713.792508199553</v>
      </c>
    </row>
    <row r="3510" spans="15:26" x14ac:dyDescent="0.25">
      <c r="O3510" s="81" t="s">
        <v>9676</v>
      </c>
      <c r="P3510" s="64">
        <v>2009</v>
      </c>
      <c r="Q3510" s="63" t="s">
        <v>6084</v>
      </c>
      <c r="R3510" s="63" t="s">
        <v>3826</v>
      </c>
      <c r="S3510" s="65" t="s">
        <v>9677</v>
      </c>
      <c r="T3510" s="63" t="s">
        <v>9678</v>
      </c>
      <c r="U3510" s="63"/>
      <c r="V3510" s="66">
        <v>137586</v>
      </c>
      <c r="W3510" s="67">
        <v>137586</v>
      </c>
      <c r="X3510" s="67">
        <v>134892.26999999999</v>
      </c>
      <c r="Y3510" s="68">
        <v>254041</v>
      </c>
      <c r="Z3510" s="82">
        <v>158329.32533517462</v>
      </c>
    </row>
    <row r="3511" spans="15:26" x14ac:dyDescent="0.25">
      <c r="O3511" s="81" t="s">
        <v>9669</v>
      </c>
      <c r="P3511" s="64">
        <v>2009</v>
      </c>
      <c r="Q3511" s="63" t="s">
        <v>6081</v>
      </c>
      <c r="R3511" s="63" t="s">
        <v>3826</v>
      </c>
      <c r="S3511" s="65" t="s">
        <v>1859</v>
      </c>
      <c r="T3511" s="63" t="s">
        <v>8985</v>
      </c>
      <c r="U3511" s="63"/>
      <c r="V3511" s="66">
        <v>105655</v>
      </c>
      <c r="W3511" s="67">
        <v>105655</v>
      </c>
      <c r="X3511" s="67">
        <v>60010</v>
      </c>
      <c r="Y3511" s="68">
        <v>165655</v>
      </c>
      <c r="Z3511" s="82">
        <v>121584.20819187908</v>
      </c>
    </row>
    <row r="3512" spans="15:26" x14ac:dyDescent="0.25">
      <c r="O3512" s="81" t="s">
        <v>9680</v>
      </c>
      <c r="P3512" s="64">
        <v>2009</v>
      </c>
      <c r="Q3512" s="63" t="s">
        <v>6081</v>
      </c>
      <c r="R3512" s="63" t="s">
        <v>3826</v>
      </c>
      <c r="S3512" s="65" t="s">
        <v>9681</v>
      </c>
      <c r="T3512" s="63" t="s">
        <v>8321</v>
      </c>
      <c r="U3512" s="63"/>
      <c r="V3512" s="66">
        <v>53527</v>
      </c>
      <c r="W3512" s="67">
        <v>53527</v>
      </c>
      <c r="X3512" s="67">
        <v>19933.21</v>
      </c>
      <c r="Y3512" s="68">
        <v>71927</v>
      </c>
      <c r="Z3512" s="82">
        <v>61597.065088133189</v>
      </c>
    </row>
    <row r="3513" spans="15:26" x14ac:dyDescent="0.25">
      <c r="O3513" s="81" t="s">
        <v>9756</v>
      </c>
      <c r="P3513" s="64">
        <v>2009</v>
      </c>
      <c r="Q3513" s="63" t="s">
        <v>6081</v>
      </c>
      <c r="R3513" s="63" t="s">
        <v>495</v>
      </c>
      <c r="S3513" s="65" t="s">
        <v>9757</v>
      </c>
      <c r="T3513" s="63" t="s">
        <v>8826</v>
      </c>
      <c r="U3513" s="63" t="s">
        <v>3767</v>
      </c>
      <c r="V3513" s="66">
        <v>24988</v>
      </c>
      <c r="W3513" s="67">
        <v>24988</v>
      </c>
      <c r="X3513" s="67">
        <v>10694.63</v>
      </c>
      <c r="Y3513" s="68">
        <v>0</v>
      </c>
      <c r="Z3513" s="82">
        <v>28755.347066382801</v>
      </c>
    </row>
    <row r="3514" spans="15:26" x14ac:dyDescent="0.25">
      <c r="O3514" s="81" t="s">
        <v>9754</v>
      </c>
      <c r="P3514" s="64">
        <v>2009</v>
      </c>
      <c r="Q3514" s="63" t="s">
        <v>6081</v>
      </c>
      <c r="R3514" s="63" t="s">
        <v>1828</v>
      </c>
      <c r="S3514" s="65" t="s">
        <v>4660</v>
      </c>
      <c r="T3514" s="63" t="s">
        <v>5970</v>
      </c>
      <c r="U3514" s="63" t="s">
        <v>1831</v>
      </c>
      <c r="V3514" s="66">
        <v>31070</v>
      </c>
      <c r="W3514" s="67">
        <v>31070</v>
      </c>
      <c r="X3514" s="67">
        <v>10355.25</v>
      </c>
      <c r="Y3514" s="68">
        <v>0</v>
      </c>
      <c r="Z3514" s="82">
        <v>35754.307401653343</v>
      </c>
    </row>
    <row r="3515" spans="15:26" x14ac:dyDescent="0.25">
      <c r="O3515" s="81" t="s">
        <v>5264</v>
      </c>
      <c r="P3515" s="64">
        <v>2009</v>
      </c>
      <c r="Q3515" s="63" t="s">
        <v>1318</v>
      </c>
      <c r="R3515" s="63" t="s">
        <v>544</v>
      </c>
      <c r="S3515" s="65" t="s">
        <v>5088</v>
      </c>
      <c r="T3515" s="63" t="s">
        <v>5265</v>
      </c>
      <c r="U3515" s="63" t="s">
        <v>886</v>
      </c>
      <c r="V3515" s="66">
        <v>246564</v>
      </c>
      <c r="W3515" s="67">
        <v>246564</v>
      </c>
      <c r="X3515" s="67">
        <v>74504.399999999994</v>
      </c>
      <c r="Y3515" s="68">
        <v>328754</v>
      </c>
      <c r="Z3515" s="82">
        <v>283737.52977731742</v>
      </c>
    </row>
    <row r="3516" spans="15:26" x14ac:dyDescent="0.25">
      <c r="O3516" s="81" t="s">
        <v>9730</v>
      </c>
      <c r="P3516" s="64">
        <v>2009</v>
      </c>
      <c r="Q3516" s="63" t="s">
        <v>6081</v>
      </c>
      <c r="R3516" s="63" t="s">
        <v>544</v>
      </c>
      <c r="S3516" s="65" t="s">
        <v>9731</v>
      </c>
      <c r="T3516" s="63" t="s">
        <v>3695</v>
      </c>
      <c r="U3516" s="63" t="s">
        <v>886</v>
      </c>
      <c r="V3516" s="66">
        <v>5385</v>
      </c>
      <c r="W3516" s="67">
        <v>5385</v>
      </c>
      <c r="X3516" s="67">
        <v>0</v>
      </c>
      <c r="Y3516" s="68">
        <v>5385</v>
      </c>
      <c r="Z3516" s="82">
        <v>6196.8762587030333</v>
      </c>
    </row>
    <row r="3517" spans="15:26" x14ac:dyDescent="0.25">
      <c r="O3517" s="81" t="s">
        <v>9761</v>
      </c>
      <c r="P3517" s="64">
        <v>2009</v>
      </c>
      <c r="Q3517" s="63" t="s">
        <v>6084</v>
      </c>
      <c r="R3517" s="63" t="s">
        <v>1286</v>
      </c>
      <c r="S3517" s="65" t="s">
        <v>9762</v>
      </c>
      <c r="T3517" s="63" t="s">
        <v>7266</v>
      </c>
      <c r="U3517" s="63" t="s">
        <v>3767</v>
      </c>
      <c r="V3517" s="66">
        <v>22500</v>
      </c>
      <c r="W3517" s="67">
        <v>22500</v>
      </c>
      <c r="X3517" s="67">
        <v>12283.71</v>
      </c>
      <c r="Y3517" s="68">
        <v>0</v>
      </c>
      <c r="Z3517" s="82">
        <v>25892.24063524944</v>
      </c>
    </row>
    <row r="3518" spans="15:26" x14ac:dyDescent="0.25">
      <c r="O3518" s="81" t="s">
        <v>9692</v>
      </c>
      <c r="P3518" s="64">
        <v>2009</v>
      </c>
      <c r="Q3518" s="63" t="s">
        <v>6081</v>
      </c>
      <c r="R3518" s="63" t="s">
        <v>1286</v>
      </c>
      <c r="S3518" s="65" t="s">
        <v>9693</v>
      </c>
      <c r="T3518" s="63" t="s">
        <v>4103</v>
      </c>
      <c r="U3518" s="63" t="s">
        <v>3767</v>
      </c>
      <c r="V3518" s="66">
        <v>9966</v>
      </c>
      <c r="W3518" s="67">
        <v>9966</v>
      </c>
      <c r="X3518" s="67">
        <v>15381.83</v>
      </c>
      <c r="Y3518" s="68">
        <v>21886</v>
      </c>
      <c r="Z3518" s="82">
        <v>11468.53645203982</v>
      </c>
    </row>
    <row r="3519" spans="15:26" x14ac:dyDescent="0.25">
      <c r="O3519" s="81" t="s">
        <v>5267</v>
      </c>
      <c r="P3519" s="64">
        <v>2009</v>
      </c>
      <c r="Q3519" s="63" t="s">
        <v>1318</v>
      </c>
      <c r="R3519" s="63" t="s">
        <v>1444</v>
      </c>
      <c r="S3519" s="65" t="s">
        <v>5075</v>
      </c>
      <c r="T3519" s="63" t="s">
        <v>5268</v>
      </c>
      <c r="U3519" s="63" t="s">
        <v>1447</v>
      </c>
      <c r="V3519" s="66">
        <v>227600</v>
      </c>
      <c r="W3519" s="67">
        <v>227600</v>
      </c>
      <c r="X3519" s="67">
        <v>126558.62</v>
      </c>
      <c r="Y3519" s="68">
        <v>352600</v>
      </c>
      <c r="Z3519" s="82">
        <v>261914.39860367877</v>
      </c>
    </row>
    <row r="3520" spans="15:26" x14ac:dyDescent="0.25">
      <c r="O3520" s="81" t="s">
        <v>5282</v>
      </c>
      <c r="P3520" s="64">
        <v>2009</v>
      </c>
      <c r="Q3520" s="63" t="s">
        <v>1318</v>
      </c>
      <c r="R3520" s="63" t="s">
        <v>1444</v>
      </c>
      <c r="S3520" s="65" t="s">
        <v>5283</v>
      </c>
      <c r="T3520" s="63" t="s">
        <v>5284</v>
      </c>
      <c r="U3520" s="63" t="s">
        <v>1447</v>
      </c>
      <c r="V3520" s="66">
        <v>179655</v>
      </c>
      <c r="W3520" s="67">
        <v>179655</v>
      </c>
      <c r="X3520" s="67">
        <v>75949.460000000006</v>
      </c>
      <c r="Y3520" s="68">
        <v>239540</v>
      </c>
      <c r="Z3520" s="82">
        <v>206740.91072558836</v>
      </c>
    </row>
    <row r="3521" spans="15:26" x14ac:dyDescent="0.25">
      <c r="O3521" s="81" t="s">
        <v>5262</v>
      </c>
      <c r="P3521" s="64">
        <v>2009</v>
      </c>
      <c r="Q3521" s="63" t="s">
        <v>1318</v>
      </c>
      <c r="R3521" s="63" t="s">
        <v>1444</v>
      </c>
      <c r="S3521" s="65" t="s">
        <v>5263</v>
      </c>
      <c r="T3521" s="63" t="s">
        <v>3687</v>
      </c>
      <c r="U3521" s="63" t="s">
        <v>3767</v>
      </c>
      <c r="V3521" s="66">
        <v>70641</v>
      </c>
      <c r="W3521" s="67">
        <v>70641</v>
      </c>
      <c r="X3521" s="67">
        <v>30216.55</v>
      </c>
      <c r="Y3521" s="68">
        <v>108401</v>
      </c>
      <c r="Z3521" s="82">
        <v>81291.278698429131</v>
      </c>
    </row>
    <row r="3522" spans="15:26" x14ac:dyDescent="0.25">
      <c r="O3522" s="81" t="s">
        <v>9767</v>
      </c>
      <c r="P3522" s="64">
        <v>2009</v>
      </c>
      <c r="Q3522" s="63" t="s">
        <v>6081</v>
      </c>
      <c r="R3522" s="63" t="s">
        <v>1444</v>
      </c>
      <c r="S3522" s="65" t="s">
        <v>5618</v>
      </c>
      <c r="T3522" s="63" t="s">
        <v>9768</v>
      </c>
      <c r="U3522" s="63" t="s">
        <v>3767</v>
      </c>
      <c r="V3522" s="66">
        <v>30601</v>
      </c>
      <c r="W3522" s="67">
        <v>30601</v>
      </c>
      <c r="X3522" s="67">
        <v>21519.35</v>
      </c>
      <c r="Y3522" s="68">
        <v>0</v>
      </c>
      <c r="Z3522" s="82">
        <v>35214.598030189693</v>
      </c>
    </row>
    <row r="3523" spans="15:26" x14ac:dyDescent="0.25">
      <c r="O3523" s="81" t="s">
        <v>5273</v>
      </c>
      <c r="P3523" s="64">
        <v>2009</v>
      </c>
      <c r="Q3523" s="63" t="s">
        <v>1318</v>
      </c>
      <c r="R3523" s="63" t="s">
        <v>112</v>
      </c>
      <c r="S3523" s="65" t="s">
        <v>5274</v>
      </c>
      <c r="T3523" s="63" t="s">
        <v>5268</v>
      </c>
      <c r="U3523" s="63" t="s">
        <v>114</v>
      </c>
      <c r="V3523" s="66">
        <v>147409</v>
      </c>
      <c r="W3523" s="67">
        <v>147409</v>
      </c>
      <c r="X3523" s="67">
        <v>323821.5</v>
      </c>
      <c r="Y3523" s="68">
        <v>491363</v>
      </c>
      <c r="Z3523" s="82">
        <v>169633.30221339932</v>
      </c>
    </row>
    <row r="3524" spans="15:26" x14ac:dyDescent="0.25">
      <c r="O3524" s="81" t="s">
        <v>9765</v>
      </c>
      <c r="P3524" s="64">
        <v>2009</v>
      </c>
      <c r="Q3524" s="63" t="s">
        <v>6081</v>
      </c>
      <c r="R3524" s="63" t="s">
        <v>112</v>
      </c>
      <c r="S3524" s="65" t="s">
        <v>9766</v>
      </c>
      <c r="T3524" s="63" t="s">
        <v>3695</v>
      </c>
      <c r="U3524" s="63" t="s">
        <v>3767</v>
      </c>
      <c r="V3524" s="66">
        <v>28018</v>
      </c>
      <c r="W3524" s="67">
        <v>18042</v>
      </c>
      <c r="X3524" s="67">
        <v>6835</v>
      </c>
      <c r="Y3524" s="68">
        <v>0</v>
      </c>
      <c r="Z3524" s="82">
        <v>20762.124690718683</v>
      </c>
    </row>
    <row r="3525" spans="15:26" x14ac:dyDescent="0.25">
      <c r="O3525" s="81" t="s">
        <v>9666</v>
      </c>
      <c r="P3525" s="64">
        <v>2009</v>
      </c>
      <c r="Q3525" s="63" t="s">
        <v>6084</v>
      </c>
      <c r="R3525" s="63" t="s">
        <v>3166</v>
      </c>
      <c r="S3525" s="65" t="s">
        <v>1859</v>
      </c>
      <c r="T3525" s="63" t="s">
        <v>9213</v>
      </c>
      <c r="U3525" s="63"/>
      <c r="V3525" s="66">
        <v>326564</v>
      </c>
      <c r="W3525" s="67">
        <v>326564</v>
      </c>
      <c r="X3525" s="67">
        <v>125792.96000000001</v>
      </c>
      <c r="Y3525" s="68">
        <v>441450</v>
      </c>
      <c r="Z3525" s="82">
        <v>375798.82981375989</v>
      </c>
    </row>
    <row r="3526" spans="15:26" x14ac:dyDescent="0.25">
      <c r="O3526" s="81" t="s">
        <v>9778</v>
      </c>
      <c r="P3526" s="64">
        <v>2009</v>
      </c>
      <c r="Q3526" s="63" t="s">
        <v>6084</v>
      </c>
      <c r="R3526" s="63" t="s">
        <v>3166</v>
      </c>
      <c r="S3526" s="65" t="s">
        <v>1859</v>
      </c>
      <c r="T3526" s="63" t="s">
        <v>8117</v>
      </c>
      <c r="U3526" s="63"/>
      <c r="V3526" s="66">
        <v>155000</v>
      </c>
      <c r="W3526" s="67">
        <v>155000</v>
      </c>
      <c r="X3526" s="67">
        <v>162423.88</v>
      </c>
      <c r="Y3526" s="68">
        <v>310000</v>
      </c>
      <c r="Z3526" s="82">
        <v>178368.76882060725</v>
      </c>
    </row>
    <row r="3527" spans="15:26" x14ac:dyDescent="0.25">
      <c r="O3527" s="81" t="s">
        <v>9780</v>
      </c>
      <c r="P3527" s="64">
        <v>2009</v>
      </c>
      <c r="Q3527" s="63" t="s">
        <v>6081</v>
      </c>
      <c r="R3527" s="63" t="s">
        <v>3166</v>
      </c>
      <c r="S3527" s="65" t="s">
        <v>1859</v>
      </c>
      <c r="T3527" s="63" t="s">
        <v>8586</v>
      </c>
      <c r="U3527" s="63"/>
      <c r="V3527" s="66">
        <v>95075</v>
      </c>
      <c r="W3527" s="67">
        <v>95075</v>
      </c>
      <c r="X3527" s="67">
        <v>51202.85</v>
      </c>
      <c r="Y3527" s="68">
        <v>127075</v>
      </c>
      <c r="Z3527" s="82">
        <v>109409.10126205957</v>
      </c>
    </row>
    <row r="3528" spans="15:26" x14ac:dyDescent="0.25">
      <c r="O3528" s="81" t="s">
        <v>9779</v>
      </c>
      <c r="P3528" s="64">
        <v>2009</v>
      </c>
      <c r="Q3528" s="63" t="s">
        <v>6084</v>
      </c>
      <c r="R3528" s="63" t="s">
        <v>3166</v>
      </c>
      <c r="S3528" s="65" t="s">
        <v>1859</v>
      </c>
      <c r="T3528" s="63" t="s">
        <v>9196</v>
      </c>
      <c r="U3528" s="63"/>
      <c r="V3528" s="66">
        <v>75000</v>
      </c>
      <c r="W3528" s="67">
        <v>75000</v>
      </c>
      <c r="X3528" s="67">
        <v>19813.09</v>
      </c>
      <c r="Y3528" s="68">
        <v>108650</v>
      </c>
      <c r="Z3528" s="82">
        <v>86307.468784164797</v>
      </c>
    </row>
    <row r="3529" spans="15:26" x14ac:dyDescent="0.25">
      <c r="O3529" s="81" t="s">
        <v>9700</v>
      </c>
      <c r="P3529" s="64">
        <v>2009</v>
      </c>
      <c r="Q3529" s="63" t="s">
        <v>6081</v>
      </c>
      <c r="R3529" s="63" t="s">
        <v>3166</v>
      </c>
      <c r="S3529" s="65" t="s">
        <v>1859</v>
      </c>
      <c r="T3529" s="63" t="s">
        <v>8385</v>
      </c>
      <c r="U3529" s="63"/>
      <c r="V3529" s="66">
        <v>50000</v>
      </c>
      <c r="W3529" s="67">
        <v>50000</v>
      </c>
      <c r="X3529" s="67">
        <v>101460.07</v>
      </c>
      <c r="Y3529" s="68">
        <v>0</v>
      </c>
      <c r="Z3529" s="82">
        <v>57538.312522776534</v>
      </c>
    </row>
    <row r="3530" spans="15:26" x14ac:dyDescent="0.25">
      <c r="O3530" s="81" t="s">
        <v>9751</v>
      </c>
      <c r="P3530" s="64">
        <v>2009</v>
      </c>
      <c r="Q3530" s="63" t="s">
        <v>6084</v>
      </c>
      <c r="R3530" s="63" t="s">
        <v>3166</v>
      </c>
      <c r="S3530" s="65" t="s">
        <v>1859</v>
      </c>
      <c r="T3530" s="63" t="s">
        <v>9752</v>
      </c>
      <c r="U3530" s="63"/>
      <c r="V3530" s="66">
        <v>35000</v>
      </c>
      <c r="W3530" s="67">
        <v>35000</v>
      </c>
      <c r="X3530" s="67">
        <v>19545.68</v>
      </c>
      <c r="Y3530" s="68">
        <v>0</v>
      </c>
      <c r="Z3530" s="82">
        <v>40276.818765943572</v>
      </c>
    </row>
    <row r="3531" spans="15:26" x14ac:dyDescent="0.25">
      <c r="O3531" s="81" t="s">
        <v>9758</v>
      </c>
      <c r="P3531" s="64">
        <v>2009</v>
      </c>
      <c r="Q3531" s="63" t="s">
        <v>6084</v>
      </c>
      <c r="R3531" s="63" t="s">
        <v>3166</v>
      </c>
      <c r="S3531" s="65" t="s">
        <v>1859</v>
      </c>
      <c r="T3531" s="63" t="s">
        <v>9174</v>
      </c>
      <c r="U3531" s="63"/>
      <c r="V3531" s="66">
        <v>18956</v>
      </c>
      <c r="W3531" s="67">
        <v>18342</v>
      </c>
      <c r="X3531" s="67">
        <v>6099.51</v>
      </c>
      <c r="Y3531" s="68">
        <v>0</v>
      </c>
      <c r="Z3531" s="82">
        <v>21107.354565855341</v>
      </c>
    </row>
    <row r="3532" spans="15:26" x14ac:dyDescent="0.25">
      <c r="O3532" s="81" t="s">
        <v>9699</v>
      </c>
      <c r="P3532" s="64">
        <v>2009</v>
      </c>
      <c r="Q3532" s="63" t="s">
        <v>6084</v>
      </c>
      <c r="R3532" s="63" t="s">
        <v>3166</v>
      </c>
      <c r="S3532" s="65" t="s">
        <v>1859</v>
      </c>
      <c r="T3532" s="63" t="s">
        <v>8385</v>
      </c>
      <c r="U3532" s="63"/>
      <c r="V3532" s="66">
        <v>7500</v>
      </c>
      <c r="W3532" s="67">
        <v>7500</v>
      </c>
      <c r="X3532" s="67">
        <v>0</v>
      </c>
      <c r="Y3532" s="68">
        <v>8542</v>
      </c>
      <c r="Z3532" s="82">
        <v>8630.7468784164794</v>
      </c>
    </row>
    <row r="3533" spans="15:26" x14ac:dyDescent="0.25">
      <c r="O3533" s="81" t="s">
        <v>9701</v>
      </c>
      <c r="P3533" s="64">
        <v>2009</v>
      </c>
      <c r="Q3533" s="63" t="s">
        <v>6084</v>
      </c>
      <c r="R3533" s="63" t="s">
        <v>3166</v>
      </c>
      <c r="S3533" s="65" t="s">
        <v>1859</v>
      </c>
      <c r="T3533" s="63" t="s">
        <v>9702</v>
      </c>
      <c r="U3533" s="63"/>
      <c r="V3533" s="66">
        <v>3562</v>
      </c>
      <c r="W3533" s="67">
        <v>3562</v>
      </c>
      <c r="X3533" s="67">
        <v>0</v>
      </c>
      <c r="Y3533" s="68">
        <v>7038</v>
      </c>
      <c r="Z3533" s="82">
        <v>4099.0293841226003</v>
      </c>
    </row>
    <row r="3534" spans="15:26" x14ac:dyDescent="0.25">
      <c r="O3534" s="81" t="s">
        <v>9770</v>
      </c>
      <c r="P3534" s="64">
        <v>2009</v>
      </c>
      <c r="Q3534" s="63" t="s">
        <v>6081</v>
      </c>
      <c r="R3534" s="63" t="s">
        <v>574</v>
      </c>
      <c r="S3534" s="65" t="s">
        <v>9771</v>
      </c>
      <c r="T3534" s="63" t="s">
        <v>9772</v>
      </c>
      <c r="U3534" s="63" t="s">
        <v>9472</v>
      </c>
      <c r="V3534" s="66">
        <v>33580</v>
      </c>
      <c r="W3534" s="67">
        <v>33580</v>
      </c>
      <c r="X3534" s="67">
        <v>25343.52</v>
      </c>
      <c r="Y3534" s="68">
        <v>0</v>
      </c>
      <c r="Z3534" s="82">
        <v>38642.730690296718</v>
      </c>
    </row>
    <row r="3535" spans="15:26" x14ac:dyDescent="0.25">
      <c r="O3535" s="81" t="s">
        <v>5295</v>
      </c>
      <c r="P3535" s="64">
        <v>2009</v>
      </c>
      <c r="Q3535" s="63" t="s">
        <v>1318</v>
      </c>
      <c r="R3535" s="63" t="s">
        <v>182</v>
      </c>
      <c r="S3535" s="65" t="s">
        <v>5296</v>
      </c>
      <c r="T3535" s="63" t="s">
        <v>4456</v>
      </c>
      <c r="U3535" s="63" t="s">
        <v>184</v>
      </c>
      <c r="V3535" s="66">
        <v>27750</v>
      </c>
      <c r="W3535" s="67">
        <v>27750</v>
      </c>
      <c r="X3535" s="67">
        <v>22590.5</v>
      </c>
      <c r="Y3535" s="68">
        <v>0</v>
      </c>
      <c r="Z3535" s="82">
        <v>31933.763450140974</v>
      </c>
    </row>
    <row r="3536" spans="15:26" x14ac:dyDescent="0.25">
      <c r="O3536" s="81" t="s">
        <v>9707</v>
      </c>
      <c r="P3536" s="64">
        <v>2009</v>
      </c>
      <c r="Q3536" s="63" t="s">
        <v>6081</v>
      </c>
      <c r="R3536" s="63" t="s">
        <v>580</v>
      </c>
      <c r="S3536" s="65" t="s">
        <v>9708</v>
      </c>
      <c r="T3536" s="63" t="s">
        <v>3695</v>
      </c>
      <c r="U3536" s="63" t="s">
        <v>8363</v>
      </c>
      <c r="V3536" s="66">
        <v>14578</v>
      </c>
      <c r="W3536" s="67">
        <v>14578</v>
      </c>
      <c r="X3536" s="67">
        <v>0</v>
      </c>
      <c r="Y3536" s="68">
        <v>14578</v>
      </c>
      <c r="Z3536" s="82">
        <v>16775.870399140727</v>
      </c>
    </row>
    <row r="3537" spans="15:26" x14ac:dyDescent="0.25">
      <c r="O3537" s="81" t="s">
        <v>9773</v>
      </c>
      <c r="P3537" s="64">
        <v>2009</v>
      </c>
      <c r="Q3537" s="63" t="s">
        <v>6081</v>
      </c>
      <c r="R3537" s="63" t="s">
        <v>580</v>
      </c>
      <c r="S3537" s="65" t="s">
        <v>1859</v>
      </c>
      <c r="T3537" s="63" t="s">
        <v>6178</v>
      </c>
      <c r="U3537" s="63" t="s">
        <v>3427</v>
      </c>
      <c r="V3537" s="66">
        <v>10660</v>
      </c>
      <c r="W3537" s="67">
        <v>10660</v>
      </c>
      <c r="X3537" s="67">
        <v>4332.68</v>
      </c>
      <c r="Y3537" s="68">
        <v>0</v>
      </c>
      <c r="Z3537" s="82">
        <v>12267.168229855955</v>
      </c>
    </row>
    <row r="3538" spans="15:26" x14ac:dyDescent="0.25">
      <c r="O3538" s="81" t="s">
        <v>5292</v>
      </c>
      <c r="P3538" s="64">
        <v>2009</v>
      </c>
      <c r="Q3538" s="63" t="s">
        <v>1318</v>
      </c>
      <c r="R3538" s="63" t="s">
        <v>580</v>
      </c>
      <c r="S3538" s="65" t="s">
        <v>5293</v>
      </c>
      <c r="T3538" s="63" t="s">
        <v>1876</v>
      </c>
      <c r="U3538" s="63" t="s">
        <v>3249</v>
      </c>
      <c r="V3538" s="66">
        <v>10000</v>
      </c>
      <c r="W3538" s="67">
        <v>10000</v>
      </c>
      <c r="X3538" s="67">
        <v>17758.39</v>
      </c>
      <c r="Y3538" s="68">
        <v>0</v>
      </c>
      <c r="Z3538" s="82">
        <v>11507.662504555306</v>
      </c>
    </row>
    <row r="3539" spans="15:26" x14ac:dyDescent="0.25">
      <c r="O3539" s="81" t="s">
        <v>9728</v>
      </c>
      <c r="P3539" s="64">
        <v>2009</v>
      </c>
      <c r="Q3539" s="63" t="s">
        <v>6081</v>
      </c>
      <c r="R3539" s="63" t="s">
        <v>580</v>
      </c>
      <c r="S3539" s="65" t="s">
        <v>9338</v>
      </c>
      <c r="T3539" s="63" t="s">
        <v>3695</v>
      </c>
      <c r="U3539" s="63" t="s">
        <v>2962</v>
      </c>
      <c r="V3539" s="66">
        <v>10000</v>
      </c>
      <c r="W3539" s="67">
        <v>10000</v>
      </c>
      <c r="X3539" s="67">
        <v>1450</v>
      </c>
      <c r="Y3539" s="68">
        <v>11450</v>
      </c>
      <c r="Z3539" s="82">
        <v>11507.662504555306</v>
      </c>
    </row>
    <row r="3540" spans="15:26" x14ac:dyDescent="0.25">
      <c r="O3540" s="81" t="s">
        <v>9749</v>
      </c>
      <c r="P3540" s="64">
        <v>2009</v>
      </c>
      <c r="Q3540" s="63" t="s">
        <v>6084</v>
      </c>
      <c r="R3540" s="63" t="s">
        <v>580</v>
      </c>
      <c r="S3540" s="65" t="s">
        <v>9750</v>
      </c>
      <c r="T3540" s="63" t="s">
        <v>8104</v>
      </c>
      <c r="U3540" s="63" t="s">
        <v>582</v>
      </c>
      <c r="V3540" s="66">
        <v>8088</v>
      </c>
      <c r="W3540" s="67">
        <v>7980</v>
      </c>
      <c r="X3540" s="67">
        <v>2017.5</v>
      </c>
      <c r="Y3540" s="68">
        <v>0</v>
      </c>
      <c r="Z3540" s="82">
        <v>9183.1146786351346</v>
      </c>
    </row>
    <row r="3541" spans="15:26" x14ac:dyDescent="0.25">
      <c r="O3541" s="81" t="s">
        <v>9734</v>
      </c>
      <c r="P3541" s="64">
        <v>2009</v>
      </c>
      <c r="Q3541" s="63" t="s">
        <v>6081</v>
      </c>
      <c r="R3541" s="63" t="s">
        <v>580</v>
      </c>
      <c r="S3541" s="65" t="s">
        <v>9735</v>
      </c>
      <c r="T3541" s="63" t="s">
        <v>3695</v>
      </c>
      <c r="U3541" s="63" t="s">
        <v>582</v>
      </c>
      <c r="V3541" s="66">
        <v>6194</v>
      </c>
      <c r="W3541" s="67">
        <v>6194</v>
      </c>
      <c r="X3541" s="67">
        <v>6193</v>
      </c>
      <c r="Y3541" s="68">
        <v>12388</v>
      </c>
      <c r="Z3541" s="82">
        <v>7127.8461553215566</v>
      </c>
    </row>
    <row r="3542" spans="15:26" x14ac:dyDescent="0.25">
      <c r="O3542" s="81" t="s">
        <v>9709</v>
      </c>
      <c r="P3542" s="64">
        <v>2009</v>
      </c>
      <c r="Q3542" s="63" t="s">
        <v>6081</v>
      </c>
      <c r="R3542" s="63" t="s">
        <v>889</v>
      </c>
      <c r="S3542" s="65" t="s">
        <v>9710</v>
      </c>
      <c r="T3542" s="63" t="s">
        <v>9711</v>
      </c>
      <c r="U3542" s="63" t="s">
        <v>3767</v>
      </c>
      <c r="V3542" s="66">
        <v>10000</v>
      </c>
      <c r="W3542" s="67">
        <v>10000</v>
      </c>
      <c r="X3542" s="67">
        <v>3310</v>
      </c>
      <c r="Y3542" s="68">
        <v>0</v>
      </c>
      <c r="Z3542" s="82">
        <v>11507.662504555306</v>
      </c>
    </row>
    <row r="3543" spans="15:26" x14ac:dyDescent="0.25">
      <c r="O3543" s="81" t="s">
        <v>5444</v>
      </c>
      <c r="P3543" s="64">
        <v>2010</v>
      </c>
      <c r="Q3543" s="63" t="s">
        <v>1318</v>
      </c>
      <c r="R3543" s="63" t="s">
        <v>1247</v>
      </c>
      <c r="S3543" s="65" t="s">
        <v>5445</v>
      </c>
      <c r="T3543" s="63" t="s">
        <v>5446</v>
      </c>
      <c r="U3543" s="63" t="s">
        <v>2885</v>
      </c>
      <c r="V3543" s="66">
        <v>165000</v>
      </c>
      <c r="W3543" s="67">
        <v>165000</v>
      </c>
      <c r="X3543" s="67">
        <v>57010.83</v>
      </c>
      <c r="Y3543" s="68">
        <v>220000</v>
      </c>
      <c r="Z3543" s="82">
        <v>186391.66474461867</v>
      </c>
    </row>
    <row r="3544" spans="15:26" x14ac:dyDescent="0.25">
      <c r="O3544" s="81" t="s">
        <v>5486</v>
      </c>
      <c r="P3544" s="64">
        <v>2010</v>
      </c>
      <c r="Q3544" s="63" t="s">
        <v>1318</v>
      </c>
      <c r="R3544" s="63" t="s">
        <v>1247</v>
      </c>
      <c r="S3544" s="65" t="s">
        <v>5487</v>
      </c>
      <c r="T3544" s="63" t="s">
        <v>5488</v>
      </c>
      <c r="U3544" s="63" t="s">
        <v>4422</v>
      </c>
      <c r="V3544" s="66">
        <v>72000</v>
      </c>
      <c r="W3544" s="67">
        <v>72000</v>
      </c>
      <c r="X3544" s="67">
        <v>19823.3</v>
      </c>
      <c r="Y3544" s="68">
        <v>96000</v>
      </c>
      <c r="Z3544" s="82">
        <v>81334.544615833598</v>
      </c>
    </row>
    <row r="3545" spans="15:26" x14ac:dyDescent="0.25">
      <c r="O3545" s="81" t="s">
        <v>5348</v>
      </c>
      <c r="P3545" s="64">
        <v>2010</v>
      </c>
      <c r="Q3545" s="63" t="s">
        <v>1318</v>
      </c>
      <c r="R3545" s="63" t="s">
        <v>1239</v>
      </c>
      <c r="S3545" s="65" t="s">
        <v>5349</v>
      </c>
      <c r="T3545" s="63" t="s">
        <v>3266</v>
      </c>
      <c r="U3545" s="63" t="s">
        <v>1239</v>
      </c>
      <c r="V3545" s="66">
        <v>198986</v>
      </c>
      <c r="W3545" s="67">
        <v>198986</v>
      </c>
      <c r="X3545" s="67">
        <v>62604.26</v>
      </c>
      <c r="Y3545" s="68">
        <v>298476</v>
      </c>
      <c r="Z3545" s="82">
        <v>224783.82909619811</v>
      </c>
    </row>
    <row r="3546" spans="15:26" ht="22.5" x14ac:dyDescent="0.25">
      <c r="O3546" s="81" t="s">
        <v>9870</v>
      </c>
      <c r="P3546" s="64">
        <v>2010</v>
      </c>
      <c r="Q3546" s="63" t="s">
        <v>6081</v>
      </c>
      <c r="R3546" s="63" t="s">
        <v>1239</v>
      </c>
      <c r="S3546" s="65" t="s">
        <v>9871</v>
      </c>
      <c r="T3546" s="63" t="s">
        <v>3695</v>
      </c>
      <c r="U3546" s="63" t="s">
        <v>1239</v>
      </c>
      <c r="V3546" s="66">
        <v>15000</v>
      </c>
      <c r="W3546" s="67">
        <v>15000</v>
      </c>
      <c r="X3546" s="67">
        <v>0</v>
      </c>
      <c r="Y3546" s="68">
        <v>15000</v>
      </c>
      <c r="Z3546" s="82">
        <v>16944.696794965334</v>
      </c>
    </row>
    <row r="3547" spans="15:26" x14ac:dyDescent="0.25">
      <c r="O3547" s="81" t="s">
        <v>5471</v>
      </c>
      <c r="P3547" s="64">
        <v>2010</v>
      </c>
      <c r="Q3547" s="63" t="s">
        <v>1318</v>
      </c>
      <c r="R3547" s="63" t="s">
        <v>147</v>
      </c>
      <c r="S3547" s="65" t="s">
        <v>3830</v>
      </c>
      <c r="T3547" s="63" t="s">
        <v>5472</v>
      </c>
      <c r="U3547" s="63" t="s">
        <v>3831</v>
      </c>
      <c r="V3547" s="66">
        <v>175007</v>
      </c>
      <c r="W3547" s="67">
        <v>175007</v>
      </c>
      <c r="X3547" s="67">
        <v>109801.75</v>
      </c>
      <c r="Y3547" s="68">
        <v>287610</v>
      </c>
      <c r="Z3547" s="82">
        <v>197696.03679976653</v>
      </c>
    </row>
    <row r="3548" spans="15:26" x14ac:dyDescent="0.25">
      <c r="O3548" s="81" t="s">
        <v>5473</v>
      </c>
      <c r="P3548" s="64">
        <v>2010</v>
      </c>
      <c r="Q3548" s="63" t="s">
        <v>1318</v>
      </c>
      <c r="R3548" s="63" t="s">
        <v>147</v>
      </c>
      <c r="S3548" s="65" t="s">
        <v>3830</v>
      </c>
      <c r="T3548" s="63" t="s">
        <v>5474</v>
      </c>
      <c r="U3548" s="63" t="s">
        <v>3831</v>
      </c>
      <c r="V3548" s="66">
        <v>3000</v>
      </c>
      <c r="W3548" s="67">
        <v>3000</v>
      </c>
      <c r="X3548" s="67">
        <v>0</v>
      </c>
      <c r="Y3548" s="68">
        <v>0</v>
      </c>
      <c r="Z3548" s="82">
        <v>3388.9393589930664</v>
      </c>
    </row>
    <row r="3549" spans="15:26" x14ac:dyDescent="0.25">
      <c r="O3549" s="81" t="s">
        <v>5440</v>
      </c>
      <c r="P3549" s="64">
        <v>2010</v>
      </c>
      <c r="Q3549" s="63" t="s">
        <v>1318</v>
      </c>
      <c r="R3549" s="63" t="s">
        <v>1345</v>
      </c>
      <c r="S3549" s="65" t="s">
        <v>4835</v>
      </c>
      <c r="T3549" s="63" t="s">
        <v>5388</v>
      </c>
      <c r="U3549" s="63" t="s">
        <v>1078</v>
      </c>
      <c r="V3549" s="66">
        <v>297607</v>
      </c>
      <c r="W3549" s="67">
        <v>297607</v>
      </c>
      <c r="X3549" s="67">
        <v>92150.11</v>
      </c>
      <c r="Y3549" s="68">
        <v>396809</v>
      </c>
      <c r="Z3549" s="82">
        <v>336190.69193728321</v>
      </c>
    </row>
    <row r="3550" spans="15:26" ht="22.5" x14ac:dyDescent="0.25">
      <c r="O3550" s="81" t="s">
        <v>5447</v>
      </c>
      <c r="P3550" s="64">
        <v>2010</v>
      </c>
      <c r="Q3550" s="63" t="s">
        <v>1318</v>
      </c>
      <c r="R3550" s="63" t="s">
        <v>1345</v>
      </c>
      <c r="S3550" s="65" t="s">
        <v>5448</v>
      </c>
      <c r="T3550" s="63" t="s">
        <v>5449</v>
      </c>
      <c r="U3550" s="63" t="s">
        <v>5450</v>
      </c>
      <c r="V3550" s="66">
        <v>195048</v>
      </c>
      <c r="W3550" s="67">
        <v>195048</v>
      </c>
      <c r="X3550" s="67">
        <v>34070.65</v>
      </c>
      <c r="Y3550" s="68">
        <v>260064</v>
      </c>
      <c r="Z3550" s="82">
        <v>220335.28136429322</v>
      </c>
    </row>
    <row r="3551" spans="15:26" x14ac:dyDescent="0.25">
      <c r="O3551" s="81" t="s">
        <v>9872</v>
      </c>
      <c r="P3551" s="64">
        <v>2010</v>
      </c>
      <c r="Q3551" s="63" t="s">
        <v>6081</v>
      </c>
      <c r="R3551" s="63" t="s">
        <v>1345</v>
      </c>
      <c r="S3551" s="65" t="s">
        <v>9873</v>
      </c>
      <c r="T3551" s="63" t="s">
        <v>3695</v>
      </c>
      <c r="U3551" s="63" t="s">
        <v>1078</v>
      </c>
      <c r="V3551" s="66">
        <v>15000</v>
      </c>
      <c r="W3551" s="67">
        <v>15000</v>
      </c>
      <c r="X3551" s="67">
        <v>0</v>
      </c>
      <c r="Y3551" s="68">
        <v>15000</v>
      </c>
      <c r="Z3551" s="82">
        <v>16944.696794965334</v>
      </c>
    </row>
    <row r="3552" spans="15:26" x14ac:dyDescent="0.25">
      <c r="O3552" s="81" t="s">
        <v>9838</v>
      </c>
      <c r="P3552" s="64">
        <v>2010</v>
      </c>
      <c r="Q3552" s="63" t="s">
        <v>6081</v>
      </c>
      <c r="R3552" s="63" t="s">
        <v>1345</v>
      </c>
      <c r="S3552" s="65" t="s">
        <v>1346</v>
      </c>
      <c r="T3552" s="63" t="s">
        <v>3695</v>
      </c>
      <c r="U3552" s="63" t="s">
        <v>3767</v>
      </c>
      <c r="V3552" s="66">
        <v>13700</v>
      </c>
      <c r="W3552" s="67">
        <v>13700</v>
      </c>
      <c r="X3552" s="67">
        <v>0</v>
      </c>
      <c r="Y3552" s="68">
        <v>13700</v>
      </c>
      <c r="Z3552" s="82">
        <v>15476.156406068338</v>
      </c>
    </row>
    <row r="3553" spans="15:26" x14ac:dyDescent="0.25">
      <c r="O3553" s="81" t="s">
        <v>5393</v>
      </c>
      <c r="P3553" s="64">
        <v>2010</v>
      </c>
      <c r="Q3553" s="63" t="s">
        <v>1318</v>
      </c>
      <c r="R3553" s="63" t="s">
        <v>76</v>
      </c>
      <c r="S3553" s="65" t="s">
        <v>4541</v>
      </c>
      <c r="T3553" s="63" t="s">
        <v>5394</v>
      </c>
      <c r="U3553" s="63" t="s">
        <v>137</v>
      </c>
      <c r="V3553" s="66">
        <v>106365</v>
      </c>
      <c r="W3553" s="67">
        <v>106365</v>
      </c>
      <c r="X3553" s="67">
        <v>40134.370000000003</v>
      </c>
      <c r="Y3553" s="68">
        <v>147370</v>
      </c>
      <c r="Z3553" s="82">
        <v>120154.84497309919</v>
      </c>
    </row>
    <row r="3554" spans="15:26" x14ac:dyDescent="0.25">
      <c r="O3554" s="81" t="s">
        <v>5387</v>
      </c>
      <c r="P3554" s="64">
        <v>2010</v>
      </c>
      <c r="Q3554" s="63" t="s">
        <v>1318</v>
      </c>
      <c r="R3554" s="63" t="s">
        <v>76</v>
      </c>
      <c r="S3554" s="65" t="s">
        <v>4398</v>
      </c>
      <c r="T3554" s="63" t="s">
        <v>5388</v>
      </c>
      <c r="U3554" s="63" t="s">
        <v>2848</v>
      </c>
      <c r="V3554" s="66">
        <v>106261</v>
      </c>
      <c r="W3554" s="67">
        <v>106261</v>
      </c>
      <c r="X3554" s="67">
        <v>41052.28</v>
      </c>
      <c r="Y3554" s="68">
        <v>172758</v>
      </c>
      <c r="Z3554" s="82">
        <v>120037.36174198742</v>
      </c>
    </row>
    <row r="3555" spans="15:26" x14ac:dyDescent="0.25">
      <c r="O3555" s="81" t="s">
        <v>9905</v>
      </c>
      <c r="P3555" s="64">
        <v>2010</v>
      </c>
      <c r="Q3555" s="63" t="s">
        <v>6081</v>
      </c>
      <c r="R3555" s="63" t="s">
        <v>76</v>
      </c>
      <c r="S3555" s="65" t="s">
        <v>9906</v>
      </c>
      <c r="T3555" s="63" t="s">
        <v>3695</v>
      </c>
      <c r="U3555" s="63" t="s">
        <v>9907</v>
      </c>
      <c r="V3555" s="66">
        <v>22095</v>
      </c>
      <c r="W3555" s="67">
        <v>22095</v>
      </c>
      <c r="X3555" s="67">
        <v>7415</v>
      </c>
      <c r="Y3555" s="68">
        <v>29510</v>
      </c>
      <c r="Z3555" s="82">
        <v>24959.538378983932</v>
      </c>
    </row>
    <row r="3556" spans="15:26" x14ac:dyDescent="0.25">
      <c r="O3556" s="81" t="s">
        <v>9841</v>
      </c>
      <c r="P3556" s="64">
        <v>2010</v>
      </c>
      <c r="Q3556" s="63" t="s">
        <v>6081</v>
      </c>
      <c r="R3556" s="63" t="s">
        <v>76</v>
      </c>
      <c r="S3556" s="65" t="s">
        <v>9842</v>
      </c>
      <c r="T3556" s="63" t="s">
        <v>3695</v>
      </c>
      <c r="U3556" s="63" t="s">
        <v>3767</v>
      </c>
      <c r="V3556" s="66">
        <v>15000</v>
      </c>
      <c r="W3556" s="67">
        <v>15000</v>
      </c>
      <c r="X3556" s="67">
        <v>0</v>
      </c>
      <c r="Y3556" s="68">
        <v>15000</v>
      </c>
      <c r="Z3556" s="82">
        <v>16944.696794965334</v>
      </c>
    </row>
    <row r="3557" spans="15:26" x14ac:dyDescent="0.25">
      <c r="O3557" s="81" t="s">
        <v>5369</v>
      </c>
      <c r="P3557" s="64">
        <v>2010</v>
      </c>
      <c r="Q3557" s="63" t="s">
        <v>1318</v>
      </c>
      <c r="R3557" s="63" t="s">
        <v>444</v>
      </c>
      <c r="S3557" s="65" t="s">
        <v>5370</v>
      </c>
      <c r="T3557" s="63" t="s">
        <v>3266</v>
      </c>
      <c r="U3557" s="63" t="s">
        <v>446</v>
      </c>
      <c r="V3557" s="66">
        <v>190745</v>
      </c>
      <c r="W3557" s="67">
        <v>190745</v>
      </c>
      <c r="X3557" s="67">
        <v>70329.91</v>
      </c>
      <c r="Y3557" s="68">
        <v>263192</v>
      </c>
      <c r="Z3557" s="82">
        <v>215474.41267704417</v>
      </c>
    </row>
    <row r="3558" spans="15:26" x14ac:dyDescent="0.25">
      <c r="O3558" s="81" t="s">
        <v>5381</v>
      </c>
      <c r="P3558" s="64">
        <v>2010</v>
      </c>
      <c r="Q3558" s="63" t="s">
        <v>1318</v>
      </c>
      <c r="R3558" s="63" t="s">
        <v>444</v>
      </c>
      <c r="S3558" s="65" t="s">
        <v>5382</v>
      </c>
      <c r="T3558" s="63" t="s">
        <v>5383</v>
      </c>
      <c r="U3558" s="63" t="s">
        <v>446</v>
      </c>
      <c r="V3558" s="66">
        <v>81242</v>
      </c>
      <c r="W3558" s="67">
        <v>81242</v>
      </c>
      <c r="X3558" s="67">
        <v>25910.18</v>
      </c>
      <c r="Y3558" s="68">
        <v>109787</v>
      </c>
      <c r="Z3558" s="82">
        <v>91774.737134438241</v>
      </c>
    </row>
    <row r="3559" spans="15:26" x14ac:dyDescent="0.25">
      <c r="O3559" s="81" t="s">
        <v>9789</v>
      </c>
      <c r="P3559" s="64">
        <v>2010</v>
      </c>
      <c r="Q3559" s="63" t="s">
        <v>6081</v>
      </c>
      <c r="R3559" s="63" t="s">
        <v>444</v>
      </c>
      <c r="S3559" s="65" t="s">
        <v>9790</v>
      </c>
      <c r="T3559" s="63" t="s">
        <v>8776</v>
      </c>
      <c r="U3559" s="63" t="s">
        <v>8092</v>
      </c>
      <c r="V3559" s="66">
        <v>39406</v>
      </c>
      <c r="W3559" s="67">
        <v>39406</v>
      </c>
      <c r="X3559" s="67">
        <v>12506.32</v>
      </c>
      <c r="Y3559" s="68">
        <v>52542</v>
      </c>
      <c r="Z3559" s="82">
        <v>44514.848126826924</v>
      </c>
    </row>
    <row r="3560" spans="15:26" ht="22.5" x14ac:dyDescent="0.25">
      <c r="O3560" s="81" t="s">
        <v>5520</v>
      </c>
      <c r="P3560" s="64">
        <v>2010</v>
      </c>
      <c r="Q3560" s="63" t="s">
        <v>1318</v>
      </c>
      <c r="R3560" s="63" t="s">
        <v>444</v>
      </c>
      <c r="S3560" s="65" t="s">
        <v>5521</v>
      </c>
      <c r="T3560" s="63" t="s">
        <v>5009</v>
      </c>
      <c r="U3560" s="63" t="s">
        <v>584</v>
      </c>
      <c r="V3560" s="66">
        <v>19000</v>
      </c>
      <c r="W3560" s="67">
        <v>19000</v>
      </c>
      <c r="X3560" s="67">
        <v>6185.27</v>
      </c>
      <c r="Y3560" s="68">
        <v>26130</v>
      </c>
      <c r="Z3560" s="82">
        <v>21463.282606956087</v>
      </c>
    </row>
    <row r="3561" spans="15:26" x14ac:dyDescent="0.25">
      <c r="O3561" s="81" t="s">
        <v>5330</v>
      </c>
      <c r="P3561" s="64">
        <v>2010</v>
      </c>
      <c r="Q3561" s="63" t="s">
        <v>1318</v>
      </c>
      <c r="R3561" s="63" t="s">
        <v>44</v>
      </c>
      <c r="S3561" s="65" t="s">
        <v>5331</v>
      </c>
      <c r="T3561" s="63" t="s">
        <v>3266</v>
      </c>
      <c r="U3561" s="63" t="s">
        <v>2051</v>
      </c>
      <c r="V3561" s="66">
        <v>124634</v>
      </c>
      <c r="W3561" s="67">
        <v>124634</v>
      </c>
      <c r="X3561" s="67">
        <v>133979.95000000001</v>
      </c>
      <c r="Y3561" s="68">
        <v>207724</v>
      </c>
      <c r="Z3561" s="82">
        <v>140792.35602291394</v>
      </c>
    </row>
    <row r="3562" spans="15:26" x14ac:dyDescent="0.25">
      <c r="O3562" s="81" t="s">
        <v>5346</v>
      </c>
      <c r="P3562" s="64">
        <v>2010</v>
      </c>
      <c r="Q3562" s="63" t="s">
        <v>1318</v>
      </c>
      <c r="R3562" s="63" t="s">
        <v>44</v>
      </c>
      <c r="S3562" s="65" t="s">
        <v>5347</v>
      </c>
      <c r="T3562" s="63" t="s">
        <v>4059</v>
      </c>
      <c r="U3562" s="63" t="s">
        <v>3767</v>
      </c>
      <c r="V3562" s="66">
        <v>100000</v>
      </c>
      <c r="W3562" s="67">
        <v>100000</v>
      </c>
      <c r="X3562" s="67">
        <v>159045.09</v>
      </c>
      <c r="Y3562" s="68">
        <v>141000</v>
      </c>
      <c r="Z3562" s="82">
        <v>112964.64529976888</v>
      </c>
    </row>
    <row r="3563" spans="15:26" x14ac:dyDescent="0.25">
      <c r="O3563" s="81" t="s">
        <v>5509</v>
      </c>
      <c r="P3563" s="64">
        <v>2010</v>
      </c>
      <c r="Q3563" s="63" t="s">
        <v>1318</v>
      </c>
      <c r="R3563" s="63" t="s">
        <v>44</v>
      </c>
      <c r="S3563" s="65" t="s">
        <v>1952</v>
      </c>
      <c r="T3563" s="63" t="s">
        <v>4456</v>
      </c>
      <c r="U3563" s="63" t="s">
        <v>49</v>
      </c>
      <c r="V3563" s="66">
        <v>35000</v>
      </c>
      <c r="W3563" s="67">
        <v>35000</v>
      </c>
      <c r="X3563" s="67">
        <v>13640</v>
      </c>
      <c r="Y3563" s="68">
        <v>48640</v>
      </c>
      <c r="Z3563" s="82">
        <v>39537.625854919112</v>
      </c>
    </row>
    <row r="3564" spans="15:26" x14ac:dyDescent="0.25">
      <c r="O3564" s="81" t="s">
        <v>9869</v>
      </c>
      <c r="P3564" s="64">
        <v>2010</v>
      </c>
      <c r="Q3564" s="63" t="s">
        <v>6081</v>
      </c>
      <c r="R3564" s="63" t="s">
        <v>44</v>
      </c>
      <c r="S3564" s="65" t="s">
        <v>4838</v>
      </c>
      <c r="T3564" s="63" t="s">
        <v>3695</v>
      </c>
      <c r="U3564" s="63" t="s">
        <v>49</v>
      </c>
      <c r="V3564" s="66">
        <v>15000</v>
      </c>
      <c r="W3564" s="67">
        <v>15000</v>
      </c>
      <c r="X3564" s="67">
        <v>0</v>
      </c>
      <c r="Y3564" s="68">
        <v>15000</v>
      </c>
      <c r="Z3564" s="82">
        <v>16944.696794965334</v>
      </c>
    </row>
    <row r="3565" spans="15:26" x14ac:dyDescent="0.25">
      <c r="O3565" s="81" t="s">
        <v>5510</v>
      </c>
      <c r="P3565" s="64">
        <v>2010</v>
      </c>
      <c r="Q3565" s="63" t="s">
        <v>1318</v>
      </c>
      <c r="R3565" s="63" t="s">
        <v>44</v>
      </c>
      <c r="S3565" s="65" t="s">
        <v>1952</v>
      </c>
      <c r="T3565" s="63" t="s">
        <v>5511</v>
      </c>
      <c r="U3565" s="63" t="s">
        <v>49</v>
      </c>
      <c r="V3565" s="66">
        <v>14295</v>
      </c>
      <c r="W3565" s="67">
        <v>14295</v>
      </c>
      <c r="X3565" s="67">
        <v>0</v>
      </c>
      <c r="Y3565" s="68">
        <v>14295</v>
      </c>
      <c r="Z3565" s="82">
        <v>16148.296045601963</v>
      </c>
    </row>
    <row r="3566" spans="15:26" x14ac:dyDescent="0.25">
      <c r="O3566" s="81" t="s">
        <v>9865</v>
      </c>
      <c r="P3566" s="64">
        <v>2010</v>
      </c>
      <c r="Q3566" s="63" t="s">
        <v>6081</v>
      </c>
      <c r="R3566" s="63" t="s">
        <v>44</v>
      </c>
      <c r="S3566" s="65" t="s">
        <v>9866</v>
      </c>
      <c r="T3566" s="63" t="s">
        <v>3695</v>
      </c>
      <c r="U3566" s="63" t="s">
        <v>49</v>
      </c>
      <c r="V3566" s="66">
        <v>11000</v>
      </c>
      <c r="W3566" s="67">
        <v>11000</v>
      </c>
      <c r="X3566" s="67">
        <v>0</v>
      </c>
      <c r="Y3566" s="68">
        <v>11000</v>
      </c>
      <c r="Z3566" s="82">
        <v>12426.110982974576</v>
      </c>
    </row>
    <row r="3567" spans="15:26" x14ac:dyDescent="0.25">
      <c r="O3567" s="81" t="s">
        <v>5528</v>
      </c>
      <c r="P3567" s="64">
        <v>2010</v>
      </c>
      <c r="Q3567" s="63" t="s">
        <v>1318</v>
      </c>
      <c r="R3567" s="63" t="s">
        <v>44</v>
      </c>
      <c r="S3567" s="65" t="s">
        <v>4019</v>
      </c>
      <c r="T3567" s="63" t="s">
        <v>5046</v>
      </c>
      <c r="U3567" s="63" t="s">
        <v>49</v>
      </c>
      <c r="V3567" s="66">
        <v>10000</v>
      </c>
      <c r="W3567" s="67">
        <v>10000</v>
      </c>
      <c r="X3567" s="67">
        <v>0</v>
      </c>
      <c r="Y3567" s="68">
        <v>10000</v>
      </c>
      <c r="Z3567" s="82">
        <v>11296.464529976889</v>
      </c>
    </row>
    <row r="3568" spans="15:26" x14ac:dyDescent="0.25">
      <c r="O3568" s="81" t="s">
        <v>5497</v>
      </c>
      <c r="P3568" s="64">
        <v>2010</v>
      </c>
      <c r="Q3568" s="63" t="s">
        <v>1318</v>
      </c>
      <c r="R3568" s="63" t="s">
        <v>1558</v>
      </c>
      <c r="S3568" s="65" t="s">
        <v>5498</v>
      </c>
      <c r="T3568" s="63" t="s">
        <v>5499</v>
      </c>
      <c r="U3568" s="63" t="s">
        <v>1561</v>
      </c>
      <c r="V3568" s="66">
        <v>90000</v>
      </c>
      <c r="W3568" s="67">
        <v>90000</v>
      </c>
      <c r="X3568" s="67">
        <v>38741.57</v>
      </c>
      <c r="Y3568" s="68">
        <v>120000</v>
      </c>
      <c r="Z3568" s="82">
        <v>101668.18076979199</v>
      </c>
    </row>
    <row r="3569" spans="15:26" x14ac:dyDescent="0.25">
      <c r="O3569" s="81" t="s">
        <v>9916</v>
      </c>
      <c r="P3569" s="64">
        <v>2010</v>
      </c>
      <c r="Q3569" s="63" t="s">
        <v>6081</v>
      </c>
      <c r="R3569" s="63" t="s">
        <v>1558</v>
      </c>
      <c r="S3569" s="65" t="s">
        <v>5148</v>
      </c>
      <c r="T3569" s="63" t="s">
        <v>5970</v>
      </c>
      <c r="U3569" s="63" t="s">
        <v>5149</v>
      </c>
      <c r="V3569" s="66">
        <v>28911</v>
      </c>
      <c r="W3569" s="67">
        <v>28911</v>
      </c>
      <c r="X3569" s="67">
        <v>9786.83</v>
      </c>
      <c r="Y3569" s="68">
        <v>38859</v>
      </c>
      <c r="Z3569" s="82">
        <v>32659.208602616185</v>
      </c>
    </row>
    <row r="3570" spans="15:26" x14ac:dyDescent="0.25">
      <c r="O3570" s="81" t="s">
        <v>5512</v>
      </c>
      <c r="P3570" s="64">
        <v>2010</v>
      </c>
      <c r="Q3570" s="63" t="s">
        <v>1318</v>
      </c>
      <c r="R3570" s="63" t="s">
        <v>2128</v>
      </c>
      <c r="S3570" s="65" t="s">
        <v>5513</v>
      </c>
      <c r="T3570" s="63" t="s">
        <v>3815</v>
      </c>
      <c r="U3570" s="63" t="s">
        <v>3450</v>
      </c>
      <c r="V3570" s="66">
        <v>20250</v>
      </c>
      <c r="W3570" s="67">
        <v>20250</v>
      </c>
      <c r="X3570" s="67">
        <v>6750</v>
      </c>
      <c r="Y3570" s="68">
        <v>27000</v>
      </c>
      <c r="Z3570" s="82">
        <v>22875.340673203198</v>
      </c>
    </row>
    <row r="3571" spans="15:26" x14ac:dyDescent="0.25">
      <c r="O3571" s="81" t="s">
        <v>9825</v>
      </c>
      <c r="P3571" s="64">
        <v>2010</v>
      </c>
      <c r="Q3571" s="63" t="s">
        <v>6081</v>
      </c>
      <c r="R3571" s="63" t="s">
        <v>2128</v>
      </c>
      <c r="S3571" s="65" t="s">
        <v>5513</v>
      </c>
      <c r="T3571" s="63" t="s">
        <v>3695</v>
      </c>
      <c r="U3571" s="63" t="s">
        <v>3450</v>
      </c>
      <c r="V3571" s="66">
        <v>9775</v>
      </c>
      <c r="W3571" s="67">
        <v>9775</v>
      </c>
      <c r="X3571" s="67">
        <v>0</v>
      </c>
      <c r="Y3571" s="68">
        <v>9775</v>
      </c>
      <c r="Z3571" s="82">
        <v>11042.294078052408</v>
      </c>
    </row>
    <row r="3572" spans="15:26" x14ac:dyDescent="0.25">
      <c r="O3572" s="81" t="s">
        <v>5514</v>
      </c>
      <c r="P3572" s="64">
        <v>2010</v>
      </c>
      <c r="Q3572" s="63" t="s">
        <v>1318</v>
      </c>
      <c r="R3572" s="63" t="s">
        <v>2128</v>
      </c>
      <c r="S3572" s="65" t="s">
        <v>5513</v>
      </c>
      <c r="T3572" s="63" t="s">
        <v>5252</v>
      </c>
      <c r="U3572" s="63" t="s">
        <v>3450</v>
      </c>
      <c r="V3572" s="66">
        <v>8000</v>
      </c>
      <c r="W3572" s="67">
        <v>8000</v>
      </c>
      <c r="X3572" s="67">
        <v>6750</v>
      </c>
      <c r="Y3572" s="68">
        <v>8000</v>
      </c>
      <c r="Z3572" s="82">
        <v>9037.1716239815105</v>
      </c>
    </row>
    <row r="3573" spans="15:26" ht="22.5" x14ac:dyDescent="0.25">
      <c r="O3573" s="81" t="s">
        <v>9876</v>
      </c>
      <c r="P3573" s="64">
        <v>2010</v>
      </c>
      <c r="Q3573" s="63" t="s">
        <v>6081</v>
      </c>
      <c r="R3573" s="63" t="s">
        <v>1757</v>
      </c>
      <c r="S3573" s="65" t="s">
        <v>9877</v>
      </c>
      <c r="T3573" s="63" t="s">
        <v>3695</v>
      </c>
      <c r="U3573" s="63" t="s">
        <v>9878</v>
      </c>
      <c r="V3573" s="66">
        <v>12180</v>
      </c>
      <c r="W3573" s="67">
        <v>12180</v>
      </c>
      <c r="X3573" s="67">
        <v>0</v>
      </c>
      <c r="Y3573" s="68">
        <v>12721</v>
      </c>
      <c r="Z3573" s="82">
        <v>13759.09379751185</v>
      </c>
    </row>
    <row r="3574" spans="15:26" x14ac:dyDescent="0.25">
      <c r="O3574" s="81" t="s">
        <v>9811</v>
      </c>
      <c r="P3574" s="64">
        <v>2010</v>
      </c>
      <c r="Q3574" s="63" t="s">
        <v>6081</v>
      </c>
      <c r="R3574" s="63" t="s">
        <v>1757</v>
      </c>
      <c r="S3574" s="65" t="s">
        <v>9812</v>
      </c>
      <c r="T3574" s="63" t="s">
        <v>4103</v>
      </c>
      <c r="U3574" s="63" t="s">
        <v>3767</v>
      </c>
      <c r="V3574" s="66">
        <v>10000</v>
      </c>
      <c r="W3574" s="67">
        <v>10000</v>
      </c>
      <c r="X3574" s="67">
        <v>3600</v>
      </c>
      <c r="Y3574" s="68">
        <v>13600</v>
      </c>
      <c r="Z3574" s="82">
        <v>11296.464529976889</v>
      </c>
    </row>
    <row r="3575" spans="15:26" x14ac:dyDescent="0.25">
      <c r="O3575" s="81" t="s">
        <v>9847</v>
      </c>
      <c r="P3575" s="64">
        <v>2010</v>
      </c>
      <c r="Q3575" s="63" t="s">
        <v>6081</v>
      </c>
      <c r="R3575" s="63" t="s">
        <v>1757</v>
      </c>
      <c r="S3575" s="65" t="s">
        <v>9848</v>
      </c>
      <c r="T3575" s="63" t="s">
        <v>3695</v>
      </c>
      <c r="U3575" s="63" t="s">
        <v>1757</v>
      </c>
      <c r="V3575" s="66">
        <v>10000</v>
      </c>
      <c r="W3575" s="67">
        <v>10000</v>
      </c>
      <c r="X3575" s="67">
        <v>0</v>
      </c>
      <c r="Y3575" s="68">
        <v>10000</v>
      </c>
      <c r="Z3575" s="82">
        <v>11296.464529976889</v>
      </c>
    </row>
    <row r="3576" spans="15:26" ht="22.5" x14ac:dyDescent="0.25">
      <c r="O3576" s="81" t="s">
        <v>5362</v>
      </c>
      <c r="P3576" s="64">
        <v>2010</v>
      </c>
      <c r="Q3576" s="63" t="s">
        <v>1318</v>
      </c>
      <c r="R3576" s="63" t="s">
        <v>27</v>
      </c>
      <c r="S3576" s="65" t="s">
        <v>5363</v>
      </c>
      <c r="T3576" s="63" t="s">
        <v>3266</v>
      </c>
      <c r="U3576" s="63" t="s">
        <v>27</v>
      </c>
      <c r="V3576" s="66">
        <v>263585</v>
      </c>
      <c r="W3576" s="67">
        <v>263585</v>
      </c>
      <c r="X3576" s="67">
        <v>141696.09</v>
      </c>
      <c r="Y3576" s="68">
        <v>405526</v>
      </c>
      <c r="Z3576" s="82">
        <v>297757.86031339585</v>
      </c>
    </row>
    <row r="3577" spans="15:26" x14ac:dyDescent="0.25">
      <c r="O3577" s="81" t="s">
        <v>5402</v>
      </c>
      <c r="P3577" s="64">
        <v>2010</v>
      </c>
      <c r="Q3577" s="63" t="s">
        <v>1318</v>
      </c>
      <c r="R3577" s="63" t="s">
        <v>27</v>
      </c>
      <c r="S3577" s="65" t="s">
        <v>5403</v>
      </c>
      <c r="T3577" s="63" t="s">
        <v>3414</v>
      </c>
      <c r="U3577" s="63" t="s">
        <v>27</v>
      </c>
      <c r="V3577" s="66">
        <v>250000</v>
      </c>
      <c r="W3577" s="67">
        <v>250000</v>
      </c>
      <c r="X3577" s="67">
        <v>292735.82</v>
      </c>
      <c r="Y3577" s="68">
        <v>384480</v>
      </c>
      <c r="Z3577" s="82">
        <v>282411.61324942223</v>
      </c>
    </row>
    <row r="3578" spans="15:26" ht="22.5" x14ac:dyDescent="0.25">
      <c r="O3578" s="81" t="s">
        <v>5406</v>
      </c>
      <c r="P3578" s="64">
        <v>2010</v>
      </c>
      <c r="Q3578" s="63" t="s">
        <v>1318</v>
      </c>
      <c r="R3578" s="63" t="s">
        <v>27</v>
      </c>
      <c r="S3578" s="65" t="s">
        <v>5407</v>
      </c>
      <c r="T3578" s="63" t="s">
        <v>4281</v>
      </c>
      <c r="U3578" s="63" t="s">
        <v>27</v>
      </c>
      <c r="V3578" s="66">
        <v>250000</v>
      </c>
      <c r="W3578" s="67">
        <v>250000</v>
      </c>
      <c r="X3578" s="67">
        <v>338283.72</v>
      </c>
      <c r="Y3578" s="68">
        <v>1174103</v>
      </c>
      <c r="Z3578" s="82">
        <v>282411.61324942223</v>
      </c>
    </row>
    <row r="3579" spans="15:26" x14ac:dyDescent="0.25">
      <c r="O3579" s="81" t="s">
        <v>5379</v>
      </c>
      <c r="P3579" s="64">
        <v>2010</v>
      </c>
      <c r="Q3579" s="63" t="s">
        <v>1318</v>
      </c>
      <c r="R3579" s="63" t="s">
        <v>27</v>
      </c>
      <c r="S3579" s="65" t="s">
        <v>5151</v>
      </c>
      <c r="T3579" s="63" t="s">
        <v>3266</v>
      </c>
      <c r="U3579" s="63" t="s">
        <v>27</v>
      </c>
      <c r="V3579" s="66">
        <v>206815</v>
      </c>
      <c r="W3579" s="67">
        <v>206815</v>
      </c>
      <c r="X3579" s="67">
        <v>95745.12</v>
      </c>
      <c r="Y3579" s="68">
        <v>312536</v>
      </c>
      <c r="Z3579" s="82">
        <v>233627.83117671701</v>
      </c>
    </row>
    <row r="3580" spans="15:26" x14ac:dyDescent="0.25">
      <c r="O3580" s="81" t="s">
        <v>5410</v>
      </c>
      <c r="P3580" s="64">
        <v>2010</v>
      </c>
      <c r="Q3580" s="63" t="s">
        <v>1318</v>
      </c>
      <c r="R3580" s="63" t="s">
        <v>27</v>
      </c>
      <c r="S3580" s="65" t="s">
        <v>5151</v>
      </c>
      <c r="T3580" s="63" t="s">
        <v>4059</v>
      </c>
      <c r="U3580" s="63" t="s">
        <v>27</v>
      </c>
      <c r="V3580" s="66">
        <v>204223</v>
      </c>
      <c r="W3580" s="67">
        <v>204223</v>
      </c>
      <c r="X3580" s="67">
        <v>65475.45</v>
      </c>
      <c r="Y3580" s="68">
        <v>272298</v>
      </c>
      <c r="Z3580" s="82">
        <v>230699.78757054702</v>
      </c>
    </row>
    <row r="3581" spans="15:26" x14ac:dyDescent="0.25">
      <c r="O3581" s="81" t="s">
        <v>5408</v>
      </c>
      <c r="P3581" s="64">
        <v>2010</v>
      </c>
      <c r="Q3581" s="63" t="s">
        <v>1318</v>
      </c>
      <c r="R3581" s="63" t="s">
        <v>27</v>
      </c>
      <c r="S3581" s="65" t="s">
        <v>4619</v>
      </c>
      <c r="T3581" s="63" t="s">
        <v>5409</v>
      </c>
      <c r="U3581" s="63" t="s">
        <v>27</v>
      </c>
      <c r="V3581" s="66">
        <v>195000</v>
      </c>
      <c r="W3581" s="67">
        <v>195000</v>
      </c>
      <c r="X3581" s="67">
        <v>106861.46</v>
      </c>
      <c r="Y3581" s="68">
        <v>285419</v>
      </c>
      <c r="Z3581" s="82">
        <v>220281.05833454931</v>
      </c>
    </row>
    <row r="3582" spans="15:26" x14ac:dyDescent="0.25">
      <c r="O3582" s="81" t="s">
        <v>5451</v>
      </c>
      <c r="P3582" s="64">
        <v>2010</v>
      </c>
      <c r="Q3582" s="63" t="s">
        <v>1318</v>
      </c>
      <c r="R3582" s="63" t="s">
        <v>27</v>
      </c>
      <c r="S3582" s="65" t="s">
        <v>5452</v>
      </c>
      <c r="T3582" s="63" t="s">
        <v>5453</v>
      </c>
      <c r="U3582" s="63" t="s">
        <v>27</v>
      </c>
      <c r="V3582" s="66">
        <v>183198</v>
      </c>
      <c r="W3582" s="67">
        <v>183198</v>
      </c>
      <c r="X3582" s="67">
        <v>60695.15</v>
      </c>
      <c r="Y3582" s="68">
        <v>244264</v>
      </c>
      <c r="Z3582" s="82">
        <v>206948.97089627062</v>
      </c>
    </row>
    <row r="3583" spans="15:26" x14ac:dyDescent="0.25">
      <c r="O3583" s="81" t="s">
        <v>5377</v>
      </c>
      <c r="P3583" s="64">
        <v>2010</v>
      </c>
      <c r="Q3583" s="63" t="s">
        <v>1318</v>
      </c>
      <c r="R3583" s="63" t="s">
        <v>27</v>
      </c>
      <c r="S3583" s="65" t="s">
        <v>3987</v>
      </c>
      <c r="T3583" s="63" t="s">
        <v>3687</v>
      </c>
      <c r="U3583" s="63" t="s">
        <v>27</v>
      </c>
      <c r="V3583" s="66">
        <v>175193</v>
      </c>
      <c r="W3583" s="67">
        <v>175193</v>
      </c>
      <c r="X3583" s="67">
        <v>73854.820000000007</v>
      </c>
      <c r="Y3583" s="68">
        <v>250275</v>
      </c>
      <c r="Z3583" s="82">
        <v>197906.15104002409</v>
      </c>
    </row>
    <row r="3584" spans="15:26" x14ac:dyDescent="0.25">
      <c r="O3584" s="81" t="s">
        <v>5412</v>
      </c>
      <c r="P3584" s="64">
        <v>2010</v>
      </c>
      <c r="Q3584" s="63" t="s">
        <v>1318</v>
      </c>
      <c r="R3584" s="63" t="s">
        <v>27</v>
      </c>
      <c r="S3584" s="65" t="s">
        <v>5235</v>
      </c>
      <c r="T3584" s="63" t="s">
        <v>3414</v>
      </c>
      <c r="U3584" s="63" t="s">
        <v>27</v>
      </c>
      <c r="V3584" s="66">
        <v>148432</v>
      </c>
      <c r="W3584" s="67">
        <v>148432</v>
      </c>
      <c r="X3584" s="67">
        <v>47020.9</v>
      </c>
      <c r="Y3584" s="68">
        <v>197910</v>
      </c>
      <c r="Z3584" s="82">
        <v>167675.68231135295</v>
      </c>
    </row>
    <row r="3585" spans="15:26" x14ac:dyDescent="0.25">
      <c r="O3585" s="81" t="s">
        <v>5373</v>
      </c>
      <c r="P3585" s="64">
        <v>2010</v>
      </c>
      <c r="Q3585" s="63" t="s">
        <v>1318</v>
      </c>
      <c r="R3585" s="63" t="s">
        <v>27</v>
      </c>
      <c r="S3585" s="65" t="s">
        <v>5374</v>
      </c>
      <c r="T3585" s="63" t="s">
        <v>3687</v>
      </c>
      <c r="U3585" s="63" t="s">
        <v>27</v>
      </c>
      <c r="V3585" s="66">
        <v>105421</v>
      </c>
      <c r="W3585" s="67">
        <v>105421</v>
      </c>
      <c r="X3585" s="67">
        <v>101473.8</v>
      </c>
      <c r="Y3585" s="68">
        <v>210842</v>
      </c>
      <c r="Z3585" s="82">
        <v>119088.45872146935</v>
      </c>
    </row>
    <row r="3586" spans="15:26" x14ac:dyDescent="0.25">
      <c r="O3586" s="81" t="s">
        <v>5427</v>
      </c>
      <c r="P3586" s="64">
        <v>2010</v>
      </c>
      <c r="Q3586" s="63" t="s">
        <v>1318</v>
      </c>
      <c r="R3586" s="63" t="s">
        <v>27</v>
      </c>
      <c r="S3586" s="65" t="s">
        <v>5428</v>
      </c>
      <c r="T3586" s="63" t="s">
        <v>3753</v>
      </c>
      <c r="U3586" s="63" t="s">
        <v>27</v>
      </c>
      <c r="V3586" s="66">
        <v>91560</v>
      </c>
      <c r="W3586" s="67">
        <v>91560</v>
      </c>
      <c r="X3586" s="67">
        <v>34867.199999999997</v>
      </c>
      <c r="Y3586" s="68">
        <v>130800</v>
      </c>
      <c r="Z3586" s="82">
        <v>103430.42923646839</v>
      </c>
    </row>
    <row r="3587" spans="15:26" x14ac:dyDescent="0.25">
      <c r="O3587" s="81" t="s">
        <v>5399</v>
      </c>
      <c r="P3587" s="64">
        <v>2010</v>
      </c>
      <c r="Q3587" s="63" t="s">
        <v>1318</v>
      </c>
      <c r="R3587" s="63" t="s">
        <v>27</v>
      </c>
      <c r="S3587" s="65" t="s">
        <v>3803</v>
      </c>
      <c r="T3587" s="63" t="s">
        <v>4202</v>
      </c>
      <c r="U3587" s="63" t="s">
        <v>27</v>
      </c>
      <c r="V3587" s="66">
        <v>60062</v>
      </c>
      <c r="W3587" s="67">
        <v>60062</v>
      </c>
      <c r="X3587" s="67">
        <v>18032.75</v>
      </c>
      <c r="Y3587" s="68">
        <v>80083</v>
      </c>
      <c r="Z3587" s="82">
        <v>67848.825259947189</v>
      </c>
    </row>
    <row r="3588" spans="15:26" x14ac:dyDescent="0.25">
      <c r="O3588" s="81" t="s">
        <v>5375</v>
      </c>
      <c r="P3588" s="64">
        <v>2010</v>
      </c>
      <c r="Q3588" s="63" t="s">
        <v>1318</v>
      </c>
      <c r="R3588" s="63" t="s">
        <v>27</v>
      </c>
      <c r="S3588" s="65" t="s">
        <v>5374</v>
      </c>
      <c r="T3588" s="63" t="s">
        <v>5376</v>
      </c>
      <c r="U3588" s="63" t="s">
        <v>27</v>
      </c>
      <c r="V3588" s="66">
        <v>38000</v>
      </c>
      <c r="W3588" s="67">
        <v>38000</v>
      </c>
      <c r="X3588" s="67">
        <v>0</v>
      </c>
      <c r="Y3588" s="68">
        <v>0</v>
      </c>
      <c r="Z3588" s="82">
        <v>42926.565213912174</v>
      </c>
    </row>
    <row r="3589" spans="15:26" x14ac:dyDescent="0.25">
      <c r="O3589" s="81" t="s">
        <v>9924</v>
      </c>
      <c r="P3589" s="64">
        <v>2010</v>
      </c>
      <c r="Q3589" s="63" t="s">
        <v>6084</v>
      </c>
      <c r="R3589" s="63" t="s">
        <v>27</v>
      </c>
      <c r="S3589" s="65" t="s">
        <v>9925</v>
      </c>
      <c r="T3589" s="63" t="s">
        <v>9926</v>
      </c>
      <c r="U3589" s="63" t="s">
        <v>27</v>
      </c>
      <c r="V3589" s="66">
        <v>34900</v>
      </c>
      <c r="W3589" s="67">
        <v>34900</v>
      </c>
      <c r="X3589" s="67">
        <v>18031.740000000002</v>
      </c>
      <c r="Y3589" s="68">
        <v>53202</v>
      </c>
      <c r="Z3589" s="82">
        <v>39424.661209619342</v>
      </c>
    </row>
    <row r="3590" spans="15:26" ht="22.5" x14ac:dyDescent="0.25">
      <c r="O3590" s="81" t="s">
        <v>5530</v>
      </c>
      <c r="P3590" s="64">
        <v>2010</v>
      </c>
      <c r="Q3590" s="63" t="s">
        <v>1318</v>
      </c>
      <c r="R3590" s="63" t="s">
        <v>27</v>
      </c>
      <c r="S3590" s="65" t="s">
        <v>5531</v>
      </c>
      <c r="T3590" s="63" t="s">
        <v>5532</v>
      </c>
      <c r="U3590" s="63" t="s">
        <v>27</v>
      </c>
      <c r="V3590" s="66">
        <v>32016</v>
      </c>
      <c r="W3590" s="67">
        <v>32016</v>
      </c>
      <c r="X3590" s="67">
        <v>30026.58</v>
      </c>
      <c r="Y3590" s="68">
        <v>64032</v>
      </c>
      <c r="Z3590" s="82">
        <v>36166.760839174007</v>
      </c>
    </row>
    <row r="3591" spans="15:26" ht="22.5" x14ac:dyDescent="0.25">
      <c r="O3591" s="81" t="s">
        <v>5502</v>
      </c>
      <c r="P3591" s="64">
        <v>2010</v>
      </c>
      <c r="Q3591" s="63" t="s">
        <v>1318</v>
      </c>
      <c r="R3591" s="63" t="s">
        <v>27</v>
      </c>
      <c r="S3591" s="65" t="s">
        <v>3980</v>
      </c>
      <c r="T3591" s="63" t="s">
        <v>4227</v>
      </c>
      <c r="U3591" s="63" t="s">
        <v>27</v>
      </c>
      <c r="V3591" s="66">
        <v>31662</v>
      </c>
      <c r="W3591" s="67">
        <v>31662</v>
      </c>
      <c r="X3591" s="67">
        <v>12336</v>
      </c>
      <c r="Y3591" s="68">
        <v>45232</v>
      </c>
      <c r="Z3591" s="82">
        <v>35766.865994812826</v>
      </c>
    </row>
    <row r="3592" spans="15:26" ht="22.5" x14ac:dyDescent="0.25">
      <c r="O3592" s="81" t="s">
        <v>5364</v>
      </c>
      <c r="P3592" s="64">
        <v>2010</v>
      </c>
      <c r="Q3592" s="63" t="s">
        <v>1318</v>
      </c>
      <c r="R3592" s="63" t="s">
        <v>27</v>
      </c>
      <c r="S3592" s="65" t="s">
        <v>5363</v>
      </c>
      <c r="T3592" s="63" t="s">
        <v>5341</v>
      </c>
      <c r="U3592" s="63" t="s">
        <v>27</v>
      </c>
      <c r="V3592" s="66">
        <v>31000</v>
      </c>
      <c r="W3592" s="67">
        <v>31000</v>
      </c>
      <c r="X3592" s="67">
        <v>0</v>
      </c>
      <c r="Y3592" s="68">
        <v>0</v>
      </c>
      <c r="Z3592" s="82">
        <v>35019.040042928355</v>
      </c>
    </row>
    <row r="3593" spans="15:26" x14ac:dyDescent="0.25">
      <c r="O3593" s="81" t="s">
        <v>5505</v>
      </c>
      <c r="P3593" s="64">
        <v>2010</v>
      </c>
      <c r="Q3593" s="63" t="s">
        <v>1318</v>
      </c>
      <c r="R3593" s="63" t="s">
        <v>27</v>
      </c>
      <c r="S3593" s="65" t="s">
        <v>5506</v>
      </c>
      <c r="T3593" s="63" t="s">
        <v>4227</v>
      </c>
      <c r="U3593" s="63" t="s">
        <v>27</v>
      </c>
      <c r="V3593" s="66">
        <v>20440</v>
      </c>
      <c r="W3593" s="67">
        <v>20440</v>
      </c>
      <c r="X3593" s="67">
        <v>8025</v>
      </c>
      <c r="Y3593" s="68">
        <v>29200</v>
      </c>
      <c r="Z3593" s="82">
        <v>23089.973499272761</v>
      </c>
    </row>
    <row r="3594" spans="15:26" ht="22.5" x14ac:dyDescent="0.25">
      <c r="O3594" s="81" t="s">
        <v>5500</v>
      </c>
      <c r="P3594" s="64">
        <v>2010</v>
      </c>
      <c r="Q3594" s="63" t="s">
        <v>1318</v>
      </c>
      <c r="R3594" s="63" t="s">
        <v>27</v>
      </c>
      <c r="S3594" s="65" t="s">
        <v>3769</v>
      </c>
      <c r="T3594" s="63" t="s">
        <v>4193</v>
      </c>
      <c r="U3594" s="63" t="s">
        <v>27</v>
      </c>
      <c r="V3594" s="66">
        <v>15592</v>
      </c>
      <c r="W3594" s="67">
        <v>15592</v>
      </c>
      <c r="X3594" s="67">
        <v>4945</v>
      </c>
      <c r="Y3594" s="68">
        <v>20790</v>
      </c>
      <c r="Z3594" s="82">
        <v>17613.447495139964</v>
      </c>
    </row>
    <row r="3595" spans="15:26" x14ac:dyDescent="0.25">
      <c r="O3595" s="81" t="s">
        <v>9859</v>
      </c>
      <c r="P3595" s="64">
        <v>2010</v>
      </c>
      <c r="Q3595" s="63" t="s">
        <v>6081</v>
      </c>
      <c r="R3595" s="63" t="s">
        <v>27</v>
      </c>
      <c r="S3595" s="65" t="s">
        <v>9860</v>
      </c>
      <c r="T3595" s="63" t="s">
        <v>3695</v>
      </c>
      <c r="U3595" s="63" t="s">
        <v>27</v>
      </c>
      <c r="V3595" s="66">
        <v>15000</v>
      </c>
      <c r="W3595" s="67">
        <v>15000</v>
      </c>
      <c r="X3595" s="67">
        <v>4925.18</v>
      </c>
      <c r="Y3595" s="68">
        <v>19963</v>
      </c>
      <c r="Z3595" s="82">
        <v>16944.696794965334</v>
      </c>
    </row>
    <row r="3596" spans="15:26" x14ac:dyDescent="0.25">
      <c r="O3596" s="81" t="s">
        <v>9874</v>
      </c>
      <c r="P3596" s="64">
        <v>2010</v>
      </c>
      <c r="Q3596" s="63" t="s">
        <v>6081</v>
      </c>
      <c r="R3596" s="63" t="s">
        <v>27</v>
      </c>
      <c r="S3596" s="65" t="s">
        <v>9875</v>
      </c>
      <c r="T3596" s="63" t="s">
        <v>3695</v>
      </c>
      <c r="U3596" s="63" t="s">
        <v>27</v>
      </c>
      <c r="V3596" s="66">
        <v>13741</v>
      </c>
      <c r="W3596" s="67">
        <v>13741</v>
      </c>
      <c r="X3596" s="67">
        <v>0</v>
      </c>
      <c r="Y3596" s="68">
        <v>13741</v>
      </c>
      <c r="Z3596" s="82">
        <v>15522.471910641243</v>
      </c>
    </row>
    <row r="3597" spans="15:26" x14ac:dyDescent="0.25">
      <c r="O3597" s="81" t="s">
        <v>9908</v>
      </c>
      <c r="P3597" s="64">
        <v>2010</v>
      </c>
      <c r="Q3597" s="63" t="s">
        <v>6081</v>
      </c>
      <c r="R3597" s="63" t="s">
        <v>27</v>
      </c>
      <c r="S3597" s="65" t="s">
        <v>5900</v>
      </c>
      <c r="T3597" s="63" t="s">
        <v>8972</v>
      </c>
      <c r="U3597" s="63" t="s">
        <v>27</v>
      </c>
      <c r="V3597" s="66">
        <v>12855</v>
      </c>
      <c r="W3597" s="67">
        <v>12855</v>
      </c>
      <c r="X3597" s="67">
        <v>4267</v>
      </c>
      <c r="Y3597" s="68">
        <v>17140</v>
      </c>
      <c r="Z3597" s="82">
        <v>14521.605153285291</v>
      </c>
    </row>
    <row r="3598" spans="15:26" x14ac:dyDescent="0.25">
      <c r="O3598" s="81" t="s">
        <v>9834</v>
      </c>
      <c r="P3598" s="64">
        <v>2010</v>
      </c>
      <c r="Q3598" s="63" t="s">
        <v>6081</v>
      </c>
      <c r="R3598" s="63" t="s">
        <v>27</v>
      </c>
      <c r="S3598" s="65" t="s">
        <v>9835</v>
      </c>
      <c r="T3598" s="63" t="s">
        <v>3695</v>
      </c>
      <c r="U3598" s="63" t="s">
        <v>27</v>
      </c>
      <c r="V3598" s="66">
        <v>14728</v>
      </c>
      <c r="W3598" s="67">
        <v>12738</v>
      </c>
      <c r="X3598" s="67">
        <v>1989.93</v>
      </c>
      <c r="Y3598" s="68">
        <v>0</v>
      </c>
      <c r="Z3598" s="82">
        <v>14389.436518284561</v>
      </c>
    </row>
    <row r="3599" spans="15:26" x14ac:dyDescent="0.25">
      <c r="O3599" s="81" t="s">
        <v>5411</v>
      </c>
      <c r="P3599" s="64">
        <v>2010</v>
      </c>
      <c r="Q3599" s="63" t="s">
        <v>1318</v>
      </c>
      <c r="R3599" s="63" t="s">
        <v>27</v>
      </c>
      <c r="S3599" s="65" t="s">
        <v>5151</v>
      </c>
      <c r="T3599" s="63" t="s">
        <v>5357</v>
      </c>
      <c r="U3599" s="63" t="s">
        <v>27</v>
      </c>
      <c r="V3599" s="66">
        <v>10500</v>
      </c>
      <c r="W3599" s="67">
        <v>10500</v>
      </c>
      <c r="X3599" s="67">
        <v>0</v>
      </c>
      <c r="Y3599" s="68">
        <v>0</v>
      </c>
      <c r="Z3599" s="82">
        <v>11861.287756475733</v>
      </c>
    </row>
    <row r="3600" spans="15:26" x14ac:dyDescent="0.25">
      <c r="O3600" s="81" t="s">
        <v>9846</v>
      </c>
      <c r="P3600" s="64">
        <v>2010</v>
      </c>
      <c r="Q3600" s="63" t="s">
        <v>6081</v>
      </c>
      <c r="R3600" s="63" t="s">
        <v>27</v>
      </c>
      <c r="S3600" s="65" t="s">
        <v>4402</v>
      </c>
      <c r="T3600" s="63" t="s">
        <v>3695</v>
      </c>
      <c r="U3600" s="63" t="s">
        <v>27</v>
      </c>
      <c r="V3600" s="66">
        <v>9000</v>
      </c>
      <c r="W3600" s="67">
        <v>9000</v>
      </c>
      <c r="X3600" s="67">
        <v>0</v>
      </c>
      <c r="Y3600" s="68">
        <v>9000</v>
      </c>
      <c r="Z3600" s="82">
        <v>10166.8180769792</v>
      </c>
    </row>
    <row r="3601" spans="15:26" x14ac:dyDescent="0.25">
      <c r="O3601" s="81" t="s">
        <v>9836</v>
      </c>
      <c r="P3601" s="64">
        <v>2010</v>
      </c>
      <c r="Q3601" s="63" t="s">
        <v>6081</v>
      </c>
      <c r="R3601" s="63" t="s">
        <v>27</v>
      </c>
      <c r="S3601" s="65" t="s">
        <v>9837</v>
      </c>
      <c r="T3601" s="63" t="s">
        <v>3695</v>
      </c>
      <c r="U3601" s="63" t="s">
        <v>27</v>
      </c>
      <c r="V3601" s="66">
        <v>5153</v>
      </c>
      <c r="W3601" s="67">
        <v>5153</v>
      </c>
      <c r="X3601" s="67">
        <v>0</v>
      </c>
      <c r="Y3601" s="68">
        <v>5153</v>
      </c>
      <c r="Z3601" s="82">
        <v>5821.0681722970903</v>
      </c>
    </row>
    <row r="3602" spans="15:26" x14ac:dyDescent="0.25">
      <c r="O3602" s="81" t="s">
        <v>5378</v>
      </c>
      <c r="P3602" s="64">
        <v>2010</v>
      </c>
      <c r="Q3602" s="63" t="s">
        <v>1318</v>
      </c>
      <c r="R3602" s="63" t="s">
        <v>27</v>
      </c>
      <c r="S3602" s="65" t="s">
        <v>3987</v>
      </c>
      <c r="T3602" s="63" t="s">
        <v>5376</v>
      </c>
      <c r="U3602" s="63" t="s">
        <v>27</v>
      </c>
      <c r="V3602" s="66">
        <v>2300</v>
      </c>
      <c r="W3602" s="67">
        <v>2300</v>
      </c>
      <c r="X3602" s="67">
        <v>0</v>
      </c>
      <c r="Y3602" s="68">
        <v>0</v>
      </c>
      <c r="Z3602" s="82">
        <v>2598.1868418946842</v>
      </c>
    </row>
    <row r="3603" spans="15:26" x14ac:dyDescent="0.25">
      <c r="O3603" s="81" t="s">
        <v>5400</v>
      </c>
      <c r="P3603" s="64">
        <v>2010</v>
      </c>
      <c r="Q3603" s="63" t="s">
        <v>1318</v>
      </c>
      <c r="R3603" s="63" t="s">
        <v>27</v>
      </c>
      <c r="S3603" s="65" t="s">
        <v>3803</v>
      </c>
      <c r="T3603" s="63" t="s">
        <v>5401</v>
      </c>
      <c r="U3603" s="63" t="s">
        <v>27</v>
      </c>
      <c r="V3603" s="66">
        <v>2300</v>
      </c>
      <c r="W3603" s="67">
        <v>2300</v>
      </c>
      <c r="X3603" s="67">
        <v>18032.75</v>
      </c>
      <c r="Y3603" s="68">
        <v>0</v>
      </c>
      <c r="Z3603" s="82">
        <v>2598.1868418946842</v>
      </c>
    </row>
    <row r="3604" spans="15:26" x14ac:dyDescent="0.25">
      <c r="O3604" s="81" t="s">
        <v>5413</v>
      </c>
      <c r="P3604" s="64">
        <v>2010</v>
      </c>
      <c r="Q3604" s="63" t="s">
        <v>1318</v>
      </c>
      <c r="R3604" s="63" t="s">
        <v>27</v>
      </c>
      <c r="S3604" s="65" t="s">
        <v>5235</v>
      </c>
      <c r="T3604" s="63" t="s">
        <v>5414</v>
      </c>
      <c r="U3604" s="63" t="s">
        <v>27</v>
      </c>
      <c r="V3604" s="66">
        <v>2300</v>
      </c>
      <c r="W3604" s="67">
        <v>2300</v>
      </c>
      <c r="X3604" s="67">
        <v>0</v>
      </c>
      <c r="Y3604" s="68">
        <v>0</v>
      </c>
      <c r="Z3604" s="82">
        <v>2598.1868418946842</v>
      </c>
    </row>
    <row r="3605" spans="15:26" x14ac:dyDescent="0.25">
      <c r="O3605" s="81" t="s">
        <v>5507</v>
      </c>
      <c r="P3605" s="64">
        <v>2010</v>
      </c>
      <c r="Q3605" s="63" t="s">
        <v>1318</v>
      </c>
      <c r="R3605" s="63" t="s">
        <v>978</v>
      </c>
      <c r="S3605" s="65" t="s">
        <v>5508</v>
      </c>
      <c r="T3605" s="63" t="s">
        <v>4193</v>
      </c>
      <c r="U3605" s="63" t="s">
        <v>3767</v>
      </c>
      <c r="V3605" s="66">
        <v>33288</v>
      </c>
      <c r="W3605" s="67">
        <v>33288</v>
      </c>
      <c r="X3605" s="67">
        <v>12470.96</v>
      </c>
      <c r="Y3605" s="68">
        <v>44384</v>
      </c>
      <c r="Z3605" s="82">
        <v>37603.671127387068</v>
      </c>
    </row>
    <row r="3606" spans="15:26" x14ac:dyDescent="0.25">
      <c r="O3606" s="81" t="s">
        <v>5462</v>
      </c>
      <c r="P3606" s="64">
        <v>2010</v>
      </c>
      <c r="Q3606" s="63" t="s">
        <v>1318</v>
      </c>
      <c r="R3606" s="63" t="s">
        <v>472</v>
      </c>
      <c r="S3606" s="65" t="s">
        <v>5463</v>
      </c>
      <c r="T3606" s="63" t="s">
        <v>5464</v>
      </c>
      <c r="U3606" s="63" t="s">
        <v>5093</v>
      </c>
      <c r="V3606" s="66">
        <v>227624</v>
      </c>
      <c r="W3606" s="67">
        <v>227624</v>
      </c>
      <c r="X3606" s="67">
        <v>99154.559999999998</v>
      </c>
      <c r="Y3606" s="68">
        <v>328248</v>
      </c>
      <c r="Z3606" s="82">
        <v>257134.64421714595</v>
      </c>
    </row>
    <row r="3607" spans="15:26" x14ac:dyDescent="0.25">
      <c r="O3607" s="81" t="s">
        <v>9894</v>
      </c>
      <c r="P3607" s="64">
        <v>2010</v>
      </c>
      <c r="Q3607" s="63" t="s">
        <v>6081</v>
      </c>
      <c r="R3607" s="63" t="s">
        <v>472</v>
      </c>
      <c r="S3607" s="65" t="s">
        <v>1859</v>
      </c>
      <c r="T3607" s="63" t="s">
        <v>9895</v>
      </c>
      <c r="U3607" s="63" t="s">
        <v>8092</v>
      </c>
      <c r="V3607" s="66">
        <v>18370</v>
      </c>
      <c r="W3607" s="67">
        <v>18370</v>
      </c>
      <c r="X3607" s="67">
        <v>17191.84</v>
      </c>
      <c r="Y3607" s="68">
        <v>36740</v>
      </c>
      <c r="Z3607" s="82">
        <v>20751.605341567541</v>
      </c>
    </row>
    <row r="3608" spans="15:26" x14ac:dyDescent="0.25">
      <c r="O3608" s="81" t="s">
        <v>9886</v>
      </c>
      <c r="P3608" s="64">
        <v>2010</v>
      </c>
      <c r="Q3608" s="63" t="s">
        <v>6081</v>
      </c>
      <c r="R3608" s="63" t="s">
        <v>472</v>
      </c>
      <c r="S3608" s="65" t="s">
        <v>5694</v>
      </c>
      <c r="T3608" s="63" t="s">
        <v>3695</v>
      </c>
      <c r="U3608" s="63" t="s">
        <v>474</v>
      </c>
      <c r="V3608" s="66">
        <v>15000</v>
      </c>
      <c r="W3608" s="67">
        <v>15000</v>
      </c>
      <c r="X3608" s="67">
        <v>0</v>
      </c>
      <c r="Y3608" s="68">
        <v>15000</v>
      </c>
      <c r="Z3608" s="82">
        <v>16944.696794965334</v>
      </c>
    </row>
    <row r="3609" spans="15:26" x14ac:dyDescent="0.25">
      <c r="O3609" s="81" t="s">
        <v>5526</v>
      </c>
      <c r="P3609" s="64">
        <v>2010</v>
      </c>
      <c r="Q3609" s="63" t="s">
        <v>1318</v>
      </c>
      <c r="R3609" s="63" t="s">
        <v>472</v>
      </c>
      <c r="S3609" s="65" t="s">
        <v>3752</v>
      </c>
      <c r="T3609" s="63" t="s">
        <v>5527</v>
      </c>
      <c r="U3609" s="63" t="s">
        <v>474</v>
      </c>
      <c r="V3609" s="66">
        <v>8648</v>
      </c>
      <c r="W3609" s="67">
        <v>8648</v>
      </c>
      <c r="X3609" s="67">
        <v>13439.66</v>
      </c>
      <c r="Y3609" s="68">
        <v>21620</v>
      </c>
      <c r="Z3609" s="82">
        <v>9769.1825255240128</v>
      </c>
    </row>
    <row r="3610" spans="15:26" x14ac:dyDescent="0.25">
      <c r="O3610" s="81" t="s">
        <v>5465</v>
      </c>
      <c r="P3610" s="64">
        <v>2010</v>
      </c>
      <c r="Q3610" s="63" t="s">
        <v>1318</v>
      </c>
      <c r="R3610" s="63" t="s">
        <v>472</v>
      </c>
      <c r="S3610" s="65" t="s">
        <v>5463</v>
      </c>
      <c r="T3610" s="63" t="s">
        <v>5466</v>
      </c>
      <c r="U3610" s="63" t="s">
        <v>5093</v>
      </c>
      <c r="V3610" s="66">
        <v>5000</v>
      </c>
      <c r="W3610" s="67">
        <v>5000</v>
      </c>
      <c r="X3610" s="67">
        <v>0</v>
      </c>
      <c r="Y3610" s="68">
        <v>0</v>
      </c>
      <c r="Z3610" s="82">
        <v>5648.2322649884445</v>
      </c>
    </row>
    <row r="3611" spans="15:26" x14ac:dyDescent="0.25">
      <c r="O3611" s="81" t="s">
        <v>9822</v>
      </c>
      <c r="P3611" s="64">
        <v>2010</v>
      </c>
      <c r="Q3611" s="63" t="s">
        <v>6081</v>
      </c>
      <c r="R3611" s="63" t="s">
        <v>472</v>
      </c>
      <c r="S3611" s="65" t="s">
        <v>3752</v>
      </c>
      <c r="T3611" s="63" t="s">
        <v>3695</v>
      </c>
      <c r="U3611" s="63" t="s">
        <v>474</v>
      </c>
      <c r="V3611" s="66">
        <v>3000</v>
      </c>
      <c r="W3611" s="67">
        <v>3000</v>
      </c>
      <c r="X3611" s="67">
        <v>3000</v>
      </c>
      <c r="Y3611" s="68">
        <v>6000</v>
      </c>
      <c r="Z3611" s="82">
        <v>3388.9393589930664</v>
      </c>
    </row>
    <row r="3612" spans="15:26" x14ac:dyDescent="0.25">
      <c r="O3612" s="81" t="s">
        <v>5367</v>
      </c>
      <c r="P3612" s="64">
        <v>2010</v>
      </c>
      <c r="Q3612" s="63" t="s">
        <v>1318</v>
      </c>
      <c r="R3612" s="63" t="s">
        <v>1628</v>
      </c>
      <c r="S3612" s="65" t="s">
        <v>5368</v>
      </c>
      <c r="T3612" s="63" t="s">
        <v>1876</v>
      </c>
      <c r="U3612" s="63" t="s">
        <v>1877</v>
      </c>
      <c r="V3612" s="66">
        <v>256086</v>
      </c>
      <c r="W3612" s="67">
        <v>176443</v>
      </c>
      <c r="X3612" s="67">
        <v>55367.1</v>
      </c>
      <c r="Y3612" s="68">
        <v>235258</v>
      </c>
      <c r="Z3612" s="82">
        <v>199318.20910627121</v>
      </c>
    </row>
    <row r="3613" spans="15:26" x14ac:dyDescent="0.25">
      <c r="O3613" s="81" t="s">
        <v>5404</v>
      </c>
      <c r="P3613" s="64">
        <v>2010</v>
      </c>
      <c r="Q3613" s="63" t="s">
        <v>1318</v>
      </c>
      <c r="R3613" s="63" t="s">
        <v>1628</v>
      </c>
      <c r="S3613" s="65" t="s">
        <v>5368</v>
      </c>
      <c r="T3613" s="63" t="s">
        <v>5405</v>
      </c>
      <c r="U3613" s="63" t="s">
        <v>1877</v>
      </c>
      <c r="V3613" s="66">
        <v>78189</v>
      </c>
      <c r="W3613" s="67">
        <v>78189</v>
      </c>
      <c r="X3613" s="67">
        <v>26424.85</v>
      </c>
      <c r="Y3613" s="68">
        <v>106189</v>
      </c>
      <c r="Z3613" s="82">
        <v>88325.926513436294</v>
      </c>
    </row>
    <row r="3614" spans="15:26" x14ac:dyDescent="0.25">
      <c r="O3614" s="81" t="s">
        <v>9856</v>
      </c>
      <c r="P3614" s="64">
        <v>2010</v>
      </c>
      <c r="Q3614" s="63" t="s">
        <v>6081</v>
      </c>
      <c r="R3614" s="63" t="s">
        <v>1628</v>
      </c>
      <c r="S3614" s="65" t="s">
        <v>9857</v>
      </c>
      <c r="T3614" s="63" t="s">
        <v>3695</v>
      </c>
      <c r="U3614" s="63" t="s">
        <v>9858</v>
      </c>
      <c r="V3614" s="66">
        <v>10950</v>
      </c>
      <c r="W3614" s="67">
        <v>10950</v>
      </c>
      <c r="X3614" s="67">
        <v>0</v>
      </c>
      <c r="Y3614" s="68">
        <v>10950</v>
      </c>
      <c r="Z3614" s="82">
        <v>12369.628660324692</v>
      </c>
    </row>
    <row r="3615" spans="15:26" x14ac:dyDescent="0.25">
      <c r="O3615" s="81" t="s">
        <v>9813</v>
      </c>
      <c r="P3615" s="64">
        <v>2010</v>
      </c>
      <c r="Q3615" s="63" t="s">
        <v>6081</v>
      </c>
      <c r="R3615" s="63" t="s">
        <v>1628</v>
      </c>
      <c r="S3615" s="65" t="s">
        <v>9814</v>
      </c>
      <c r="T3615" s="63" t="s">
        <v>4103</v>
      </c>
      <c r="U3615" s="63" t="s">
        <v>3767</v>
      </c>
      <c r="V3615" s="66">
        <v>9990</v>
      </c>
      <c r="W3615" s="67">
        <v>9990</v>
      </c>
      <c r="X3615" s="67">
        <v>569.44000000000005</v>
      </c>
      <c r="Y3615" s="68">
        <v>9990</v>
      </c>
      <c r="Z3615" s="82">
        <v>11285.168065446911</v>
      </c>
    </row>
    <row r="3616" spans="15:26" x14ac:dyDescent="0.25">
      <c r="O3616" s="81" t="s">
        <v>5365</v>
      </c>
      <c r="P3616" s="64">
        <v>2010</v>
      </c>
      <c r="Q3616" s="63" t="s">
        <v>1318</v>
      </c>
      <c r="R3616" s="63" t="s">
        <v>138</v>
      </c>
      <c r="S3616" s="65" t="s">
        <v>5366</v>
      </c>
      <c r="T3616" s="63" t="s">
        <v>3460</v>
      </c>
      <c r="U3616" s="63" t="s">
        <v>782</v>
      </c>
      <c r="V3616" s="66">
        <v>292273</v>
      </c>
      <c r="W3616" s="67">
        <v>292273</v>
      </c>
      <c r="X3616" s="67">
        <v>0</v>
      </c>
      <c r="Y3616" s="68">
        <v>670273</v>
      </c>
      <c r="Z3616" s="82">
        <v>330165.15775699349</v>
      </c>
    </row>
    <row r="3617" spans="15:26" x14ac:dyDescent="0.25">
      <c r="O3617" s="81" t="s">
        <v>5395</v>
      </c>
      <c r="P3617" s="64">
        <v>2010</v>
      </c>
      <c r="Q3617" s="63" t="s">
        <v>1318</v>
      </c>
      <c r="R3617" s="63" t="s">
        <v>138</v>
      </c>
      <c r="S3617" s="65" t="s">
        <v>5396</v>
      </c>
      <c r="T3617" s="63" t="s">
        <v>5397</v>
      </c>
      <c r="U3617" s="63" t="s">
        <v>166</v>
      </c>
      <c r="V3617" s="66">
        <v>170700</v>
      </c>
      <c r="W3617" s="67">
        <v>170700</v>
      </c>
      <c r="X3617" s="67">
        <v>114465.71</v>
      </c>
      <c r="Y3617" s="68">
        <v>286168</v>
      </c>
      <c r="Z3617" s="82">
        <v>192830.64952670547</v>
      </c>
    </row>
    <row r="3618" spans="15:26" x14ac:dyDescent="0.25">
      <c r="O3618" s="81" t="s">
        <v>5352</v>
      </c>
      <c r="P3618" s="64">
        <v>2010</v>
      </c>
      <c r="Q3618" s="63" t="s">
        <v>1318</v>
      </c>
      <c r="R3618" s="63" t="s">
        <v>138</v>
      </c>
      <c r="S3618" s="65" t="s">
        <v>5353</v>
      </c>
      <c r="T3618" s="63" t="s">
        <v>3266</v>
      </c>
      <c r="U3618" s="63" t="s">
        <v>166</v>
      </c>
      <c r="V3618" s="66">
        <v>145669</v>
      </c>
      <c r="W3618" s="67">
        <v>145669</v>
      </c>
      <c r="X3618" s="67">
        <v>60902.39</v>
      </c>
      <c r="Y3618" s="68">
        <v>205168</v>
      </c>
      <c r="Z3618" s="82">
        <v>164554.46916172034</v>
      </c>
    </row>
    <row r="3619" spans="15:26" x14ac:dyDescent="0.25">
      <c r="O3619" s="81" t="s">
        <v>5480</v>
      </c>
      <c r="P3619" s="64">
        <v>2010</v>
      </c>
      <c r="Q3619" s="63" t="s">
        <v>1318</v>
      </c>
      <c r="R3619" s="63" t="s">
        <v>138</v>
      </c>
      <c r="S3619" s="65" t="s">
        <v>5213</v>
      </c>
      <c r="T3619" s="63" t="s">
        <v>1356</v>
      </c>
      <c r="U3619" s="63" t="s">
        <v>166</v>
      </c>
      <c r="V3619" s="66">
        <v>133800</v>
      </c>
      <c r="W3619" s="67">
        <v>133800</v>
      </c>
      <c r="X3619" s="67">
        <v>87000</v>
      </c>
      <c r="Y3619" s="68">
        <v>220800</v>
      </c>
      <c r="Z3619" s="82">
        <v>151146.69541109077</v>
      </c>
    </row>
    <row r="3620" spans="15:26" x14ac:dyDescent="0.25">
      <c r="O3620" s="81" t="s">
        <v>9912</v>
      </c>
      <c r="P3620" s="64">
        <v>2010</v>
      </c>
      <c r="Q3620" s="63" t="s">
        <v>6081</v>
      </c>
      <c r="R3620" s="63" t="s">
        <v>138</v>
      </c>
      <c r="S3620" s="65" t="s">
        <v>9451</v>
      </c>
      <c r="T3620" s="63" t="s">
        <v>5970</v>
      </c>
      <c r="U3620" s="63" t="s">
        <v>166</v>
      </c>
      <c r="V3620" s="66">
        <v>22333</v>
      </c>
      <c r="W3620" s="67">
        <v>22333</v>
      </c>
      <c r="X3620" s="67">
        <v>11422.8</v>
      </c>
      <c r="Y3620" s="68">
        <v>34000</v>
      </c>
      <c r="Z3620" s="82">
        <v>25228.394234797383</v>
      </c>
    </row>
    <row r="3621" spans="15:26" x14ac:dyDescent="0.25">
      <c r="O3621" s="81" t="s">
        <v>5522</v>
      </c>
      <c r="P3621" s="64">
        <v>2010</v>
      </c>
      <c r="Q3621" s="63" t="s">
        <v>1318</v>
      </c>
      <c r="R3621" s="63" t="s">
        <v>138</v>
      </c>
      <c r="S3621" s="65" t="s">
        <v>5523</v>
      </c>
      <c r="T3621" s="63" t="s">
        <v>4062</v>
      </c>
      <c r="U3621" s="63" t="s">
        <v>166</v>
      </c>
      <c r="V3621" s="66">
        <v>20590</v>
      </c>
      <c r="W3621" s="67">
        <v>20590</v>
      </c>
      <c r="X3621" s="67">
        <v>7438.45</v>
      </c>
      <c r="Y3621" s="68">
        <v>27825</v>
      </c>
      <c r="Z3621" s="82">
        <v>23259.420467222415</v>
      </c>
    </row>
    <row r="3622" spans="15:26" x14ac:dyDescent="0.25">
      <c r="O3622" s="81" t="s">
        <v>9892</v>
      </c>
      <c r="P3622" s="64">
        <v>2010</v>
      </c>
      <c r="Q3622" s="63" t="s">
        <v>6084</v>
      </c>
      <c r="R3622" s="63" t="s">
        <v>138</v>
      </c>
      <c r="S3622" s="65" t="s">
        <v>1859</v>
      </c>
      <c r="T3622" s="63" t="s">
        <v>9893</v>
      </c>
      <c r="U3622" s="63" t="s">
        <v>166</v>
      </c>
      <c r="V3622" s="66">
        <v>14845</v>
      </c>
      <c r="W3622" s="67">
        <v>14845</v>
      </c>
      <c r="X3622" s="67">
        <v>8452.0400000000009</v>
      </c>
      <c r="Y3622" s="68">
        <v>19793</v>
      </c>
      <c r="Z3622" s="82">
        <v>16769.601594750693</v>
      </c>
    </row>
    <row r="3623" spans="15:26" x14ac:dyDescent="0.25">
      <c r="O3623" s="81" t="s">
        <v>9809</v>
      </c>
      <c r="P3623" s="64">
        <v>2010</v>
      </c>
      <c r="Q3623" s="63" t="s">
        <v>6081</v>
      </c>
      <c r="R3623" s="63" t="s">
        <v>138</v>
      </c>
      <c r="S3623" s="65" t="s">
        <v>9810</v>
      </c>
      <c r="T3623" s="63" t="s">
        <v>4103</v>
      </c>
      <c r="U3623" s="63" t="s">
        <v>3767</v>
      </c>
      <c r="V3623" s="66">
        <v>10000</v>
      </c>
      <c r="W3623" s="67">
        <v>10000</v>
      </c>
      <c r="X3623" s="67">
        <v>5664.28</v>
      </c>
      <c r="Y3623" s="68">
        <v>14860</v>
      </c>
      <c r="Z3623" s="82">
        <v>11296.464529976889</v>
      </c>
    </row>
    <row r="3624" spans="15:26" x14ac:dyDescent="0.25">
      <c r="O3624" s="81" t="s">
        <v>9823</v>
      </c>
      <c r="P3624" s="64">
        <v>2010</v>
      </c>
      <c r="Q3624" s="63" t="s">
        <v>6081</v>
      </c>
      <c r="R3624" s="63" t="s">
        <v>138</v>
      </c>
      <c r="S3624" s="65" t="s">
        <v>9824</v>
      </c>
      <c r="T3624" s="63" t="s">
        <v>3695</v>
      </c>
      <c r="U3624" s="63" t="s">
        <v>166</v>
      </c>
      <c r="V3624" s="66">
        <v>10000</v>
      </c>
      <c r="W3624" s="67">
        <v>10000</v>
      </c>
      <c r="X3624" s="67">
        <v>0</v>
      </c>
      <c r="Y3624" s="68">
        <v>10000</v>
      </c>
      <c r="Z3624" s="82">
        <v>11296.464529976889</v>
      </c>
    </row>
    <row r="3625" spans="15:26" x14ac:dyDescent="0.25">
      <c r="O3625" s="81" t="s">
        <v>9828</v>
      </c>
      <c r="P3625" s="64">
        <v>2010</v>
      </c>
      <c r="Q3625" s="63" t="s">
        <v>6081</v>
      </c>
      <c r="R3625" s="63" t="s">
        <v>138</v>
      </c>
      <c r="S3625" s="65" t="s">
        <v>9829</v>
      </c>
      <c r="T3625" s="63" t="s">
        <v>3695</v>
      </c>
      <c r="U3625" s="63" t="s">
        <v>782</v>
      </c>
      <c r="V3625" s="66">
        <v>10000</v>
      </c>
      <c r="W3625" s="67">
        <v>10000</v>
      </c>
      <c r="X3625" s="67">
        <v>0</v>
      </c>
      <c r="Y3625" s="68">
        <v>10000</v>
      </c>
      <c r="Z3625" s="82">
        <v>11296.464529976889</v>
      </c>
    </row>
    <row r="3626" spans="15:26" ht="22.5" x14ac:dyDescent="0.25">
      <c r="O3626" s="81" t="s">
        <v>9839</v>
      </c>
      <c r="P3626" s="64">
        <v>2010</v>
      </c>
      <c r="Q3626" s="63" t="s">
        <v>6081</v>
      </c>
      <c r="R3626" s="63" t="s">
        <v>138</v>
      </c>
      <c r="S3626" s="65" t="s">
        <v>9840</v>
      </c>
      <c r="T3626" s="63" t="s">
        <v>3695</v>
      </c>
      <c r="U3626" s="63" t="s">
        <v>166</v>
      </c>
      <c r="V3626" s="66">
        <v>10000</v>
      </c>
      <c r="W3626" s="67">
        <v>10000</v>
      </c>
      <c r="X3626" s="67">
        <v>0</v>
      </c>
      <c r="Y3626" s="68">
        <v>10000</v>
      </c>
      <c r="Z3626" s="82">
        <v>11296.464529976889</v>
      </c>
    </row>
    <row r="3627" spans="15:26" x14ac:dyDescent="0.25">
      <c r="O3627" s="81" t="s">
        <v>9849</v>
      </c>
      <c r="P3627" s="64">
        <v>2010</v>
      </c>
      <c r="Q3627" s="63" t="s">
        <v>6081</v>
      </c>
      <c r="R3627" s="63" t="s">
        <v>138</v>
      </c>
      <c r="S3627" s="65" t="s">
        <v>4842</v>
      </c>
      <c r="T3627" s="63" t="s">
        <v>3695</v>
      </c>
      <c r="U3627" s="63" t="s">
        <v>166</v>
      </c>
      <c r="V3627" s="66">
        <v>10000</v>
      </c>
      <c r="W3627" s="67">
        <v>10000</v>
      </c>
      <c r="X3627" s="67">
        <v>0</v>
      </c>
      <c r="Y3627" s="68">
        <v>10000</v>
      </c>
      <c r="Z3627" s="82">
        <v>11296.464529976889</v>
      </c>
    </row>
    <row r="3628" spans="15:26" x14ac:dyDescent="0.25">
      <c r="O3628" s="81" t="s">
        <v>5339</v>
      </c>
      <c r="P3628" s="64">
        <v>2010</v>
      </c>
      <c r="Q3628" s="63" t="s">
        <v>1318</v>
      </c>
      <c r="R3628" s="63" t="s">
        <v>2243</v>
      </c>
      <c r="S3628" s="65" t="s">
        <v>4814</v>
      </c>
      <c r="T3628" s="63" t="s">
        <v>3266</v>
      </c>
      <c r="U3628" s="63" t="s">
        <v>2243</v>
      </c>
      <c r="V3628" s="66">
        <v>64431</v>
      </c>
      <c r="W3628" s="67">
        <v>64431</v>
      </c>
      <c r="X3628" s="67">
        <v>25877.21</v>
      </c>
      <c r="Y3628" s="68">
        <v>92044</v>
      </c>
      <c r="Z3628" s="82">
        <v>72784.250613094089</v>
      </c>
    </row>
    <row r="3629" spans="15:26" x14ac:dyDescent="0.25">
      <c r="O3629" s="81" t="s">
        <v>9850</v>
      </c>
      <c r="P3629" s="64">
        <v>2010</v>
      </c>
      <c r="Q3629" s="63" t="s">
        <v>6081</v>
      </c>
      <c r="R3629" s="63" t="s">
        <v>2243</v>
      </c>
      <c r="S3629" s="65" t="s">
        <v>9851</v>
      </c>
      <c r="T3629" s="63" t="s">
        <v>3695</v>
      </c>
      <c r="U3629" s="63" t="s">
        <v>2243</v>
      </c>
      <c r="V3629" s="66">
        <v>10000</v>
      </c>
      <c r="W3629" s="67">
        <v>10000</v>
      </c>
      <c r="X3629" s="67">
        <v>5337.57</v>
      </c>
      <c r="Y3629" s="68">
        <v>14230</v>
      </c>
      <c r="Z3629" s="82">
        <v>11296.464529976889</v>
      </c>
    </row>
    <row r="3630" spans="15:26" x14ac:dyDescent="0.25">
      <c r="O3630" s="81" t="s">
        <v>5340</v>
      </c>
      <c r="P3630" s="64">
        <v>2010</v>
      </c>
      <c r="Q3630" s="63" t="s">
        <v>1318</v>
      </c>
      <c r="R3630" s="63" t="s">
        <v>2243</v>
      </c>
      <c r="S3630" s="65" t="s">
        <v>4814</v>
      </c>
      <c r="T3630" s="63" t="s">
        <v>5341</v>
      </c>
      <c r="U3630" s="63" t="s">
        <v>2243</v>
      </c>
      <c r="V3630" s="66">
        <v>3000</v>
      </c>
      <c r="W3630" s="67">
        <v>3000</v>
      </c>
      <c r="X3630" s="67">
        <v>25877.21</v>
      </c>
      <c r="Y3630" s="68">
        <v>0</v>
      </c>
      <c r="Z3630" s="82">
        <v>3388.9393589930664</v>
      </c>
    </row>
    <row r="3631" spans="15:26" x14ac:dyDescent="0.25">
      <c r="O3631" s="81" t="s">
        <v>5458</v>
      </c>
      <c r="P3631" s="64">
        <v>2010</v>
      </c>
      <c r="Q3631" s="63" t="s">
        <v>1318</v>
      </c>
      <c r="R3631" s="63" t="s">
        <v>677</v>
      </c>
      <c r="S3631" s="65" t="s">
        <v>5459</v>
      </c>
      <c r="T3631" s="63" t="s">
        <v>4607</v>
      </c>
      <c r="U3631" s="63" t="s">
        <v>3767</v>
      </c>
      <c r="V3631" s="66">
        <v>70860</v>
      </c>
      <c r="W3631" s="67">
        <v>70860</v>
      </c>
      <c r="X3631" s="67">
        <v>20419.66</v>
      </c>
      <c r="Y3631" s="68">
        <v>94480</v>
      </c>
      <c r="Z3631" s="82">
        <v>80046.747659416244</v>
      </c>
    </row>
    <row r="3632" spans="15:26" x14ac:dyDescent="0.25">
      <c r="O3632" s="81" t="s">
        <v>9843</v>
      </c>
      <c r="P3632" s="64">
        <v>2010</v>
      </c>
      <c r="Q3632" s="63" t="s">
        <v>6081</v>
      </c>
      <c r="R3632" s="63" t="s">
        <v>677</v>
      </c>
      <c r="S3632" s="65" t="s">
        <v>5636</v>
      </c>
      <c r="T3632" s="63" t="s">
        <v>3695</v>
      </c>
      <c r="U3632" s="63" t="s">
        <v>5637</v>
      </c>
      <c r="V3632" s="66">
        <v>14920</v>
      </c>
      <c r="W3632" s="67">
        <v>14920</v>
      </c>
      <c r="X3632" s="67">
        <v>0</v>
      </c>
      <c r="Y3632" s="68">
        <v>14920</v>
      </c>
      <c r="Z3632" s="82">
        <v>16854.32507872552</v>
      </c>
    </row>
    <row r="3633" spans="15:26" x14ac:dyDescent="0.25">
      <c r="O3633" s="81" t="s">
        <v>9798</v>
      </c>
      <c r="P3633" s="64">
        <v>2010</v>
      </c>
      <c r="Q3633" s="63" t="s">
        <v>6081</v>
      </c>
      <c r="R3633" s="63" t="s">
        <v>177</v>
      </c>
      <c r="S3633" s="65" t="s">
        <v>9799</v>
      </c>
      <c r="T3633" s="63" t="s">
        <v>3862</v>
      </c>
      <c r="U3633" s="63" t="s">
        <v>3767</v>
      </c>
      <c r="V3633" s="66">
        <v>149920</v>
      </c>
      <c r="W3633" s="67">
        <v>149920</v>
      </c>
      <c r="X3633" s="67">
        <v>50934.99</v>
      </c>
      <c r="Y3633" s="68">
        <v>199920</v>
      </c>
      <c r="Z3633" s="82">
        <v>169356.59623341353</v>
      </c>
    </row>
    <row r="3634" spans="15:26" x14ac:dyDescent="0.25">
      <c r="O3634" s="81" t="s">
        <v>5415</v>
      </c>
      <c r="P3634" s="64">
        <v>2010</v>
      </c>
      <c r="Q3634" s="63" t="s">
        <v>1318</v>
      </c>
      <c r="R3634" s="63" t="s">
        <v>40</v>
      </c>
      <c r="S3634" s="65" t="s">
        <v>5416</v>
      </c>
      <c r="T3634" s="63" t="s">
        <v>5417</v>
      </c>
      <c r="U3634" s="63" t="s">
        <v>42</v>
      </c>
      <c r="V3634" s="66">
        <v>65341</v>
      </c>
      <c r="W3634" s="67">
        <v>65341</v>
      </c>
      <c r="X3634" s="67">
        <v>28371.24</v>
      </c>
      <c r="Y3634" s="68">
        <v>100525</v>
      </c>
      <c r="Z3634" s="82">
        <v>73812.22888532198</v>
      </c>
    </row>
    <row r="3635" spans="15:26" x14ac:dyDescent="0.25">
      <c r="O3635" s="81" t="s">
        <v>9791</v>
      </c>
      <c r="P3635" s="64">
        <v>2010</v>
      </c>
      <c r="Q3635" s="63" t="s">
        <v>6084</v>
      </c>
      <c r="R3635" s="63" t="s">
        <v>81</v>
      </c>
      <c r="S3635" s="65" t="s">
        <v>7227</v>
      </c>
      <c r="T3635" s="63" t="s">
        <v>8278</v>
      </c>
      <c r="U3635" s="63" t="s">
        <v>3767</v>
      </c>
      <c r="V3635" s="66">
        <v>75000</v>
      </c>
      <c r="W3635" s="67">
        <v>75000</v>
      </c>
      <c r="X3635" s="67">
        <v>24227.38</v>
      </c>
      <c r="Y3635" s="68">
        <v>100000</v>
      </c>
      <c r="Z3635" s="82">
        <v>84723.483974826668</v>
      </c>
    </row>
    <row r="3636" spans="15:26" x14ac:dyDescent="0.25">
      <c r="O3636" s="81" t="s">
        <v>9852</v>
      </c>
      <c r="P3636" s="64">
        <v>2010</v>
      </c>
      <c r="Q3636" s="63" t="s">
        <v>6081</v>
      </c>
      <c r="R3636" s="63" t="s">
        <v>81</v>
      </c>
      <c r="S3636" s="65" t="s">
        <v>5923</v>
      </c>
      <c r="T3636" s="63" t="s">
        <v>3695</v>
      </c>
      <c r="U3636" s="63" t="s">
        <v>9853</v>
      </c>
      <c r="V3636" s="66">
        <v>15000</v>
      </c>
      <c r="W3636" s="67">
        <v>15000</v>
      </c>
      <c r="X3636" s="67">
        <v>0</v>
      </c>
      <c r="Y3636" s="68">
        <v>15000</v>
      </c>
      <c r="Z3636" s="82">
        <v>16944.696794965334</v>
      </c>
    </row>
    <row r="3637" spans="15:26" ht="22.5" x14ac:dyDescent="0.25">
      <c r="O3637" s="81" t="s">
        <v>9867</v>
      </c>
      <c r="P3637" s="64">
        <v>2010</v>
      </c>
      <c r="Q3637" s="63" t="s">
        <v>6081</v>
      </c>
      <c r="R3637" s="63" t="s">
        <v>81</v>
      </c>
      <c r="S3637" s="65" t="s">
        <v>9868</v>
      </c>
      <c r="T3637" s="63" t="s">
        <v>3695</v>
      </c>
      <c r="U3637" s="63" t="s">
        <v>83</v>
      </c>
      <c r="V3637" s="66">
        <v>10000</v>
      </c>
      <c r="W3637" s="67">
        <v>10000</v>
      </c>
      <c r="X3637" s="67">
        <v>1000</v>
      </c>
      <c r="Y3637" s="68">
        <v>11000</v>
      </c>
      <c r="Z3637" s="82">
        <v>11296.464529976889</v>
      </c>
    </row>
    <row r="3638" spans="15:26" x14ac:dyDescent="0.25">
      <c r="O3638" s="81" t="s">
        <v>9889</v>
      </c>
      <c r="P3638" s="64">
        <v>2010</v>
      </c>
      <c r="Q3638" s="63" t="s">
        <v>6081</v>
      </c>
      <c r="R3638" s="63" t="s">
        <v>81</v>
      </c>
      <c r="S3638" s="65" t="s">
        <v>5787</v>
      </c>
      <c r="T3638" s="63" t="s">
        <v>3695</v>
      </c>
      <c r="U3638" s="63" t="s">
        <v>81</v>
      </c>
      <c r="V3638" s="66">
        <v>7535</v>
      </c>
      <c r="W3638" s="67">
        <v>7535</v>
      </c>
      <c r="X3638" s="67">
        <v>0</v>
      </c>
      <c r="Y3638" s="68">
        <v>9515</v>
      </c>
      <c r="Z3638" s="82">
        <v>8511.8860233375854</v>
      </c>
    </row>
    <row r="3639" spans="15:26" x14ac:dyDescent="0.25">
      <c r="O3639" s="81" t="s">
        <v>5441</v>
      </c>
      <c r="P3639" s="64">
        <v>2010</v>
      </c>
      <c r="Q3639" s="63" t="s">
        <v>1318</v>
      </c>
      <c r="R3639" s="63" t="s">
        <v>1163</v>
      </c>
      <c r="S3639" s="65" t="s">
        <v>5442</v>
      </c>
      <c r="T3639" s="63" t="s">
        <v>5443</v>
      </c>
      <c r="U3639" s="63" t="s">
        <v>3767</v>
      </c>
      <c r="V3639" s="66">
        <v>86151</v>
      </c>
      <c r="W3639" s="67">
        <v>86151</v>
      </c>
      <c r="X3639" s="67">
        <v>41128.160000000003</v>
      </c>
      <c r="Y3639" s="68">
        <v>133891</v>
      </c>
      <c r="Z3639" s="82">
        <v>97320.171572203893</v>
      </c>
    </row>
    <row r="3640" spans="15:26" x14ac:dyDescent="0.25">
      <c r="O3640" s="81" t="s">
        <v>9815</v>
      </c>
      <c r="P3640" s="64">
        <v>2010</v>
      </c>
      <c r="Q3640" s="63" t="s">
        <v>6081</v>
      </c>
      <c r="R3640" s="63" t="s">
        <v>1163</v>
      </c>
      <c r="S3640" s="65" t="s">
        <v>9816</v>
      </c>
      <c r="T3640" s="63" t="s">
        <v>4103</v>
      </c>
      <c r="U3640" s="63" t="s">
        <v>3767</v>
      </c>
      <c r="V3640" s="66">
        <v>9997</v>
      </c>
      <c r="W3640" s="67">
        <v>9997</v>
      </c>
      <c r="X3640" s="67">
        <v>18160.47</v>
      </c>
      <c r="Y3640" s="68">
        <v>24727</v>
      </c>
      <c r="Z3640" s="82">
        <v>11293.075590617897</v>
      </c>
    </row>
    <row r="3641" spans="15:26" ht="22.5" x14ac:dyDescent="0.25">
      <c r="O3641" s="81" t="s">
        <v>9826</v>
      </c>
      <c r="P3641" s="64">
        <v>2010</v>
      </c>
      <c r="Q3641" s="63" t="s">
        <v>6081</v>
      </c>
      <c r="R3641" s="63" t="s">
        <v>1271</v>
      </c>
      <c r="S3641" s="65" t="s">
        <v>9827</v>
      </c>
      <c r="T3641" s="63" t="s">
        <v>3695</v>
      </c>
      <c r="U3641" s="63" t="s">
        <v>1547</v>
      </c>
      <c r="V3641" s="66">
        <v>13646</v>
      </c>
      <c r="W3641" s="67">
        <v>13646</v>
      </c>
      <c r="X3641" s="67">
        <v>0</v>
      </c>
      <c r="Y3641" s="68">
        <v>14146</v>
      </c>
      <c r="Z3641" s="82">
        <v>15415.155497606462</v>
      </c>
    </row>
    <row r="3642" spans="15:26" x14ac:dyDescent="0.25">
      <c r="O3642" s="81" t="s">
        <v>5327</v>
      </c>
      <c r="P3642" s="64">
        <v>2010</v>
      </c>
      <c r="Q3642" s="63" t="s">
        <v>1318</v>
      </c>
      <c r="R3642" s="63" t="s">
        <v>85</v>
      </c>
      <c r="S3642" s="65" t="s">
        <v>5328</v>
      </c>
      <c r="T3642" s="63" t="s">
        <v>3266</v>
      </c>
      <c r="U3642" s="63" t="s">
        <v>5329</v>
      </c>
      <c r="V3642" s="66">
        <v>113426</v>
      </c>
      <c r="W3642" s="67">
        <v>113426</v>
      </c>
      <c r="X3642" s="67">
        <v>9654</v>
      </c>
      <c r="Y3642" s="68">
        <v>123236</v>
      </c>
      <c r="Z3642" s="82">
        <v>128131.27857771586</v>
      </c>
    </row>
    <row r="3643" spans="15:26" x14ac:dyDescent="0.25">
      <c r="O3643" s="81" t="s">
        <v>5350</v>
      </c>
      <c r="P3643" s="64">
        <v>2010</v>
      </c>
      <c r="Q3643" s="63" t="s">
        <v>1318</v>
      </c>
      <c r="R3643" s="63" t="s">
        <v>85</v>
      </c>
      <c r="S3643" s="65" t="s">
        <v>5351</v>
      </c>
      <c r="T3643" s="63" t="s">
        <v>3266</v>
      </c>
      <c r="U3643" s="63" t="s">
        <v>511</v>
      </c>
      <c r="V3643" s="66">
        <v>101793</v>
      </c>
      <c r="W3643" s="67">
        <v>101793</v>
      </c>
      <c r="X3643" s="67">
        <v>41066.58</v>
      </c>
      <c r="Y3643" s="68">
        <v>164651</v>
      </c>
      <c r="Z3643" s="82">
        <v>114990.10138999374</v>
      </c>
    </row>
    <row r="3644" spans="15:26" x14ac:dyDescent="0.25">
      <c r="O3644" s="81" t="s">
        <v>5422</v>
      </c>
      <c r="P3644" s="64">
        <v>2010</v>
      </c>
      <c r="Q3644" s="63" t="s">
        <v>1318</v>
      </c>
      <c r="R3644" s="63" t="s">
        <v>85</v>
      </c>
      <c r="S3644" s="65" t="s">
        <v>5423</v>
      </c>
      <c r="T3644" s="63" t="s">
        <v>5424</v>
      </c>
      <c r="U3644" s="63" t="s">
        <v>1167</v>
      </c>
      <c r="V3644" s="66">
        <v>71789</v>
      </c>
      <c r="W3644" s="67">
        <v>71789</v>
      </c>
      <c r="X3644" s="67">
        <v>23052.05</v>
      </c>
      <c r="Y3644" s="68">
        <v>95719</v>
      </c>
      <c r="Z3644" s="82">
        <v>81096.189214251077</v>
      </c>
    </row>
    <row r="3645" spans="15:26" x14ac:dyDescent="0.25">
      <c r="O3645" s="81" t="s">
        <v>5398</v>
      </c>
      <c r="P3645" s="64">
        <v>2010</v>
      </c>
      <c r="Q3645" s="63" t="s">
        <v>1318</v>
      </c>
      <c r="R3645" s="63" t="s">
        <v>85</v>
      </c>
      <c r="S3645" s="65" t="s">
        <v>4246</v>
      </c>
      <c r="T3645" s="63" t="s">
        <v>4227</v>
      </c>
      <c r="U3645" s="63" t="s">
        <v>1469</v>
      </c>
      <c r="V3645" s="66">
        <v>64900</v>
      </c>
      <c r="W3645" s="67">
        <v>64900</v>
      </c>
      <c r="X3645" s="67">
        <v>24250</v>
      </c>
      <c r="Y3645" s="68">
        <v>129800</v>
      </c>
      <c r="Z3645" s="82">
        <v>73314.054799550009</v>
      </c>
    </row>
    <row r="3646" spans="15:26" x14ac:dyDescent="0.25">
      <c r="O3646" s="81" t="s">
        <v>9903</v>
      </c>
      <c r="P3646" s="64">
        <v>2010</v>
      </c>
      <c r="Q3646" s="63" t="s">
        <v>6081</v>
      </c>
      <c r="R3646" s="63" t="s">
        <v>85</v>
      </c>
      <c r="S3646" s="65" t="s">
        <v>9904</v>
      </c>
      <c r="T3646" s="63" t="s">
        <v>5970</v>
      </c>
      <c r="U3646" s="63" t="s">
        <v>4422</v>
      </c>
      <c r="V3646" s="66">
        <v>18000</v>
      </c>
      <c r="W3646" s="67">
        <v>18000</v>
      </c>
      <c r="X3646" s="67">
        <v>7377.15</v>
      </c>
      <c r="Y3646" s="68">
        <v>26400</v>
      </c>
      <c r="Z3646" s="82">
        <v>20333.6361539584</v>
      </c>
    </row>
    <row r="3647" spans="15:26" x14ac:dyDescent="0.25">
      <c r="O3647" s="81" t="s">
        <v>9931</v>
      </c>
      <c r="P3647" s="64">
        <v>2010</v>
      </c>
      <c r="Q3647" s="63" t="s">
        <v>6081</v>
      </c>
      <c r="R3647" s="63" t="s">
        <v>85</v>
      </c>
      <c r="S3647" s="65" t="s">
        <v>4978</v>
      </c>
      <c r="T3647" s="63" t="s">
        <v>5970</v>
      </c>
      <c r="U3647" s="63" t="s">
        <v>542</v>
      </c>
      <c r="V3647" s="66">
        <v>17490</v>
      </c>
      <c r="W3647" s="67">
        <v>17490</v>
      </c>
      <c r="X3647" s="67">
        <v>5370.24</v>
      </c>
      <c r="Y3647" s="68">
        <v>23320</v>
      </c>
      <c r="Z3647" s="82">
        <v>19757.51646292958</v>
      </c>
    </row>
    <row r="3648" spans="15:26" x14ac:dyDescent="0.25">
      <c r="O3648" s="81" t="s">
        <v>9832</v>
      </c>
      <c r="P3648" s="64">
        <v>2010</v>
      </c>
      <c r="Q3648" s="63" t="s">
        <v>6081</v>
      </c>
      <c r="R3648" s="63" t="s">
        <v>85</v>
      </c>
      <c r="S3648" s="65" t="s">
        <v>9833</v>
      </c>
      <c r="T3648" s="63" t="s">
        <v>3695</v>
      </c>
      <c r="U3648" s="63" t="s">
        <v>542</v>
      </c>
      <c r="V3648" s="66">
        <v>12979</v>
      </c>
      <c r="W3648" s="67">
        <v>12979</v>
      </c>
      <c r="X3648" s="67">
        <v>566</v>
      </c>
      <c r="Y3648" s="68">
        <v>0</v>
      </c>
      <c r="Z3648" s="82">
        <v>14661.681313457004</v>
      </c>
    </row>
    <row r="3649" spans="15:26" x14ac:dyDescent="0.25">
      <c r="O3649" s="81" t="s">
        <v>9861</v>
      </c>
      <c r="P3649" s="64">
        <v>2010</v>
      </c>
      <c r="Q3649" s="63" t="s">
        <v>6081</v>
      </c>
      <c r="R3649" s="63" t="s">
        <v>85</v>
      </c>
      <c r="S3649" s="65" t="s">
        <v>6012</v>
      </c>
      <c r="T3649" s="63" t="s">
        <v>3695</v>
      </c>
      <c r="U3649" s="63" t="s">
        <v>1167</v>
      </c>
      <c r="V3649" s="66">
        <v>11400</v>
      </c>
      <c r="W3649" s="67">
        <v>11400</v>
      </c>
      <c r="X3649" s="67">
        <v>1438</v>
      </c>
      <c r="Y3649" s="68">
        <v>12838</v>
      </c>
      <c r="Z3649" s="82">
        <v>12877.969564173653</v>
      </c>
    </row>
    <row r="3650" spans="15:26" ht="22.5" x14ac:dyDescent="0.25">
      <c r="O3650" s="81" t="s">
        <v>5418</v>
      </c>
      <c r="P3650" s="64">
        <v>2010</v>
      </c>
      <c r="Q3650" s="63" t="s">
        <v>1318</v>
      </c>
      <c r="R3650" s="63" t="s">
        <v>1269</v>
      </c>
      <c r="S3650" s="65" t="s">
        <v>5419</v>
      </c>
      <c r="T3650" s="63" t="s">
        <v>5420</v>
      </c>
      <c r="U3650" s="63" t="s">
        <v>2904</v>
      </c>
      <c r="V3650" s="66">
        <v>297474</v>
      </c>
      <c r="W3650" s="67">
        <v>297474</v>
      </c>
      <c r="X3650" s="67">
        <v>138308.26999999999</v>
      </c>
      <c r="Y3650" s="68">
        <v>481474</v>
      </c>
      <c r="Z3650" s="82">
        <v>336040.44895903452</v>
      </c>
    </row>
    <row r="3651" spans="15:26" x14ac:dyDescent="0.25">
      <c r="O3651" s="81" t="s">
        <v>5338</v>
      </c>
      <c r="P3651" s="64">
        <v>2010</v>
      </c>
      <c r="Q3651" s="63" t="s">
        <v>1318</v>
      </c>
      <c r="R3651" s="63" t="s">
        <v>1269</v>
      </c>
      <c r="S3651" s="65" t="s">
        <v>5027</v>
      </c>
      <c r="T3651" s="63" t="s">
        <v>4456</v>
      </c>
      <c r="U3651" s="63" t="s">
        <v>2904</v>
      </c>
      <c r="V3651" s="66">
        <v>92337</v>
      </c>
      <c r="W3651" s="67">
        <v>92337</v>
      </c>
      <c r="X3651" s="67">
        <v>128428.34</v>
      </c>
      <c r="Y3651" s="68">
        <v>220903</v>
      </c>
      <c r="Z3651" s="82">
        <v>104308.16453044761</v>
      </c>
    </row>
    <row r="3652" spans="15:26" x14ac:dyDescent="0.25">
      <c r="O3652" s="81" t="s">
        <v>9917</v>
      </c>
      <c r="P3652" s="64">
        <v>2010</v>
      </c>
      <c r="Q3652" s="63" t="s">
        <v>6081</v>
      </c>
      <c r="R3652" s="63" t="s">
        <v>1269</v>
      </c>
      <c r="S3652" s="65" t="s">
        <v>9307</v>
      </c>
      <c r="T3652" s="63" t="s">
        <v>5970</v>
      </c>
      <c r="U3652" s="63" t="s">
        <v>2904</v>
      </c>
      <c r="V3652" s="66">
        <v>31442</v>
      </c>
      <c r="W3652" s="67">
        <v>31442</v>
      </c>
      <c r="X3652" s="67">
        <v>9516.9599999999991</v>
      </c>
      <c r="Y3652" s="68">
        <v>41928</v>
      </c>
      <c r="Z3652" s="82">
        <v>35518.343775153335</v>
      </c>
    </row>
    <row r="3653" spans="15:26" x14ac:dyDescent="0.25">
      <c r="O3653" s="81" t="s">
        <v>5429</v>
      </c>
      <c r="P3653" s="64">
        <v>2010</v>
      </c>
      <c r="Q3653" s="63" t="s">
        <v>1318</v>
      </c>
      <c r="R3653" s="63" t="s">
        <v>55</v>
      </c>
      <c r="S3653" s="65" t="s">
        <v>5090</v>
      </c>
      <c r="T3653" s="63" t="s">
        <v>5430</v>
      </c>
      <c r="U3653" s="63" t="s">
        <v>5431</v>
      </c>
      <c r="V3653" s="66">
        <v>203633</v>
      </c>
      <c r="W3653" s="67">
        <v>203633</v>
      </c>
      <c r="X3653" s="67">
        <v>9264.6</v>
      </c>
      <c r="Y3653" s="68">
        <v>271511</v>
      </c>
      <c r="Z3653" s="82">
        <v>230033.29616327837</v>
      </c>
    </row>
    <row r="3654" spans="15:26" x14ac:dyDescent="0.25">
      <c r="O3654" s="81" t="s">
        <v>5436</v>
      </c>
      <c r="P3654" s="64">
        <v>2010</v>
      </c>
      <c r="Q3654" s="63" t="s">
        <v>1318</v>
      </c>
      <c r="R3654" s="63" t="s">
        <v>55</v>
      </c>
      <c r="S3654" s="65" t="s">
        <v>5437</v>
      </c>
      <c r="T3654" s="63" t="s">
        <v>3815</v>
      </c>
      <c r="U3654" s="63" t="s">
        <v>5438</v>
      </c>
      <c r="V3654" s="66">
        <v>196862</v>
      </c>
      <c r="W3654" s="67">
        <v>196862</v>
      </c>
      <c r="X3654" s="67">
        <v>64122.07</v>
      </c>
      <c r="Y3654" s="68">
        <v>262550</v>
      </c>
      <c r="Z3654" s="82">
        <v>222384.46003003104</v>
      </c>
    </row>
    <row r="3655" spans="15:26" x14ac:dyDescent="0.25">
      <c r="O3655" s="81" t="s">
        <v>9781</v>
      </c>
      <c r="P3655" s="64">
        <v>2010</v>
      </c>
      <c r="Q3655" s="63" t="s">
        <v>6081</v>
      </c>
      <c r="R3655" s="63" t="s">
        <v>55</v>
      </c>
      <c r="S3655" s="65" t="s">
        <v>4017</v>
      </c>
      <c r="T3655" s="63" t="s">
        <v>5970</v>
      </c>
      <c r="U3655" s="63" t="s">
        <v>57</v>
      </c>
      <c r="V3655" s="66">
        <v>144148</v>
      </c>
      <c r="W3655" s="67">
        <v>144148</v>
      </c>
      <c r="X3655" s="67">
        <v>52845.58</v>
      </c>
      <c r="Y3655" s="68">
        <v>221203</v>
      </c>
      <c r="Z3655" s="82">
        <v>162836.27690671087</v>
      </c>
    </row>
    <row r="3656" spans="15:26" x14ac:dyDescent="0.25">
      <c r="O3656" s="81" t="s">
        <v>9800</v>
      </c>
      <c r="P3656" s="64">
        <v>2010</v>
      </c>
      <c r="Q3656" s="63" t="s">
        <v>6084</v>
      </c>
      <c r="R3656" s="63" t="s">
        <v>55</v>
      </c>
      <c r="S3656" s="65" t="s">
        <v>9801</v>
      </c>
      <c r="T3656" s="63" t="s">
        <v>9802</v>
      </c>
      <c r="U3656" s="63" t="s">
        <v>8092</v>
      </c>
      <c r="V3656" s="66">
        <v>68914</v>
      </c>
      <c r="W3656" s="67">
        <v>68914</v>
      </c>
      <c r="X3656" s="67">
        <v>32221.91</v>
      </c>
      <c r="Y3656" s="68">
        <v>96203</v>
      </c>
      <c r="Z3656" s="82">
        <v>77848.455661882734</v>
      </c>
    </row>
    <row r="3657" spans="15:26" x14ac:dyDescent="0.25">
      <c r="O3657" s="81" t="s">
        <v>5439</v>
      </c>
      <c r="P3657" s="64">
        <v>2010</v>
      </c>
      <c r="Q3657" s="63" t="s">
        <v>1318</v>
      </c>
      <c r="R3657" s="63" t="s">
        <v>55</v>
      </c>
      <c r="S3657" s="65" t="s">
        <v>5437</v>
      </c>
      <c r="T3657" s="63" t="s">
        <v>5252</v>
      </c>
      <c r="U3657" s="63" t="s">
        <v>5438</v>
      </c>
      <c r="V3657" s="66">
        <v>11500</v>
      </c>
      <c r="W3657" s="67">
        <v>11500</v>
      </c>
      <c r="X3657" s="67">
        <v>0</v>
      </c>
      <c r="Y3657" s="68">
        <v>0</v>
      </c>
      <c r="Z3657" s="82">
        <v>12990.934209473422</v>
      </c>
    </row>
    <row r="3658" spans="15:26" x14ac:dyDescent="0.25">
      <c r="O3658" s="81" t="s">
        <v>5475</v>
      </c>
      <c r="P3658" s="64">
        <v>2010</v>
      </c>
      <c r="Q3658" s="63" t="s">
        <v>1318</v>
      </c>
      <c r="R3658" s="63" t="s">
        <v>63</v>
      </c>
      <c r="S3658" s="65" t="s">
        <v>5476</v>
      </c>
      <c r="T3658" s="63" t="s">
        <v>5477</v>
      </c>
      <c r="U3658" s="63" t="s">
        <v>65</v>
      </c>
      <c r="V3658" s="66">
        <v>215135</v>
      </c>
      <c r="W3658" s="67">
        <v>215135</v>
      </c>
      <c r="X3658" s="67">
        <v>461974.22</v>
      </c>
      <c r="Y3658" s="68">
        <v>430270</v>
      </c>
      <c r="Z3658" s="82">
        <v>243026.48966565778</v>
      </c>
    </row>
    <row r="3659" spans="15:26" x14ac:dyDescent="0.25">
      <c r="O3659" s="81" t="s">
        <v>5358</v>
      </c>
      <c r="P3659" s="64">
        <v>2010</v>
      </c>
      <c r="Q3659" s="63" t="s">
        <v>1318</v>
      </c>
      <c r="R3659" s="63" t="s">
        <v>63</v>
      </c>
      <c r="S3659" s="65" t="s">
        <v>5359</v>
      </c>
      <c r="T3659" s="63" t="s">
        <v>3266</v>
      </c>
      <c r="U3659" s="63" t="s">
        <v>684</v>
      </c>
      <c r="V3659" s="66">
        <v>139350</v>
      </c>
      <c r="W3659" s="67">
        <v>139350</v>
      </c>
      <c r="X3659" s="67">
        <v>39705.230000000003</v>
      </c>
      <c r="Y3659" s="68">
        <v>185800</v>
      </c>
      <c r="Z3659" s="82">
        <v>157416.23322522794</v>
      </c>
    </row>
    <row r="3660" spans="15:26" x14ac:dyDescent="0.25">
      <c r="O3660" s="81" t="s">
        <v>5456</v>
      </c>
      <c r="P3660" s="64">
        <v>2010</v>
      </c>
      <c r="Q3660" s="63" t="s">
        <v>1318</v>
      </c>
      <c r="R3660" s="63" t="s">
        <v>63</v>
      </c>
      <c r="S3660" s="65" t="s">
        <v>5457</v>
      </c>
      <c r="T3660" s="63" t="s">
        <v>4059</v>
      </c>
      <c r="U3660" s="63" t="s">
        <v>65</v>
      </c>
      <c r="V3660" s="66">
        <v>66600</v>
      </c>
      <c r="W3660" s="67">
        <v>66600</v>
      </c>
      <c r="X3660" s="67">
        <v>80575.55</v>
      </c>
      <c r="Y3660" s="68">
        <v>148000</v>
      </c>
      <c r="Z3660" s="82">
        <v>75234.453769646076</v>
      </c>
    </row>
    <row r="3661" spans="15:26" x14ac:dyDescent="0.25">
      <c r="O3661" s="81" t="s">
        <v>5478</v>
      </c>
      <c r="P3661" s="64">
        <v>2010</v>
      </c>
      <c r="Q3661" s="63" t="s">
        <v>1318</v>
      </c>
      <c r="R3661" s="63" t="s">
        <v>63</v>
      </c>
      <c r="S3661" s="65" t="s">
        <v>5476</v>
      </c>
      <c r="T3661" s="63" t="s">
        <v>5479</v>
      </c>
      <c r="U3661" s="63" t="s">
        <v>65</v>
      </c>
      <c r="V3661" s="66">
        <v>30000</v>
      </c>
      <c r="W3661" s="67">
        <v>30000</v>
      </c>
      <c r="X3661" s="67">
        <v>0</v>
      </c>
      <c r="Y3661" s="68">
        <v>0</v>
      </c>
      <c r="Z3661" s="82">
        <v>33889.393589930667</v>
      </c>
    </row>
    <row r="3662" spans="15:26" ht="22.5" x14ac:dyDescent="0.25">
      <c r="O3662" s="81" t="s">
        <v>5517</v>
      </c>
      <c r="P3662" s="64">
        <v>2010</v>
      </c>
      <c r="Q3662" s="63" t="s">
        <v>1318</v>
      </c>
      <c r="R3662" s="63" t="s">
        <v>63</v>
      </c>
      <c r="S3662" s="65" t="s">
        <v>5194</v>
      </c>
      <c r="T3662" s="63" t="s">
        <v>4385</v>
      </c>
      <c r="U3662" s="63" t="s">
        <v>684</v>
      </c>
      <c r="V3662" s="66">
        <v>22245</v>
      </c>
      <c r="W3662" s="67">
        <v>22245</v>
      </c>
      <c r="X3662" s="67">
        <v>9780</v>
      </c>
      <c r="Y3662" s="68">
        <v>37072</v>
      </c>
      <c r="Z3662" s="82">
        <v>25128.985346933587</v>
      </c>
    </row>
    <row r="3663" spans="15:26" x14ac:dyDescent="0.25">
      <c r="O3663" s="81" t="s">
        <v>9887</v>
      </c>
      <c r="P3663" s="64">
        <v>2010</v>
      </c>
      <c r="Q3663" s="63" t="s">
        <v>6081</v>
      </c>
      <c r="R3663" s="63" t="s">
        <v>63</v>
      </c>
      <c r="S3663" s="65" t="s">
        <v>9888</v>
      </c>
      <c r="T3663" s="63" t="s">
        <v>3695</v>
      </c>
      <c r="U3663" s="63" t="s">
        <v>65</v>
      </c>
      <c r="V3663" s="66">
        <v>15000</v>
      </c>
      <c r="W3663" s="67">
        <v>15000</v>
      </c>
      <c r="X3663" s="67">
        <v>0</v>
      </c>
      <c r="Y3663" s="68">
        <v>15000</v>
      </c>
      <c r="Z3663" s="82">
        <v>16944.696794965334</v>
      </c>
    </row>
    <row r="3664" spans="15:26" x14ac:dyDescent="0.25">
      <c r="O3664" s="81" t="s">
        <v>9830</v>
      </c>
      <c r="P3664" s="64">
        <v>2010</v>
      </c>
      <c r="Q3664" s="63" t="s">
        <v>6081</v>
      </c>
      <c r="R3664" s="63" t="s">
        <v>63</v>
      </c>
      <c r="S3664" s="65" t="s">
        <v>9831</v>
      </c>
      <c r="T3664" s="63" t="s">
        <v>3695</v>
      </c>
      <c r="U3664" s="63" t="s">
        <v>5291</v>
      </c>
      <c r="V3664" s="66">
        <v>10000</v>
      </c>
      <c r="W3664" s="67">
        <v>10000</v>
      </c>
      <c r="X3664" s="67">
        <v>4350</v>
      </c>
      <c r="Y3664" s="68">
        <v>14350</v>
      </c>
      <c r="Z3664" s="82">
        <v>11296.464529976889</v>
      </c>
    </row>
    <row r="3665" spans="15:26" x14ac:dyDescent="0.25">
      <c r="O3665" s="81" t="s">
        <v>5516</v>
      </c>
      <c r="P3665" s="64">
        <v>2010</v>
      </c>
      <c r="Q3665" s="63" t="s">
        <v>1318</v>
      </c>
      <c r="R3665" s="63" t="s">
        <v>63</v>
      </c>
      <c r="S3665" s="65" t="s">
        <v>5181</v>
      </c>
      <c r="T3665" s="63" t="s">
        <v>3266</v>
      </c>
      <c r="U3665" s="63" t="s">
        <v>684</v>
      </c>
      <c r="V3665" s="66">
        <v>8254</v>
      </c>
      <c r="W3665" s="67">
        <v>8254</v>
      </c>
      <c r="X3665" s="67">
        <v>2506</v>
      </c>
      <c r="Y3665" s="68">
        <v>11011</v>
      </c>
      <c r="Z3665" s="82">
        <v>9324.1018230429236</v>
      </c>
    </row>
    <row r="3666" spans="15:26" x14ac:dyDescent="0.25">
      <c r="O3666" s="81" t="s">
        <v>9897</v>
      </c>
      <c r="P3666" s="64">
        <v>2010</v>
      </c>
      <c r="Q3666" s="63" t="s">
        <v>6081</v>
      </c>
      <c r="R3666" s="63" t="s">
        <v>1078</v>
      </c>
      <c r="S3666" s="65" t="s">
        <v>9269</v>
      </c>
      <c r="T3666" s="63" t="s">
        <v>9898</v>
      </c>
      <c r="U3666" s="63" t="s">
        <v>9270</v>
      </c>
      <c r="V3666" s="66">
        <v>30788</v>
      </c>
      <c r="W3666" s="67">
        <v>30788</v>
      </c>
      <c r="X3666" s="67">
        <v>30788</v>
      </c>
      <c r="Y3666" s="68">
        <v>69677</v>
      </c>
      <c r="Z3666" s="82">
        <v>34779.554994892846</v>
      </c>
    </row>
    <row r="3667" spans="15:26" x14ac:dyDescent="0.25">
      <c r="O3667" s="81" t="s">
        <v>9862</v>
      </c>
      <c r="P3667" s="64">
        <v>2010</v>
      </c>
      <c r="Q3667" s="63" t="s">
        <v>6081</v>
      </c>
      <c r="R3667" s="63" t="s">
        <v>1078</v>
      </c>
      <c r="S3667" s="65" t="s">
        <v>9863</v>
      </c>
      <c r="T3667" s="63" t="s">
        <v>3695</v>
      </c>
      <c r="U3667" s="63" t="s">
        <v>9864</v>
      </c>
      <c r="V3667" s="66">
        <v>14972</v>
      </c>
      <c r="W3667" s="67">
        <v>14972</v>
      </c>
      <c r="X3667" s="67">
        <v>0</v>
      </c>
      <c r="Y3667" s="68">
        <v>15720</v>
      </c>
      <c r="Z3667" s="82">
        <v>16913.066694281399</v>
      </c>
    </row>
    <row r="3668" spans="15:26" x14ac:dyDescent="0.25">
      <c r="O3668" s="81" t="s">
        <v>5421</v>
      </c>
      <c r="P3668" s="64">
        <v>2010</v>
      </c>
      <c r="Q3668" s="63" t="s">
        <v>1318</v>
      </c>
      <c r="R3668" s="63" t="s">
        <v>1684</v>
      </c>
      <c r="S3668" s="65" t="s">
        <v>4949</v>
      </c>
      <c r="T3668" s="63" t="s">
        <v>4059</v>
      </c>
      <c r="U3668" s="63" t="s">
        <v>1687</v>
      </c>
      <c r="V3668" s="66">
        <v>80852</v>
      </c>
      <c r="W3668" s="67">
        <v>80852</v>
      </c>
      <c r="X3668" s="67">
        <v>39740.97</v>
      </c>
      <c r="Y3668" s="68">
        <v>120674</v>
      </c>
      <c r="Z3668" s="82">
        <v>91334.175017769143</v>
      </c>
    </row>
    <row r="3669" spans="15:26" x14ac:dyDescent="0.25">
      <c r="O3669" s="81" t="s">
        <v>9817</v>
      </c>
      <c r="P3669" s="64">
        <v>2010</v>
      </c>
      <c r="Q3669" s="63" t="s">
        <v>6081</v>
      </c>
      <c r="R3669" s="63" t="s">
        <v>1420</v>
      </c>
      <c r="S3669" s="65" t="s">
        <v>9818</v>
      </c>
      <c r="T3669" s="63" t="s">
        <v>4103</v>
      </c>
      <c r="U3669" s="63" t="s">
        <v>3767</v>
      </c>
      <c r="V3669" s="66">
        <v>10000</v>
      </c>
      <c r="W3669" s="67">
        <v>10000</v>
      </c>
      <c r="X3669" s="67">
        <v>1818.07</v>
      </c>
      <c r="Y3669" s="68">
        <v>10000</v>
      </c>
      <c r="Z3669" s="82">
        <v>11296.464529976889</v>
      </c>
    </row>
    <row r="3670" spans="15:26" x14ac:dyDescent="0.25">
      <c r="O3670" s="81" t="s">
        <v>9890</v>
      </c>
      <c r="P3670" s="64">
        <v>2010</v>
      </c>
      <c r="Q3670" s="63" t="s">
        <v>6081</v>
      </c>
      <c r="R3670" s="63" t="s">
        <v>3153</v>
      </c>
      <c r="S3670" s="65" t="s">
        <v>9891</v>
      </c>
      <c r="T3670" s="63" t="s">
        <v>3695</v>
      </c>
      <c r="U3670" s="63" t="s">
        <v>3156</v>
      </c>
      <c r="V3670" s="66">
        <v>10300</v>
      </c>
      <c r="W3670" s="67">
        <v>10300</v>
      </c>
      <c r="X3670" s="67">
        <v>1000</v>
      </c>
      <c r="Y3670" s="68">
        <v>11300</v>
      </c>
      <c r="Z3670" s="82">
        <v>11635.358465876196</v>
      </c>
    </row>
    <row r="3671" spans="15:26" x14ac:dyDescent="0.25">
      <c r="O3671" s="81" t="s">
        <v>9787</v>
      </c>
      <c r="P3671" s="64">
        <v>2010</v>
      </c>
      <c r="Q3671" s="63" t="s">
        <v>6081</v>
      </c>
      <c r="R3671" s="63" t="s">
        <v>1403</v>
      </c>
      <c r="S3671" s="65" t="s">
        <v>9788</v>
      </c>
      <c r="T3671" s="63" t="s">
        <v>8321</v>
      </c>
      <c r="U3671" s="63" t="s">
        <v>3767</v>
      </c>
      <c r="V3671" s="66">
        <v>89503</v>
      </c>
      <c r="W3671" s="67">
        <v>89503</v>
      </c>
      <c r="X3671" s="67">
        <v>28941.07</v>
      </c>
      <c r="Y3671" s="68">
        <v>118973</v>
      </c>
      <c r="Z3671" s="82">
        <v>101106.74648265216</v>
      </c>
    </row>
    <row r="3672" spans="15:26" x14ac:dyDescent="0.25">
      <c r="O3672" s="81" t="s">
        <v>5518</v>
      </c>
      <c r="P3672" s="64">
        <v>2010</v>
      </c>
      <c r="Q3672" s="63" t="s">
        <v>1318</v>
      </c>
      <c r="R3672" s="63" t="s">
        <v>1403</v>
      </c>
      <c r="S3672" s="65" t="s">
        <v>5519</v>
      </c>
      <c r="T3672" s="63" t="s">
        <v>3687</v>
      </c>
      <c r="U3672" s="63" t="s">
        <v>1406</v>
      </c>
      <c r="V3672" s="66">
        <v>11484</v>
      </c>
      <c r="W3672" s="67">
        <v>11484</v>
      </c>
      <c r="X3672" s="67">
        <v>3312.4</v>
      </c>
      <c r="Y3672" s="68">
        <v>15950</v>
      </c>
      <c r="Z3672" s="82">
        <v>12972.859866225459</v>
      </c>
    </row>
    <row r="3673" spans="15:26" x14ac:dyDescent="0.25">
      <c r="O3673" s="81" t="s">
        <v>5493</v>
      </c>
      <c r="P3673" s="64">
        <v>2010</v>
      </c>
      <c r="Q3673" s="63" t="s">
        <v>1318</v>
      </c>
      <c r="R3673" s="63" t="s">
        <v>977</v>
      </c>
      <c r="S3673" s="65" t="s">
        <v>5250</v>
      </c>
      <c r="T3673" s="63" t="s">
        <v>5494</v>
      </c>
      <c r="U3673" s="63" t="s">
        <v>2986</v>
      </c>
      <c r="V3673" s="66">
        <v>240442</v>
      </c>
      <c r="W3673" s="67">
        <v>240442</v>
      </c>
      <c r="X3673" s="67">
        <v>140900.22</v>
      </c>
      <c r="Y3673" s="68">
        <v>320590</v>
      </c>
      <c r="Z3673" s="82">
        <v>271614.45245167031</v>
      </c>
    </row>
    <row r="3674" spans="15:26" x14ac:dyDescent="0.25">
      <c r="O3674" s="81" t="s">
        <v>5332</v>
      </c>
      <c r="P3674" s="64">
        <v>2010</v>
      </c>
      <c r="Q3674" s="63" t="s">
        <v>1318</v>
      </c>
      <c r="R3674" s="63" t="s">
        <v>977</v>
      </c>
      <c r="S3674" s="65" t="s">
        <v>5333</v>
      </c>
      <c r="T3674" s="63" t="s">
        <v>5334</v>
      </c>
      <c r="U3674" s="63" t="s">
        <v>3767</v>
      </c>
      <c r="V3674" s="66">
        <v>189805</v>
      </c>
      <c r="W3674" s="67">
        <v>189805</v>
      </c>
      <c r="X3674" s="67">
        <v>157103.70000000001</v>
      </c>
      <c r="Y3674" s="68">
        <v>345100</v>
      </c>
      <c r="Z3674" s="82">
        <v>214412.54501122635</v>
      </c>
    </row>
    <row r="3675" spans="15:26" x14ac:dyDescent="0.25">
      <c r="O3675" s="81" t="s">
        <v>9785</v>
      </c>
      <c r="P3675" s="64">
        <v>2010</v>
      </c>
      <c r="Q3675" s="63" t="s">
        <v>6084</v>
      </c>
      <c r="R3675" s="63" t="s">
        <v>977</v>
      </c>
      <c r="S3675" s="65" t="s">
        <v>1859</v>
      </c>
      <c r="T3675" s="63" t="s">
        <v>9786</v>
      </c>
      <c r="U3675" s="63" t="s">
        <v>3767</v>
      </c>
      <c r="V3675" s="66">
        <v>71789</v>
      </c>
      <c r="W3675" s="67">
        <v>71789</v>
      </c>
      <c r="X3675" s="67">
        <v>44543.08</v>
      </c>
      <c r="Y3675" s="68">
        <v>109604</v>
      </c>
      <c r="Z3675" s="82">
        <v>81096.189214251077</v>
      </c>
    </row>
    <row r="3676" spans="15:26" x14ac:dyDescent="0.25">
      <c r="O3676" s="81" t="s">
        <v>5432</v>
      </c>
      <c r="P3676" s="64">
        <v>2010</v>
      </c>
      <c r="Q3676" s="63" t="s">
        <v>1318</v>
      </c>
      <c r="R3676" s="63" t="s">
        <v>977</v>
      </c>
      <c r="S3676" s="65" t="s">
        <v>4362</v>
      </c>
      <c r="T3676" s="63" t="s">
        <v>5433</v>
      </c>
      <c r="U3676" s="63" t="s">
        <v>2601</v>
      </c>
      <c r="V3676" s="66">
        <v>50129</v>
      </c>
      <c r="W3676" s="67">
        <v>50129</v>
      </c>
      <c r="X3676" s="67">
        <v>14467.3</v>
      </c>
      <c r="Y3676" s="68">
        <v>66839</v>
      </c>
      <c r="Z3676" s="82">
        <v>56628.047042321145</v>
      </c>
    </row>
    <row r="3677" spans="15:26" x14ac:dyDescent="0.25">
      <c r="O3677" s="81" t="s">
        <v>5335</v>
      </c>
      <c r="P3677" s="64">
        <v>2010</v>
      </c>
      <c r="Q3677" s="63" t="s">
        <v>1318</v>
      </c>
      <c r="R3677" s="63" t="s">
        <v>977</v>
      </c>
      <c r="S3677" s="65" t="s">
        <v>5333</v>
      </c>
      <c r="T3677" s="63" t="s">
        <v>5336</v>
      </c>
      <c r="U3677" s="63" t="s">
        <v>3767</v>
      </c>
      <c r="V3677" s="66">
        <v>14975</v>
      </c>
      <c r="W3677" s="67">
        <v>14975</v>
      </c>
      <c r="X3677" s="67">
        <v>0</v>
      </c>
      <c r="Y3677" s="68">
        <v>0</v>
      </c>
      <c r="Z3677" s="82">
        <v>16916.455633640391</v>
      </c>
    </row>
    <row r="3678" spans="15:26" x14ac:dyDescent="0.25">
      <c r="O3678" s="81" t="s">
        <v>5434</v>
      </c>
      <c r="P3678" s="64">
        <v>2010</v>
      </c>
      <c r="Q3678" s="63" t="s">
        <v>1318</v>
      </c>
      <c r="R3678" s="63" t="s">
        <v>977</v>
      </c>
      <c r="S3678" s="65" t="s">
        <v>4362</v>
      </c>
      <c r="T3678" s="63" t="s">
        <v>5435</v>
      </c>
      <c r="U3678" s="63" t="s">
        <v>2601</v>
      </c>
      <c r="V3678" s="66">
        <v>3000</v>
      </c>
      <c r="W3678" s="67">
        <v>3000</v>
      </c>
      <c r="X3678" s="67">
        <v>0</v>
      </c>
      <c r="Y3678" s="68">
        <v>0</v>
      </c>
      <c r="Z3678" s="82">
        <v>3388.9393589930664</v>
      </c>
    </row>
    <row r="3679" spans="15:26" x14ac:dyDescent="0.25">
      <c r="O3679" s="81" t="s">
        <v>5495</v>
      </c>
      <c r="P3679" s="64">
        <v>2010</v>
      </c>
      <c r="Q3679" s="63" t="s">
        <v>1318</v>
      </c>
      <c r="R3679" s="63" t="s">
        <v>977</v>
      </c>
      <c r="S3679" s="65" t="s">
        <v>5250</v>
      </c>
      <c r="T3679" s="63" t="s">
        <v>5496</v>
      </c>
      <c r="U3679" s="63" t="s">
        <v>2986</v>
      </c>
      <c r="V3679" s="66">
        <v>3000</v>
      </c>
      <c r="W3679" s="67">
        <v>3000</v>
      </c>
      <c r="X3679" s="67">
        <v>0</v>
      </c>
      <c r="Y3679" s="68">
        <v>3000</v>
      </c>
      <c r="Z3679" s="82">
        <v>3388.9393589930664</v>
      </c>
    </row>
    <row r="3680" spans="15:26" x14ac:dyDescent="0.25">
      <c r="O3680" s="81" t="s">
        <v>9935</v>
      </c>
      <c r="P3680" s="64">
        <v>2010</v>
      </c>
      <c r="Q3680" s="63" t="s">
        <v>6081</v>
      </c>
      <c r="R3680" s="63" t="s">
        <v>1540</v>
      </c>
      <c r="S3680" s="65" t="s">
        <v>2332</v>
      </c>
      <c r="T3680" s="63" t="s">
        <v>3695</v>
      </c>
      <c r="U3680" s="63" t="s">
        <v>1540</v>
      </c>
      <c r="V3680" s="66">
        <v>35000</v>
      </c>
      <c r="W3680" s="67">
        <v>35000</v>
      </c>
      <c r="X3680" s="67">
        <v>10692.83</v>
      </c>
      <c r="Y3680" s="68">
        <v>47036</v>
      </c>
      <c r="Z3680" s="82">
        <v>39537.625854919112</v>
      </c>
    </row>
    <row r="3681" spans="15:26" x14ac:dyDescent="0.25">
      <c r="O3681" s="81" t="s">
        <v>5454</v>
      </c>
      <c r="P3681" s="64">
        <v>2010</v>
      </c>
      <c r="Q3681" s="63" t="s">
        <v>1318</v>
      </c>
      <c r="R3681" s="63" t="s">
        <v>1868</v>
      </c>
      <c r="S3681" s="65" t="s">
        <v>5455</v>
      </c>
      <c r="T3681" s="63" t="s">
        <v>3266</v>
      </c>
      <c r="U3681" s="63" t="s">
        <v>2744</v>
      </c>
      <c r="V3681" s="66">
        <v>164782</v>
      </c>
      <c r="W3681" s="67">
        <v>164782</v>
      </c>
      <c r="X3681" s="67">
        <v>48945.58</v>
      </c>
      <c r="Y3681" s="68">
        <v>219710</v>
      </c>
      <c r="Z3681" s="82">
        <v>186145.40181786515</v>
      </c>
    </row>
    <row r="3682" spans="15:26" x14ac:dyDescent="0.25">
      <c r="O3682" s="81" t="s">
        <v>5467</v>
      </c>
      <c r="P3682" s="64">
        <v>2010</v>
      </c>
      <c r="Q3682" s="63" t="s">
        <v>1318</v>
      </c>
      <c r="R3682" s="63" t="s">
        <v>1868</v>
      </c>
      <c r="S3682" s="65" t="s">
        <v>5468</v>
      </c>
      <c r="T3682" s="63" t="s">
        <v>3414</v>
      </c>
      <c r="U3682" s="63" t="s">
        <v>2744</v>
      </c>
      <c r="V3682" s="66">
        <v>92309</v>
      </c>
      <c r="W3682" s="67">
        <v>92309</v>
      </c>
      <c r="X3682" s="67">
        <v>43437.31</v>
      </c>
      <c r="Y3682" s="68">
        <v>137774</v>
      </c>
      <c r="Z3682" s="82">
        <v>104276.53442976366</v>
      </c>
    </row>
    <row r="3683" spans="15:26" x14ac:dyDescent="0.25">
      <c r="O3683" s="81" t="s">
        <v>5483</v>
      </c>
      <c r="P3683" s="64">
        <v>2010</v>
      </c>
      <c r="Q3683" s="63" t="s">
        <v>1318</v>
      </c>
      <c r="R3683" s="63" t="s">
        <v>228</v>
      </c>
      <c r="S3683" s="65" t="s">
        <v>5484</v>
      </c>
      <c r="T3683" s="63" t="s">
        <v>3815</v>
      </c>
      <c r="U3683" s="63" t="s">
        <v>228</v>
      </c>
      <c r="V3683" s="66">
        <v>225000</v>
      </c>
      <c r="W3683" s="67">
        <v>225000</v>
      </c>
      <c r="X3683" s="67">
        <v>528974.23</v>
      </c>
      <c r="Y3683" s="68">
        <v>750000</v>
      </c>
      <c r="Z3683" s="82">
        <v>254170.45192447997</v>
      </c>
    </row>
    <row r="3684" spans="15:26" x14ac:dyDescent="0.25">
      <c r="O3684" s="81" t="s">
        <v>5485</v>
      </c>
      <c r="P3684" s="64">
        <v>2010</v>
      </c>
      <c r="Q3684" s="63" t="s">
        <v>1318</v>
      </c>
      <c r="R3684" s="63" t="s">
        <v>228</v>
      </c>
      <c r="S3684" s="65" t="s">
        <v>5484</v>
      </c>
      <c r="T3684" s="63" t="s">
        <v>5252</v>
      </c>
      <c r="U3684" s="63" t="s">
        <v>228</v>
      </c>
      <c r="V3684" s="66">
        <v>16000</v>
      </c>
      <c r="W3684" s="67">
        <v>16000</v>
      </c>
      <c r="X3684" s="67">
        <v>0</v>
      </c>
      <c r="Y3684" s="68">
        <v>0</v>
      </c>
      <c r="Z3684" s="82">
        <v>18074.343247963021</v>
      </c>
    </row>
    <row r="3685" spans="15:26" x14ac:dyDescent="0.25">
      <c r="O3685" s="81" t="s">
        <v>5529</v>
      </c>
      <c r="P3685" s="64">
        <v>2010</v>
      </c>
      <c r="Q3685" s="63" t="s">
        <v>1318</v>
      </c>
      <c r="R3685" s="63" t="s">
        <v>514</v>
      </c>
      <c r="S3685" s="65" t="s">
        <v>5321</v>
      </c>
      <c r="T3685" s="63" t="s">
        <v>3687</v>
      </c>
      <c r="U3685" s="63" t="s">
        <v>1325</v>
      </c>
      <c r="V3685" s="66">
        <v>34927</v>
      </c>
      <c r="W3685" s="67">
        <v>34927</v>
      </c>
      <c r="X3685" s="67">
        <v>11119.81</v>
      </c>
      <c r="Y3685" s="68">
        <v>46570</v>
      </c>
      <c r="Z3685" s="82">
        <v>39455.161663850282</v>
      </c>
    </row>
    <row r="3686" spans="15:26" x14ac:dyDescent="0.25">
      <c r="O3686" s="81" t="s">
        <v>5515</v>
      </c>
      <c r="P3686" s="64">
        <v>2010</v>
      </c>
      <c r="Q3686" s="63" t="s">
        <v>1318</v>
      </c>
      <c r="R3686" s="63" t="s">
        <v>514</v>
      </c>
      <c r="S3686" s="65" t="s">
        <v>4957</v>
      </c>
      <c r="T3686" s="63" t="s">
        <v>4456</v>
      </c>
      <c r="U3686" s="63" t="s">
        <v>1433</v>
      </c>
      <c r="V3686" s="66">
        <v>33586</v>
      </c>
      <c r="W3686" s="67">
        <v>33586</v>
      </c>
      <c r="X3686" s="67">
        <v>9833.91</v>
      </c>
      <c r="Y3686" s="68">
        <v>50099</v>
      </c>
      <c r="Z3686" s="82">
        <v>37940.305770380379</v>
      </c>
    </row>
    <row r="3687" spans="15:26" x14ac:dyDescent="0.25">
      <c r="O3687" s="81" t="s">
        <v>5524</v>
      </c>
      <c r="P3687" s="64">
        <v>2010</v>
      </c>
      <c r="Q3687" s="63" t="s">
        <v>1318</v>
      </c>
      <c r="R3687" s="63" t="s">
        <v>514</v>
      </c>
      <c r="S3687" s="65" t="s">
        <v>5525</v>
      </c>
      <c r="T3687" s="63" t="s">
        <v>3753</v>
      </c>
      <c r="U3687" s="63" t="s">
        <v>1325</v>
      </c>
      <c r="V3687" s="66">
        <v>30722</v>
      </c>
      <c r="W3687" s="67">
        <v>30722</v>
      </c>
      <c r="X3687" s="67">
        <v>5402.5</v>
      </c>
      <c r="Y3687" s="68">
        <v>40963</v>
      </c>
      <c r="Z3687" s="82">
        <v>34704.998328994996</v>
      </c>
    </row>
    <row r="3688" spans="15:26" x14ac:dyDescent="0.25">
      <c r="O3688" s="81" t="s">
        <v>9913</v>
      </c>
      <c r="P3688" s="64">
        <v>2010</v>
      </c>
      <c r="Q3688" s="63" t="s">
        <v>6081</v>
      </c>
      <c r="R3688" s="63" t="s">
        <v>514</v>
      </c>
      <c r="S3688" s="65" t="s">
        <v>9914</v>
      </c>
      <c r="T3688" s="63" t="s">
        <v>9915</v>
      </c>
      <c r="U3688" s="63" t="s">
        <v>3767</v>
      </c>
      <c r="V3688" s="66">
        <v>20134</v>
      </c>
      <c r="W3688" s="67">
        <v>20134</v>
      </c>
      <c r="X3688" s="67">
        <v>7966.67</v>
      </c>
      <c r="Y3688" s="68">
        <v>28197</v>
      </c>
      <c r="Z3688" s="82">
        <v>22744.301684655467</v>
      </c>
    </row>
    <row r="3689" spans="15:26" x14ac:dyDescent="0.25">
      <c r="O3689" s="81" t="s">
        <v>5360</v>
      </c>
      <c r="P3689" s="64">
        <v>2010</v>
      </c>
      <c r="Q3689" s="63" t="s">
        <v>1318</v>
      </c>
      <c r="R3689" s="63" t="s">
        <v>31</v>
      </c>
      <c r="S3689" s="65" t="s">
        <v>5361</v>
      </c>
      <c r="T3689" s="63" t="s">
        <v>1876</v>
      </c>
      <c r="U3689" s="63" t="s">
        <v>33</v>
      </c>
      <c r="V3689" s="66">
        <v>278325</v>
      </c>
      <c r="W3689" s="67">
        <v>278325</v>
      </c>
      <c r="X3689" s="67">
        <v>187826.52</v>
      </c>
      <c r="Y3689" s="68">
        <v>477819</v>
      </c>
      <c r="Z3689" s="82">
        <v>314408.84903058177</v>
      </c>
    </row>
    <row r="3690" spans="15:26" x14ac:dyDescent="0.25">
      <c r="O3690" s="81" t="s">
        <v>9930</v>
      </c>
      <c r="P3690" s="64">
        <v>2010</v>
      </c>
      <c r="Q3690" s="63" t="s">
        <v>6081</v>
      </c>
      <c r="R3690" s="63" t="s">
        <v>2250</v>
      </c>
      <c r="S3690" s="65" t="s">
        <v>5825</v>
      </c>
      <c r="T3690" s="63" t="s">
        <v>4825</v>
      </c>
      <c r="U3690" s="63" t="s">
        <v>3767</v>
      </c>
      <c r="V3690" s="66">
        <v>32509</v>
      </c>
      <c r="W3690" s="67">
        <v>32509</v>
      </c>
      <c r="X3690" s="67">
        <v>11500.01</v>
      </c>
      <c r="Y3690" s="68">
        <v>48177</v>
      </c>
      <c r="Z3690" s="82">
        <v>36723.676540501867</v>
      </c>
    </row>
    <row r="3691" spans="15:26" x14ac:dyDescent="0.25">
      <c r="O3691" s="81" t="s">
        <v>5503</v>
      </c>
      <c r="P3691" s="64">
        <v>2010</v>
      </c>
      <c r="Q3691" s="63" t="s">
        <v>1318</v>
      </c>
      <c r="R3691" s="63" t="s">
        <v>2250</v>
      </c>
      <c r="S3691" s="65" t="s">
        <v>3144</v>
      </c>
      <c r="T3691" s="63" t="s">
        <v>5504</v>
      </c>
      <c r="U3691" s="63" t="s">
        <v>3146</v>
      </c>
      <c r="V3691" s="66">
        <v>29700</v>
      </c>
      <c r="W3691" s="67">
        <v>29700</v>
      </c>
      <c r="X3691" s="67">
        <v>3095</v>
      </c>
      <c r="Y3691" s="68">
        <v>33000</v>
      </c>
      <c r="Z3691" s="82">
        <v>33550.499654031359</v>
      </c>
    </row>
    <row r="3692" spans="15:26" x14ac:dyDescent="0.25">
      <c r="O3692" s="81" t="s">
        <v>9901</v>
      </c>
      <c r="P3692" s="64">
        <v>2010</v>
      </c>
      <c r="Q3692" s="63" t="s">
        <v>6081</v>
      </c>
      <c r="R3692" s="63" t="s">
        <v>2250</v>
      </c>
      <c r="S3692" s="65" t="s">
        <v>9902</v>
      </c>
      <c r="T3692" s="63" t="s">
        <v>6178</v>
      </c>
      <c r="U3692" s="63" t="s">
        <v>3922</v>
      </c>
      <c r="V3692" s="66">
        <v>24723</v>
      </c>
      <c r="W3692" s="67">
        <v>24723</v>
      </c>
      <c r="X3692" s="67">
        <v>8200.27</v>
      </c>
      <c r="Y3692" s="68">
        <v>32964</v>
      </c>
      <c r="Z3692" s="82">
        <v>27928.249257461863</v>
      </c>
    </row>
    <row r="3693" spans="15:26" x14ac:dyDescent="0.25">
      <c r="O3693" s="81" t="s">
        <v>9844</v>
      </c>
      <c r="P3693" s="64">
        <v>2010</v>
      </c>
      <c r="Q3693" s="63" t="s">
        <v>6081</v>
      </c>
      <c r="R3693" s="63" t="s">
        <v>2250</v>
      </c>
      <c r="S3693" s="65" t="s">
        <v>9845</v>
      </c>
      <c r="T3693" s="63" t="s">
        <v>3695</v>
      </c>
      <c r="U3693" s="63" t="s">
        <v>2253</v>
      </c>
      <c r="V3693" s="66">
        <v>10000</v>
      </c>
      <c r="W3693" s="67">
        <v>10000</v>
      </c>
      <c r="X3693" s="67">
        <v>0</v>
      </c>
      <c r="Y3693" s="68">
        <v>10000</v>
      </c>
      <c r="Z3693" s="82">
        <v>11296.464529976889</v>
      </c>
    </row>
    <row r="3694" spans="15:26" x14ac:dyDescent="0.25">
      <c r="O3694" s="81" t="s">
        <v>9782</v>
      </c>
      <c r="P3694" s="64">
        <v>2010</v>
      </c>
      <c r="Q3694" s="63" t="s">
        <v>6081</v>
      </c>
      <c r="R3694" s="63" t="s">
        <v>73</v>
      </c>
      <c r="S3694" s="65" t="s">
        <v>4032</v>
      </c>
      <c r="T3694" s="63" t="s">
        <v>5970</v>
      </c>
      <c r="U3694" s="63" t="s">
        <v>73</v>
      </c>
      <c r="V3694" s="66">
        <v>189112</v>
      </c>
      <c r="W3694" s="67">
        <v>189112</v>
      </c>
      <c r="X3694" s="67">
        <v>78793.34</v>
      </c>
      <c r="Y3694" s="68">
        <v>270160</v>
      </c>
      <c r="Z3694" s="82">
        <v>213629.70001929894</v>
      </c>
    </row>
    <row r="3695" spans="15:26" x14ac:dyDescent="0.25">
      <c r="O3695" s="81" t="s">
        <v>5425</v>
      </c>
      <c r="P3695" s="64">
        <v>2010</v>
      </c>
      <c r="Q3695" s="63" t="s">
        <v>1318</v>
      </c>
      <c r="R3695" s="63" t="s">
        <v>73</v>
      </c>
      <c r="S3695" s="65" t="s">
        <v>5426</v>
      </c>
      <c r="T3695" s="63" t="s">
        <v>4456</v>
      </c>
      <c r="U3695" s="63" t="s">
        <v>73</v>
      </c>
      <c r="V3695" s="66">
        <v>186145</v>
      </c>
      <c r="W3695" s="67">
        <v>186145</v>
      </c>
      <c r="X3695" s="67">
        <v>51678.61</v>
      </c>
      <c r="Y3695" s="68">
        <v>248193</v>
      </c>
      <c r="Z3695" s="82">
        <v>210278.0389932548</v>
      </c>
    </row>
    <row r="3696" spans="15:26" x14ac:dyDescent="0.25">
      <c r="O3696" s="81" t="s">
        <v>9879</v>
      </c>
      <c r="P3696" s="64">
        <v>2010</v>
      </c>
      <c r="Q3696" s="63" t="s">
        <v>6081</v>
      </c>
      <c r="R3696" s="63" t="s">
        <v>73</v>
      </c>
      <c r="S3696" s="65" t="s">
        <v>9880</v>
      </c>
      <c r="T3696" s="63" t="s">
        <v>3695</v>
      </c>
      <c r="U3696" s="63" t="s">
        <v>73</v>
      </c>
      <c r="V3696" s="66">
        <v>14279</v>
      </c>
      <c r="W3696" s="67">
        <v>14279</v>
      </c>
      <c r="X3696" s="67">
        <v>542.9</v>
      </c>
      <c r="Y3696" s="68">
        <v>14279</v>
      </c>
      <c r="Z3696" s="82">
        <v>16130.221702353998</v>
      </c>
    </row>
    <row r="3697" spans="15:26" x14ac:dyDescent="0.25">
      <c r="O3697" s="81" t="s">
        <v>9854</v>
      </c>
      <c r="P3697" s="64">
        <v>2010</v>
      </c>
      <c r="Q3697" s="63" t="s">
        <v>6081</v>
      </c>
      <c r="R3697" s="63" t="s">
        <v>73</v>
      </c>
      <c r="S3697" s="65" t="s">
        <v>9855</v>
      </c>
      <c r="T3697" s="63" t="s">
        <v>3695</v>
      </c>
      <c r="U3697" s="63" t="s">
        <v>73</v>
      </c>
      <c r="V3697" s="66">
        <v>10000</v>
      </c>
      <c r="W3697" s="67">
        <v>10000</v>
      </c>
      <c r="X3697" s="67">
        <v>0</v>
      </c>
      <c r="Y3697" s="68">
        <v>10000</v>
      </c>
      <c r="Z3697" s="82">
        <v>11296.464529976889</v>
      </c>
    </row>
    <row r="3698" spans="15:26" x14ac:dyDescent="0.25">
      <c r="O3698" s="81" t="s">
        <v>9792</v>
      </c>
      <c r="P3698" s="64">
        <v>2010</v>
      </c>
      <c r="Q3698" s="63" t="s">
        <v>6084</v>
      </c>
      <c r="R3698" s="63" t="s">
        <v>3826</v>
      </c>
      <c r="S3698" s="65" t="s">
        <v>9793</v>
      </c>
      <c r="T3698" s="63" t="s">
        <v>9794</v>
      </c>
      <c r="U3698" s="63"/>
      <c r="V3698" s="66">
        <v>205886</v>
      </c>
      <c r="W3698" s="67">
        <v>205886</v>
      </c>
      <c r="X3698" s="67">
        <v>131858.13</v>
      </c>
      <c r="Y3698" s="68">
        <v>333199</v>
      </c>
      <c r="Z3698" s="82">
        <v>232578.38962188218</v>
      </c>
    </row>
    <row r="3699" spans="15:26" x14ac:dyDescent="0.25">
      <c r="O3699" s="81" t="s">
        <v>9795</v>
      </c>
      <c r="P3699" s="64">
        <v>2010</v>
      </c>
      <c r="Q3699" s="63" t="s">
        <v>6084</v>
      </c>
      <c r="R3699" s="63" t="s">
        <v>3826</v>
      </c>
      <c r="S3699" s="65" t="s">
        <v>9796</v>
      </c>
      <c r="T3699" s="63" t="s">
        <v>9797</v>
      </c>
      <c r="U3699" s="63"/>
      <c r="V3699" s="66">
        <v>141696</v>
      </c>
      <c r="W3699" s="67">
        <v>141696</v>
      </c>
      <c r="X3699" s="67">
        <v>85075.22</v>
      </c>
      <c r="Y3699" s="68">
        <v>251739</v>
      </c>
      <c r="Z3699" s="82">
        <v>160066.38380396052</v>
      </c>
    </row>
    <row r="3700" spans="15:26" x14ac:dyDescent="0.25">
      <c r="O3700" s="81" t="s">
        <v>9803</v>
      </c>
      <c r="P3700" s="64">
        <v>2010</v>
      </c>
      <c r="Q3700" s="63" t="s">
        <v>6084</v>
      </c>
      <c r="R3700" s="63" t="s">
        <v>3826</v>
      </c>
      <c r="S3700" s="65" t="s">
        <v>9804</v>
      </c>
      <c r="T3700" s="63" t="s">
        <v>9805</v>
      </c>
      <c r="U3700" s="63"/>
      <c r="V3700" s="66">
        <v>100938</v>
      </c>
      <c r="W3700" s="67">
        <v>100938</v>
      </c>
      <c r="X3700" s="67">
        <v>32741.3</v>
      </c>
      <c r="Y3700" s="68">
        <v>134584</v>
      </c>
      <c r="Z3700" s="82">
        <v>114024.25367268072</v>
      </c>
    </row>
    <row r="3701" spans="15:26" x14ac:dyDescent="0.25">
      <c r="O3701" s="81" t="s">
        <v>9783</v>
      </c>
      <c r="P3701" s="64">
        <v>2010</v>
      </c>
      <c r="Q3701" s="63" t="s">
        <v>6084</v>
      </c>
      <c r="R3701" s="63" t="s">
        <v>3826</v>
      </c>
      <c r="S3701" s="65" t="s">
        <v>1859</v>
      </c>
      <c r="T3701" s="63" t="s">
        <v>9784</v>
      </c>
      <c r="U3701" s="63"/>
      <c r="V3701" s="66">
        <v>50000</v>
      </c>
      <c r="W3701" s="67">
        <v>50000</v>
      </c>
      <c r="X3701" s="67">
        <v>50000</v>
      </c>
      <c r="Y3701" s="68">
        <v>100000</v>
      </c>
      <c r="Z3701" s="82">
        <v>56482.322649884438</v>
      </c>
    </row>
    <row r="3702" spans="15:26" x14ac:dyDescent="0.25">
      <c r="O3702" s="81" t="s">
        <v>9927</v>
      </c>
      <c r="P3702" s="64">
        <v>2010</v>
      </c>
      <c r="Q3702" s="63" t="s">
        <v>6084</v>
      </c>
      <c r="R3702" s="63" t="s">
        <v>3826</v>
      </c>
      <c r="S3702" s="65" t="s">
        <v>9928</v>
      </c>
      <c r="T3702" s="63" t="s">
        <v>9929</v>
      </c>
      <c r="U3702" s="63"/>
      <c r="V3702" s="66">
        <v>35000</v>
      </c>
      <c r="W3702" s="67">
        <v>35000</v>
      </c>
      <c r="X3702" s="67">
        <v>32954.81</v>
      </c>
      <c r="Y3702" s="68">
        <v>58325</v>
      </c>
      <c r="Z3702" s="82">
        <v>39537.625854919112</v>
      </c>
    </row>
    <row r="3703" spans="15:26" x14ac:dyDescent="0.25">
      <c r="O3703" s="81" t="s">
        <v>9920</v>
      </c>
      <c r="P3703" s="64">
        <v>2010</v>
      </c>
      <c r="Q3703" s="63" t="s">
        <v>6081</v>
      </c>
      <c r="R3703" s="63" t="s">
        <v>3826</v>
      </c>
      <c r="S3703" s="65" t="s">
        <v>1859</v>
      </c>
      <c r="T3703" s="63" t="s">
        <v>8826</v>
      </c>
      <c r="U3703" s="63"/>
      <c r="V3703" s="66">
        <v>34879</v>
      </c>
      <c r="W3703" s="67">
        <v>34879</v>
      </c>
      <c r="X3703" s="67">
        <v>15279.37</v>
      </c>
      <c r="Y3703" s="68">
        <v>46879</v>
      </c>
      <c r="Z3703" s="82">
        <v>39400.938634106387</v>
      </c>
    </row>
    <row r="3704" spans="15:26" x14ac:dyDescent="0.25">
      <c r="O3704" s="81" t="s">
        <v>9922</v>
      </c>
      <c r="P3704" s="64">
        <v>2010</v>
      </c>
      <c r="Q3704" s="63" t="s">
        <v>6084</v>
      </c>
      <c r="R3704" s="63" t="s">
        <v>3826</v>
      </c>
      <c r="S3704" s="65" t="s">
        <v>9923</v>
      </c>
      <c r="T3704" s="63" t="s">
        <v>9198</v>
      </c>
      <c r="U3704" s="63"/>
      <c r="V3704" s="66">
        <v>34076</v>
      </c>
      <c r="W3704" s="67">
        <v>34076</v>
      </c>
      <c r="X3704" s="67">
        <v>15904.66</v>
      </c>
      <c r="Y3704" s="68">
        <v>50076</v>
      </c>
      <c r="Z3704" s="82">
        <v>38493.832532349246</v>
      </c>
    </row>
    <row r="3705" spans="15:26" x14ac:dyDescent="0.25">
      <c r="O3705" s="81" t="s">
        <v>9899</v>
      </c>
      <c r="P3705" s="64">
        <v>2010</v>
      </c>
      <c r="Q3705" s="63" t="s">
        <v>6081</v>
      </c>
      <c r="R3705" s="63" t="s">
        <v>3826</v>
      </c>
      <c r="S3705" s="65" t="s">
        <v>1859</v>
      </c>
      <c r="T3705" s="63" t="s">
        <v>9900</v>
      </c>
      <c r="U3705" s="63"/>
      <c r="V3705" s="66">
        <v>25800</v>
      </c>
      <c r="W3705" s="67">
        <v>25800</v>
      </c>
      <c r="X3705" s="67">
        <v>8610</v>
      </c>
      <c r="Y3705" s="68">
        <v>34410</v>
      </c>
      <c r="Z3705" s="82">
        <v>29144.878487340371</v>
      </c>
    </row>
    <row r="3706" spans="15:26" x14ac:dyDescent="0.25">
      <c r="O3706" s="81" t="s">
        <v>9909</v>
      </c>
      <c r="P3706" s="64">
        <v>2010</v>
      </c>
      <c r="Q3706" s="63" t="s">
        <v>6084</v>
      </c>
      <c r="R3706" s="63" t="s">
        <v>3826</v>
      </c>
      <c r="S3706" s="65" t="s">
        <v>9910</v>
      </c>
      <c r="T3706" s="63" t="s">
        <v>9911</v>
      </c>
      <c r="U3706" s="63"/>
      <c r="V3706" s="66">
        <v>18750</v>
      </c>
      <c r="W3706" s="67">
        <v>18750</v>
      </c>
      <c r="X3706" s="67">
        <v>2498.25</v>
      </c>
      <c r="Y3706" s="68">
        <v>25000</v>
      </c>
      <c r="Z3706" s="82">
        <v>21180.870993706667</v>
      </c>
    </row>
    <row r="3707" spans="15:26" ht="22.5" x14ac:dyDescent="0.25">
      <c r="O3707" s="81" t="s">
        <v>5354</v>
      </c>
      <c r="P3707" s="64">
        <v>2010</v>
      </c>
      <c r="Q3707" s="63" t="s">
        <v>1318</v>
      </c>
      <c r="R3707" s="63" t="s">
        <v>544</v>
      </c>
      <c r="S3707" s="65" t="s">
        <v>5355</v>
      </c>
      <c r="T3707" s="63" t="s">
        <v>4059</v>
      </c>
      <c r="U3707" s="63" t="s">
        <v>886</v>
      </c>
      <c r="V3707" s="66">
        <v>196956</v>
      </c>
      <c r="W3707" s="67">
        <v>196956</v>
      </c>
      <c r="X3707" s="67">
        <v>79636.34</v>
      </c>
      <c r="Y3707" s="68">
        <v>276955</v>
      </c>
      <c r="Z3707" s="82">
        <v>222490.64679661283</v>
      </c>
    </row>
    <row r="3708" spans="15:26" x14ac:dyDescent="0.25">
      <c r="O3708" s="81" t="s">
        <v>5380</v>
      </c>
      <c r="P3708" s="64">
        <v>2010</v>
      </c>
      <c r="Q3708" s="63" t="s">
        <v>1318</v>
      </c>
      <c r="R3708" s="63" t="s">
        <v>544</v>
      </c>
      <c r="S3708" s="65" t="s">
        <v>5003</v>
      </c>
      <c r="T3708" s="63" t="s">
        <v>4456</v>
      </c>
      <c r="U3708" s="63" t="s">
        <v>886</v>
      </c>
      <c r="V3708" s="66">
        <v>150000</v>
      </c>
      <c r="W3708" s="67">
        <v>150000</v>
      </c>
      <c r="X3708" s="67">
        <v>241982.43</v>
      </c>
      <c r="Y3708" s="68">
        <v>425000</v>
      </c>
      <c r="Z3708" s="82">
        <v>169446.96794965334</v>
      </c>
    </row>
    <row r="3709" spans="15:26" x14ac:dyDescent="0.25">
      <c r="O3709" s="81" t="s">
        <v>5384</v>
      </c>
      <c r="P3709" s="64">
        <v>2010</v>
      </c>
      <c r="Q3709" s="63" t="s">
        <v>1318</v>
      </c>
      <c r="R3709" s="63" t="s">
        <v>544</v>
      </c>
      <c r="S3709" s="65" t="s">
        <v>5385</v>
      </c>
      <c r="T3709" s="63" t="s">
        <v>5386</v>
      </c>
      <c r="U3709" s="63" t="s">
        <v>1603</v>
      </c>
      <c r="V3709" s="66">
        <v>150000</v>
      </c>
      <c r="W3709" s="67">
        <v>150000</v>
      </c>
      <c r="X3709" s="67">
        <v>88926.77</v>
      </c>
      <c r="Y3709" s="68">
        <v>238928</v>
      </c>
      <c r="Z3709" s="82">
        <v>169446.96794965334</v>
      </c>
    </row>
    <row r="3710" spans="15:26" x14ac:dyDescent="0.25">
      <c r="O3710" s="81" t="s">
        <v>9806</v>
      </c>
      <c r="P3710" s="64">
        <v>2010</v>
      </c>
      <c r="Q3710" s="63" t="s">
        <v>6084</v>
      </c>
      <c r="R3710" s="63" t="s">
        <v>544</v>
      </c>
      <c r="S3710" s="65" t="s">
        <v>9807</v>
      </c>
      <c r="T3710" s="63" t="s">
        <v>9808</v>
      </c>
      <c r="U3710" s="63" t="s">
        <v>8092</v>
      </c>
      <c r="V3710" s="66">
        <v>83175</v>
      </c>
      <c r="W3710" s="67">
        <v>83175</v>
      </c>
      <c r="X3710" s="67">
        <v>26991.97</v>
      </c>
      <c r="Y3710" s="68">
        <v>110900</v>
      </c>
      <c r="Z3710" s="82">
        <v>93958.343728082764</v>
      </c>
    </row>
    <row r="3711" spans="15:26" x14ac:dyDescent="0.25">
      <c r="O3711" s="81" t="s">
        <v>9938</v>
      </c>
      <c r="P3711" s="64">
        <v>2010</v>
      </c>
      <c r="Q3711" s="63" t="s">
        <v>6084</v>
      </c>
      <c r="R3711" s="63" t="s">
        <v>544</v>
      </c>
      <c r="S3711" s="65" t="s">
        <v>3783</v>
      </c>
      <c r="T3711" s="63" t="s">
        <v>8301</v>
      </c>
      <c r="U3711" s="63" t="s">
        <v>3767</v>
      </c>
      <c r="V3711" s="66">
        <v>25050</v>
      </c>
      <c r="W3711" s="67">
        <v>25050</v>
      </c>
      <c r="X3711" s="67">
        <v>8563.17</v>
      </c>
      <c r="Y3711" s="68">
        <v>33450</v>
      </c>
      <c r="Z3711" s="82">
        <v>28297.643647592104</v>
      </c>
    </row>
    <row r="3712" spans="15:26" ht="22.5" x14ac:dyDescent="0.25">
      <c r="O3712" s="81" t="s">
        <v>5356</v>
      </c>
      <c r="P3712" s="64">
        <v>2010</v>
      </c>
      <c r="Q3712" s="63" t="s">
        <v>1318</v>
      </c>
      <c r="R3712" s="63" t="s">
        <v>544</v>
      </c>
      <c r="S3712" s="65" t="s">
        <v>5355</v>
      </c>
      <c r="T3712" s="63" t="s">
        <v>5357</v>
      </c>
      <c r="U3712" s="63" t="s">
        <v>886</v>
      </c>
      <c r="V3712" s="66">
        <v>17740</v>
      </c>
      <c r="W3712" s="67">
        <v>17740</v>
      </c>
      <c r="X3712" s="67">
        <v>0</v>
      </c>
      <c r="Y3712" s="68">
        <v>17740</v>
      </c>
      <c r="Z3712" s="82">
        <v>20039.928076179003</v>
      </c>
    </row>
    <row r="3713" spans="15:26" x14ac:dyDescent="0.25">
      <c r="O3713" s="81" t="s">
        <v>9885</v>
      </c>
      <c r="P3713" s="64">
        <v>2010</v>
      </c>
      <c r="Q3713" s="63" t="s">
        <v>6081</v>
      </c>
      <c r="R3713" s="63" t="s">
        <v>544</v>
      </c>
      <c r="S3713" s="65" t="s">
        <v>5809</v>
      </c>
      <c r="T3713" s="63" t="s">
        <v>3695</v>
      </c>
      <c r="U3713" s="63" t="s">
        <v>3767</v>
      </c>
      <c r="V3713" s="66">
        <v>15000</v>
      </c>
      <c r="W3713" s="67">
        <v>15000</v>
      </c>
      <c r="X3713" s="67">
        <v>8.32</v>
      </c>
      <c r="Y3713" s="68">
        <v>15000</v>
      </c>
      <c r="Z3713" s="82">
        <v>16944.696794965334</v>
      </c>
    </row>
    <row r="3714" spans="15:26" x14ac:dyDescent="0.25">
      <c r="O3714" s="81" t="s">
        <v>5460</v>
      </c>
      <c r="P3714" s="64">
        <v>2010</v>
      </c>
      <c r="Q3714" s="63" t="s">
        <v>1318</v>
      </c>
      <c r="R3714" s="63" t="s">
        <v>1286</v>
      </c>
      <c r="S3714" s="65" t="s">
        <v>5461</v>
      </c>
      <c r="T3714" s="63" t="s">
        <v>5388</v>
      </c>
      <c r="U3714" s="63" t="s">
        <v>1403</v>
      </c>
      <c r="V3714" s="66">
        <v>244827</v>
      </c>
      <c r="W3714" s="67">
        <v>244827</v>
      </c>
      <c r="X3714" s="67">
        <v>66956.91</v>
      </c>
      <c r="Y3714" s="68">
        <v>354827</v>
      </c>
      <c r="Z3714" s="82">
        <v>276567.9521480652</v>
      </c>
    </row>
    <row r="3715" spans="15:26" x14ac:dyDescent="0.25">
      <c r="O3715" s="81" t="s">
        <v>5337</v>
      </c>
      <c r="P3715" s="64">
        <v>2010</v>
      </c>
      <c r="Q3715" s="63" t="s">
        <v>1318</v>
      </c>
      <c r="R3715" s="63" t="s">
        <v>1286</v>
      </c>
      <c r="S3715" s="65" t="s">
        <v>4757</v>
      </c>
      <c r="T3715" s="63" t="s">
        <v>3266</v>
      </c>
      <c r="U3715" s="63" t="s">
        <v>1523</v>
      </c>
      <c r="V3715" s="66">
        <v>107102</v>
      </c>
      <c r="W3715" s="67">
        <v>107102</v>
      </c>
      <c r="X3715" s="67">
        <v>4153.01</v>
      </c>
      <c r="Y3715" s="68">
        <v>111102</v>
      </c>
      <c r="Z3715" s="82">
        <v>120987.39440895847</v>
      </c>
    </row>
    <row r="3716" spans="15:26" x14ac:dyDescent="0.25">
      <c r="O3716" s="81" t="s">
        <v>5371</v>
      </c>
      <c r="P3716" s="64">
        <v>2010</v>
      </c>
      <c r="Q3716" s="63" t="s">
        <v>1318</v>
      </c>
      <c r="R3716" s="63" t="s">
        <v>1444</v>
      </c>
      <c r="S3716" s="65" t="s">
        <v>5372</v>
      </c>
      <c r="T3716" s="63" t="s">
        <v>5268</v>
      </c>
      <c r="U3716" s="63" t="s">
        <v>1447</v>
      </c>
      <c r="V3716" s="66">
        <v>342188</v>
      </c>
      <c r="W3716" s="67">
        <v>342188</v>
      </c>
      <c r="X3716" s="67">
        <v>679238.27</v>
      </c>
      <c r="Y3716" s="68">
        <v>770201</v>
      </c>
      <c r="Z3716" s="82">
        <v>386551.46045837319</v>
      </c>
    </row>
    <row r="3717" spans="15:26" x14ac:dyDescent="0.25">
      <c r="O3717" s="81" t="s">
        <v>5489</v>
      </c>
      <c r="P3717" s="64">
        <v>2010</v>
      </c>
      <c r="Q3717" s="63" t="s">
        <v>1318</v>
      </c>
      <c r="R3717" s="63" t="s">
        <v>1444</v>
      </c>
      <c r="S3717" s="65" t="s">
        <v>5490</v>
      </c>
      <c r="T3717" s="63" t="s">
        <v>5420</v>
      </c>
      <c r="U3717" s="63" t="s">
        <v>1447</v>
      </c>
      <c r="V3717" s="66">
        <v>268380</v>
      </c>
      <c r="W3717" s="67">
        <v>268380</v>
      </c>
      <c r="X3717" s="67">
        <v>122195.67</v>
      </c>
      <c r="Y3717" s="68">
        <v>383400</v>
      </c>
      <c r="Z3717" s="82">
        <v>303174.51505551976</v>
      </c>
    </row>
    <row r="3718" spans="15:26" ht="22.5" x14ac:dyDescent="0.25">
      <c r="O3718" s="81" t="s">
        <v>5469</v>
      </c>
      <c r="P3718" s="64">
        <v>2010</v>
      </c>
      <c r="Q3718" s="63" t="s">
        <v>1318</v>
      </c>
      <c r="R3718" s="63" t="s">
        <v>1444</v>
      </c>
      <c r="S3718" s="65" t="s">
        <v>5470</v>
      </c>
      <c r="T3718" s="63" t="s">
        <v>3460</v>
      </c>
      <c r="U3718" s="63" t="s">
        <v>1447</v>
      </c>
      <c r="V3718" s="66">
        <v>74250</v>
      </c>
      <c r="W3718" s="67">
        <v>74250</v>
      </c>
      <c r="X3718" s="67">
        <v>24742.5</v>
      </c>
      <c r="Y3718" s="68">
        <v>99000</v>
      </c>
      <c r="Z3718" s="82">
        <v>83876.249135078397</v>
      </c>
    </row>
    <row r="3719" spans="15:26" x14ac:dyDescent="0.25">
      <c r="O3719" s="81" t="s">
        <v>5491</v>
      </c>
      <c r="P3719" s="64">
        <v>2010</v>
      </c>
      <c r="Q3719" s="63" t="s">
        <v>1318</v>
      </c>
      <c r="R3719" s="63" t="s">
        <v>1444</v>
      </c>
      <c r="S3719" s="65" t="s">
        <v>5490</v>
      </c>
      <c r="T3719" s="63" t="s">
        <v>5492</v>
      </c>
      <c r="U3719" s="63" t="s">
        <v>1447</v>
      </c>
      <c r="V3719" s="66">
        <v>34000</v>
      </c>
      <c r="W3719" s="67">
        <v>34000</v>
      </c>
      <c r="X3719" s="67">
        <v>0</v>
      </c>
      <c r="Y3719" s="68">
        <v>0</v>
      </c>
      <c r="Z3719" s="82">
        <v>38407.979401921417</v>
      </c>
    </row>
    <row r="3720" spans="15:26" x14ac:dyDescent="0.25">
      <c r="O3720" s="81" t="s">
        <v>9932</v>
      </c>
      <c r="P3720" s="64">
        <v>2010</v>
      </c>
      <c r="Q3720" s="63" t="s">
        <v>6081</v>
      </c>
      <c r="R3720" s="63" t="s">
        <v>112</v>
      </c>
      <c r="S3720" s="65" t="s">
        <v>9933</v>
      </c>
      <c r="T3720" s="63" t="s">
        <v>9934</v>
      </c>
      <c r="U3720" s="63" t="s">
        <v>114</v>
      </c>
      <c r="V3720" s="66">
        <v>10000</v>
      </c>
      <c r="W3720" s="67">
        <v>10000</v>
      </c>
      <c r="X3720" s="67">
        <v>23197.54</v>
      </c>
      <c r="Y3720" s="68">
        <v>30000</v>
      </c>
      <c r="Z3720" s="82">
        <v>11296.464529976889</v>
      </c>
    </row>
    <row r="3721" spans="15:26" x14ac:dyDescent="0.25">
      <c r="O3721" s="81" t="s">
        <v>9939</v>
      </c>
      <c r="P3721" s="64">
        <v>2010</v>
      </c>
      <c r="Q3721" s="63" t="s">
        <v>6084</v>
      </c>
      <c r="R3721" s="63" t="s">
        <v>3166</v>
      </c>
      <c r="S3721" s="65" t="s">
        <v>1859</v>
      </c>
      <c r="T3721" s="63" t="s">
        <v>9196</v>
      </c>
      <c r="U3721" s="63"/>
      <c r="V3721" s="66">
        <v>200000</v>
      </c>
      <c r="W3721" s="67">
        <v>200000</v>
      </c>
      <c r="X3721" s="67">
        <v>78580.17</v>
      </c>
      <c r="Y3721" s="68">
        <v>280000</v>
      </c>
      <c r="Z3721" s="82">
        <v>225929.29059953775</v>
      </c>
    </row>
    <row r="3722" spans="15:26" x14ac:dyDescent="0.25">
      <c r="O3722" s="81" t="s">
        <v>9820</v>
      </c>
      <c r="P3722" s="64">
        <v>2010</v>
      </c>
      <c r="Q3722" s="63" t="s">
        <v>6081</v>
      </c>
      <c r="R3722" s="63" t="s">
        <v>3166</v>
      </c>
      <c r="S3722" s="65" t="s">
        <v>1859</v>
      </c>
      <c r="T3722" s="63" t="s">
        <v>9821</v>
      </c>
      <c r="U3722" s="63"/>
      <c r="V3722" s="66">
        <v>159200</v>
      </c>
      <c r="W3722" s="67">
        <v>159200</v>
      </c>
      <c r="X3722" s="67">
        <v>56800</v>
      </c>
      <c r="Y3722" s="68">
        <v>216000</v>
      </c>
      <c r="Z3722" s="82">
        <v>179839.71531723207</v>
      </c>
    </row>
    <row r="3723" spans="15:26" x14ac:dyDescent="0.25">
      <c r="O3723" s="81" t="s">
        <v>9942</v>
      </c>
      <c r="P3723" s="64">
        <v>2010</v>
      </c>
      <c r="Q3723" s="63" t="s">
        <v>6084</v>
      </c>
      <c r="R3723" s="63" t="s">
        <v>3166</v>
      </c>
      <c r="S3723" s="65" t="s">
        <v>1859</v>
      </c>
      <c r="T3723" s="63" t="s">
        <v>9943</v>
      </c>
      <c r="U3723" s="63"/>
      <c r="V3723" s="66">
        <v>108429</v>
      </c>
      <c r="W3723" s="67">
        <v>108429</v>
      </c>
      <c r="X3723" s="67">
        <v>0</v>
      </c>
      <c r="Y3723" s="68">
        <v>271074</v>
      </c>
      <c r="Z3723" s="82">
        <v>122486.4352520864</v>
      </c>
    </row>
    <row r="3724" spans="15:26" x14ac:dyDescent="0.25">
      <c r="O3724" s="81" t="s">
        <v>9940</v>
      </c>
      <c r="P3724" s="64">
        <v>2010</v>
      </c>
      <c r="Q3724" s="63" t="s">
        <v>6084</v>
      </c>
      <c r="R3724" s="63" t="s">
        <v>3166</v>
      </c>
      <c r="S3724" s="65" t="s">
        <v>1859</v>
      </c>
      <c r="T3724" s="63" t="s">
        <v>9941</v>
      </c>
      <c r="U3724" s="63"/>
      <c r="V3724" s="66">
        <v>65000</v>
      </c>
      <c r="W3724" s="67">
        <v>65000</v>
      </c>
      <c r="X3724" s="67">
        <v>62977.16</v>
      </c>
      <c r="Y3724" s="68">
        <v>130000</v>
      </c>
      <c r="Z3724" s="82">
        <v>73427.019444849779</v>
      </c>
    </row>
    <row r="3725" spans="15:26" x14ac:dyDescent="0.25">
      <c r="O3725" s="81" t="s">
        <v>9819</v>
      </c>
      <c r="P3725" s="64">
        <v>2010</v>
      </c>
      <c r="Q3725" s="63" t="s">
        <v>6084</v>
      </c>
      <c r="R3725" s="63" t="s">
        <v>3166</v>
      </c>
      <c r="S3725" s="65" t="s">
        <v>1859</v>
      </c>
      <c r="T3725" s="63" t="s">
        <v>8385</v>
      </c>
      <c r="U3725" s="63"/>
      <c r="V3725" s="66">
        <v>50000</v>
      </c>
      <c r="W3725" s="67">
        <v>50000</v>
      </c>
      <c r="X3725" s="67">
        <v>98743</v>
      </c>
      <c r="Y3725" s="68">
        <v>145661</v>
      </c>
      <c r="Z3725" s="82">
        <v>56482.322649884438</v>
      </c>
    </row>
    <row r="3726" spans="15:26" x14ac:dyDescent="0.25">
      <c r="O3726" s="81" t="s">
        <v>9918</v>
      </c>
      <c r="P3726" s="64">
        <v>2010</v>
      </c>
      <c r="Q3726" s="63" t="s">
        <v>6084</v>
      </c>
      <c r="R3726" s="63" t="s">
        <v>3166</v>
      </c>
      <c r="S3726" s="65" t="s">
        <v>1859</v>
      </c>
      <c r="T3726" s="63" t="s">
        <v>9919</v>
      </c>
      <c r="U3726" s="63"/>
      <c r="V3726" s="66">
        <v>35000</v>
      </c>
      <c r="W3726" s="67">
        <v>35000</v>
      </c>
      <c r="X3726" s="67">
        <v>13704</v>
      </c>
      <c r="Y3726" s="68">
        <v>50000</v>
      </c>
      <c r="Z3726" s="82">
        <v>39537.625854919112</v>
      </c>
    </row>
    <row r="3727" spans="15:26" x14ac:dyDescent="0.25">
      <c r="O3727" s="81" t="s">
        <v>9936</v>
      </c>
      <c r="P3727" s="64">
        <v>2010</v>
      </c>
      <c r="Q3727" s="63" t="s">
        <v>6084</v>
      </c>
      <c r="R3727" s="63" t="s">
        <v>3166</v>
      </c>
      <c r="S3727" s="65" t="s">
        <v>1859</v>
      </c>
      <c r="T3727" s="63" t="s">
        <v>9937</v>
      </c>
      <c r="U3727" s="63"/>
      <c r="V3727" s="66">
        <v>26197</v>
      </c>
      <c r="W3727" s="67">
        <v>26197</v>
      </c>
      <c r="X3727" s="67">
        <v>8399.48</v>
      </c>
      <c r="Y3727" s="68">
        <v>34930</v>
      </c>
      <c r="Z3727" s="82">
        <v>29593.348129180456</v>
      </c>
    </row>
    <row r="3728" spans="15:26" x14ac:dyDescent="0.25">
      <c r="O3728" s="81" t="s">
        <v>5342</v>
      </c>
      <c r="P3728" s="64">
        <v>2010</v>
      </c>
      <c r="Q3728" s="63" t="s">
        <v>1318</v>
      </c>
      <c r="R3728" s="63" t="s">
        <v>182</v>
      </c>
      <c r="S3728" s="65" t="s">
        <v>5158</v>
      </c>
      <c r="T3728" s="63" t="s">
        <v>5343</v>
      </c>
      <c r="U3728" s="63" t="s">
        <v>184</v>
      </c>
      <c r="V3728" s="66">
        <v>194613</v>
      </c>
      <c r="W3728" s="67">
        <v>194613</v>
      </c>
      <c r="X3728" s="67">
        <v>61968.7</v>
      </c>
      <c r="Y3728" s="68">
        <v>262990</v>
      </c>
      <c r="Z3728" s="82">
        <v>219843.88515723925</v>
      </c>
    </row>
    <row r="3729" spans="15:26" x14ac:dyDescent="0.25">
      <c r="O3729" s="81" t="s">
        <v>5389</v>
      </c>
      <c r="P3729" s="64">
        <v>2010</v>
      </c>
      <c r="Q3729" s="63" t="s">
        <v>1318</v>
      </c>
      <c r="R3729" s="63" t="s">
        <v>182</v>
      </c>
      <c r="S3729" s="65" t="s">
        <v>5158</v>
      </c>
      <c r="T3729" s="63" t="s">
        <v>5390</v>
      </c>
      <c r="U3729" s="63" t="s">
        <v>184</v>
      </c>
      <c r="V3729" s="66">
        <v>104196</v>
      </c>
      <c r="W3729" s="67">
        <v>104196</v>
      </c>
      <c r="X3729" s="67">
        <v>38199.46</v>
      </c>
      <c r="Y3729" s="68">
        <v>144717</v>
      </c>
      <c r="Z3729" s="82">
        <v>117704.64181654718</v>
      </c>
    </row>
    <row r="3730" spans="15:26" x14ac:dyDescent="0.25">
      <c r="O3730" s="81" t="s">
        <v>5344</v>
      </c>
      <c r="P3730" s="64">
        <v>2010</v>
      </c>
      <c r="Q3730" s="63" t="s">
        <v>1318</v>
      </c>
      <c r="R3730" s="63" t="s">
        <v>182</v>
      </c>
      <c r="S3730" s="65" t="s">
        <v>5158</v>
      </c>
      <c r="T3730" s="63" t="s">
        <v>5345</v>
      </c>
      <c r="U3730" s="63" t="s">
        <v>184</v>
      </c>
      <c r="V3730" s="66">
        <v>10438</v>
      </c>
      <c r="W3730" s="67">
        <v>10438</v>
      </c>
      <c r="X3730" s="67">
        <v>0</v>
      </c>
      <c r="Y3730" s="68">
        <v>10438</v>
      </c>
      <c r="Z3730" s="82">
        <v>11791.249676389876</v>
      </c>
    </row>
    <row r="3731" spans="15:26" x14ac:dyDescent="0.25">
      <c r="O3731" s="81" t="s">
        <v>5391</v>
      </c>
      <c r="P3731" s="64">
        <v>2010</v>
      </c>
      <c r="Q3731" s="63" t="s">
        <v>1318</v>
      </c>
      <c r="R3731" s="63" t="s">
        <v>182</v>
      </c>
      <c r="S3731" s="65" t="s">
        <v>5158</v>
      </c>
      <c r="T3731" s="63" t="s">
        <v>5392</v>
      </c>
      <c r="U3731" s="63" t="s">
        <v>184</v>
      </c>
      <c r="V3731" s="66">
        <v>3000</v>
      </c>
      <c r="W3731" s="67">
        <v>3000</v>
      </c>
      <c r="X3731" s="67">
        <v>0</v>
      </c>
      <c r="Y3731" s="68">
        <v>0</v>
      </c>
      <c r="Z3731" s="82">
        <v>3388.9393589930664</v>
      </c>
    </row>
    <row r="3732" spans="15:26" x14ac:dyDescent="0.25">
      <c r="O3732" s="81" t="s">
        <v>5481</v>
      </c>
      <c r="P3732" s="64">
        <v>2010</v>
      </c>
      <c r="Q3732" s="63" t="s">
        <v>1318</v>
      </c>
      <c r="R3732" s="63" t="s">
        <v>580</v>
      </c>
      <c r="S3732" s="65" t="s">
        <v>5128</v>
      </c>
      <c r="T3732" s="63" t="s">
        <v>5482</v>
      </c>
      <c r="U3732" s="63" t="s">
        <v>582</v>
      </c>
      <c r="V3732" s="66">
        <v>126248</v>
      </c>
      <c r="W3732" s="67">
        <v>126248</v>
      </c>
      <c r="X3732" s="67">
        <v>32979.53</v>
      </c>
      <c r="Y3732" s="68">
        <v>168334</v>
      </c>
      <c r="Z3732" s="82">
        <v>142615.60539805223</v>
      </c>
    </row>
    <row r="3733" spans="15:26" x14ac:dyDescent="0.25">
      <c r="O3733" s="81" t="s">
        <v>9896</v>
      </c>
      <c r="P3733" s="64">
        <v>2010</v>
      </c>
      <c r="Q3733" s="63" t="s">
        <v>6081</v>
      </c>
      <c r="R3733" s="63" t="s">
        <v>580</v>
      </c>
      <c r="S3733" s="65" t="s">
        <v>4496</v>
      </c>
      <c r="T3733" s="63" t="s">
        <v>5970</v>
      </c>
      <c r="U3733" s="63" t="s">
        <v>4497</v>
      </c>
      <c r="V3733" s="66">
        <v>19295</v>
      </c>
      <c r="W3733" s="67">
        <v>19295</v>
      </c>
      <c r="X3733" s="67">
        <v>6513.15</v>
      </c>
      <c r="Y3733" s="68">
        <v>25725</v>
      </c>
      <c r="Z3733" s="82">
        <v>21796.528310590405</v>
      </c>
    </row>
    <row r="3734" spans="15:26" x14ac:dyDescent="0.25">
      <c r="O3734" s="81" t="s">
        <v>9921</v>
      </c>
      <c r="P3734" s="64">
        <v>2010</v>
      </c>
      <c r="Q3734" s="63" t="s">
        <v>6081</v>
      </c>
      <c r="R3734" s="63" t="s">
        <v>580</v>
      </c>
      <c r="S3734" s="65" t="s">
        <v>5984</v>
      </c>
      <c r="T3734" s="63" t="s">
        <v>5970</v>
      </c>
      <c r="U3734" s="63" t="s">
        <v>3721</v>
      </c>
      <c r="V3734" s="66">
        <v>18750</v>
      </c>
      <c r="W3734" s="67">
        <v>18750</v>
      </c>
      <c r="X3734" s="67">
        <v>6250</v>
      </c>
      <c r="Y3734" s="68">
        <v>25000</v>
      </c>
      <c r="Z3734" s="82">
        <v>21180.870993706667</v>
      </c>
    </row>
    <row r="3735" spans="15:26" x14ac:dyDescent="0.25">
      <c r="O3735" s="81" t="s">
        <v>9883</v>
      </c>
      <c r="P3735" s="64">
        <v>2010</v>
      </c>
      <c r="Q3735" s="63" t="s">
        <v>6081</v>
      </c>
      <c r="R3735" s="63" t="s">
        <v>580</v>
      </c>
      <c r="S3735" s="65" t="s">
        <v>9884</v>
      </c>
      <c r="T3735" s="63" t="s">
        <v>3695</v>
      </c>
      <c r="U3735" s="63" t="s">
        <v>9317</v>
      </c>
      <c r="V3735" s="66">
        <v>14000</v>
      </c>
      <c r="W3735" s="67">
        <v>14000</v>
      </c>
      <c r="X3735" s="67">
        <v>0</v>
      </c>
      <c r="Y3735" s="68">
        <v>14000</v>
      </c>
      <c r="Z3735" s="82">
        <v>15815.050341967644</v>
      </c>
    </row>
    <row r="3736" spans="15:26" ht="22.5" x14ac:dyDescent="0.25">
      <c r="O3736" s="81" t="s">
        <v>5501</v>
      </c>
      <c r="P3736" s="64">
        <v>2010</v>
      </c>
      <c r="Q3736" s="63" t="s">
        <v>1318</v>
      </c>
      <c r="R3736" s="63" t="s">
        <v>580</v>
      </c>
      <c r="S3736" s="65" t="s">
        <v>5139</v>
      </c>
      <c r="T3736" s="63" t="s">
        <v>3414</v>
      </c>
      <c r="U3736" s="63" t="s">
        <v>3249</v>
      </c>
      <c r="V3736" s="66">
        <v>13200</v>
      </c>
      <c r="W3736" s="67">
        <v>13200</v>
      </c>
      <c r="X3736" s="67">
        <v>3815.63</v>
      </c>
      <c r="Y3736" s="68">
        <v>17600</v>
      </c>
      <c r="Z3736" s="82">
        <v>14911.333179569492</v>
      </c>
    </row>
    <row r="3737" spans="15:26" x14ac:dyDescent="0.25">
      <c r="O3737" s="81" t="s">
        <v>9881</v>
      </c>
      <c r="P3737" s="64">
        <v>2010</v>
      </c>
      <c r="Q3737" s="63" t="s">
        <v>6081</v>
      </c>
      <c r="R3737" s="63" t="s">
        <v>580</v>
      </c>
      <c r="S3737" s="65" t="s">
        <v>9882</v>
      </c>
      <c r="T3737" s="63" t="s">
        <v>3695</v>
      </c>
      <c r="U3737" s="63" t="s">
        <v>9317</v>
      </c>
      <c r="V3737" s="66">
        <v>9000</v>
      </c>
      <c r="W3737" s="67">
        <v>9000</v>
      </c>
      <c r="X3737" s="67">
        <v>0</v>
      </c>
      <c r="Y3737" s="68">
        <v>9000</v>
      </c>
      <c r="Z3737" s="82">
        <v>10166.8180769792</v>
      </c>
    </row>
    <row r="3738" spans="15:26" x14ac:dyDescent="0.25">
      <c r="O3738" s="81" t="s">
        <v>9979</v>
      </c>
      <c r="P3738" s="64">
        <v>2011</v>
      </c>
      <c r="Q3738" s="63" t="s">
        <v>6081</v>
      </c>
      <c r="R3738" s="63" t="s">
        <v>1247</v>
      </c>
      <c r="S3738" s="65" t="s">
        <v>9980</v>
      </c>
      <c r="T3738" s="63" t="s">
        <v>4103</v>
      </c>
      <c r="U3738" s="63" t="s">
        <v>1474</v>
      </c>
      <c r="V3738" s="66">
        <v>9995</v>
      </c>
      <c r="W3738" s="67">
        <v>9995</v>
      </c>
      <c r="X3738" s="67">
        <v>0</v>
      </c>
      <c r="Y3738" s="68">
        <v>9995</v>
      </c>
      <c r="Z3738" s="82">
        <v>10888.927449520628</v>
      </c>
    </row>
    <row r="3739" spans="15:26" x14ac:dyDescent="0.25">
      <c r="O3739" s="81" t="s">
        <v>9970</v>
      </c>
      <c r="P3739" s="64">
        <v>2011</v>
      </c>
      <c r="Q3739" s="63" t="s">
        <v>6081</v>
      </c>
      <c r="R3739" s="63" t="s">
        <v>1345</v>
      </c>
      <c r="S3739" s="65" t="s">
        <v>9971</v>
      </c>
      <c r="T3739" s="63" t="s">
        <v>9972</v>
      </c>
      <c r="U3739" s="63" t="s">
        <v>8092</v>
      </c>
      <c r="V3739" s="66">
        <v>59657</v>
      </c>
      <c r="W3739" s="67">
        <v>59657</v>
      </c>
      <c r="X3739" s="67">
        <v>56303.63</v>
      </c>
      <c r="Y3739" s="68">
        <v>113916</v>
      </c>
      <c r="Z3739" s="82">
        <v>64992.5707709907</v>
      </c>
    </row>
    <row r="3740" spans="15:26" x14ac:dyDescent="0.25">
      <c r="O3740" s="81" t="s">
        <v>5540</v>
      </c>
      <c r="P3740" s="64">
        <v>2011</v>
      </c>
      <c r="Q3740" s="63" t="s">
        <v>1318</v>
      </c>
      <c r="R3740" s="63" t="s">
        <v>76</v>
      </c>
      <c r="S3740" s="65" t="s">
        <v>5020</v>
      </c>
      <c r="T3740" s="63" t="s">
        <v>5541</v>
      </c>
      <c r="U3740" s="63" t="s">
        <v>137</v>
      </c>
      <c r="V3740" s="66">
        <v>70080</v>
      </c>
      <c r="W3740" s="67">
        <v>70080</v>
      </c>
      <c r="X3740" s="67">
        <v>21176.16</v>
      </c>
      <c r="Y3740" s="68">
        <v>93440</v>
      </c>
      <c r="Z3740" s="82">
        <v>76347.777454968033</v>
      </c>
    </row>
    <row r="3741" spans="15:26" x14ac:dyDescent="0.25">
      <c r="O3741" s="81" t="s">
        <v>5553</v>
      </c>
      <c r="P3741" s="64">
        <v>2011</v>
      </c>
      <c r="Q3741" s="63" t="s">
        <v>1318</v>
      </c>
      <c r="R3741" s="63" t="s">
        <v>76</v>
      </c>
      <c r="S3741" s="65" t="s">
        <v>5554</v>
      </c>
      <c r="T3741" s="63" t="s">
        <v>5555</v>
      </c>
      <c r="U3741" s="63" t="s">
        <v>76</v>
      </c>
      <c r="V3741" s="66">
        <v>48098</v>
      </c>
      <c r="W3741" s="67">
        <v>48098</v>
      </c>
      <c r="X3741" s="67">
        <v>46899.33</v>
      </c>
      <c r="Y3741" s="68">
        <v>87450</v>
      </c>
      <c r="Z3741" s="82">
        <v>52399.763128268445</v>
      </c>
    </row>
    <row r="3742" spans="15:26" x14ac:dyDescent="0.25">
      <c r="O3742" s="81" t="s">
        <v>5595</v>
      </c>
      <c r="P3742" s="64">
        <v>2011</v>
      </c>
      <c r="Q3742" s="63" t="s">
        <v>1318</v>
      </c>
      <c r="R3742" s="63" t="s">
        <v>76</v>
      </c>
      <c r="S3742" s="65" t="s">
        <v>5596</v>
      </c>
      <c r="T3742" s="63" t="s">
        <v>5597</v>
      </c>
      <c r="U3742" s="63" t="s">
        <v>137</v>
      </c>
      <c r="V3742" s="66">
        <v>30550</v>
      </c>
      <c r="W3742" s="67">
        <v>30550</v>
      </c>
      <c r="X3742" s="67">
        <v>10040.74</v>
      </c>
      <c r="Y3742" s="68">
        <v>41285</v>
      </c>
      <c r="Z3742" s="82">
        <v>33282.314515543287</v>
      </c>
    </row>
    <row r="3743" spans="15:26" x14ac:dyDescent="0.25">
      <c r="O3743" s="81" t="s">
        <v>10038</v>
      </c>
      <c r="P3743" s="64">
        <v>2011</v>
      </c>
      <c r="Q3743" s="63" t="s">
        <v>6081</v>
      </c>
      <c r="R3743" s="63" t="s">
        <v>76</v>
      </c>
      <c r="S3743" s="65" t="s">
        <v>10039</v>
      </c>
      <c r="T3743" s="63" t="s">
        <v>10040</v>
      </c>
      <c r="U3743" s="63" t="s">
        <v>266</v>
      </c>
      <c r="V3743" s="66">
        <v>21000</v>
      </c>
      <c r="W3743" s="67">
        <v>21000</v>
      </c>
      <c r="X3743" s="67">
        <v>19275</v>
      </c>
      <c r="Y3743" s="68">
        <v>42000</v>
      </c>
      <c r="Z3743" s="82">
        <v>22878.186737361997</v>
      </c>
    </row>
    <row r="3744" spans="15:26" ht="22.5" x14ac:dyDescent="0.25">
      <c r="O3744" s="81" t="s">
        <v>5577</v>
      </c>
      <c r="P3744" s="64">
        <v>2011</v>
      </c>
      <c r="Q3744" s="63" t="s">
        <v>1318</v>
      </c>
      <c r="R3744" s="63" t="s">
        <v>444</v>
      </c>
      <c r="S3744" s="65" t="s">
        <v>5578</v>
      </c>
      <c r="T3744" s="63" t="s">
        <v>3414</v>
      </c>
      <c r="U3744" s="63" t="s">
        <v>3767</v>
      </c>
      <c r="V3744" s="66">
        <v>164321</v>
      </c>
      <c r="W3744" s="67">
        <v>164321</v>
      </c>
      <c r="X3744" s="67">
        <v>147882.43</v>
      </c>
      <c r="Y3744" s="68">
        <v>328642</v>
      </c>
      <c r="Z3744" s="82">
        <v>179017.45347000289</v>
      </c>
    </row>
    <row r="3745" spans="15:26" x14ac:dyDescent="0.25">
      <c r="O3745" s="81" t="s">
        <v>5545</v>
      </c>
      <c r="P3745" s="64">
        <v>2011</v>
      </c>
      <c r="Q3745" s="63" t="s">
        <v>1318</v>
      </c>
      <c r="R3745" s="63" t="s">
        <v>1779</v>
      </c>
      <c r="S3745" s="65" t="s">
        <v>5546</v>
      </c>
      <c r="T3745" s="63" t="s">
        <v>5164</v>
      </c>
      <c r="U3745" s="63" t="s">
        <v>4351</v>
      </c>
      <c r="V3745" s="66">
        <v>160660</v>
      </c>
      <c r="W3745" s="67">
        <v>160660</v>
      </c>
      <c r="X3745" s="67">
        <v>11451.7</v>
      </c>
      <c r="Y3745" s="68">
        <v>45822</v>
      </c>
      <c r="Z3745" s="82">
        <v>175029.02291545612</v>
      </c>
    </row>
    <row r="3746" spans="15:26" x14ac:dyDescent="0.25">
      <c r="O3746" s="81" t="s">
        <v>5579</v>
      </c>
      <c r="P3746" s="64">
        <v>2011</v>
      </c>
      <c r="Q3746" s="63" t="s">
        <v>1318</v>
      </c>
      <c r="R3746" s="63" t="s">
        <v>1558</v>
      </c>
      <c r="S3746" s="65" t="s">
        <v>5148</v>
      </c>
      <c r="T3746" s="63" t="s">
        <v>5388</v>
      </c>
      <c r="U3746" s="63" t="s">
        <v>5149</v>
      </c>
      <c r="V3746" s="66">
        <v>160909</v>
      </c>
      <c r="W3746" s="67">
        <v>160909</v>
      </c>
      <c r="X3746" s="67">
        <v>52190.23</v>
      </c>
      <c r="Y3746" s="68">
        <v>214546</v>
      </c>
      <c r="Z3746" s="82">
        <v>175300.29284391343</v>
      </c>
    </row>
    <row r="3747" spans="15:26" x14ac:dyDescent="0.25">
      <c r="O3747" s="81" t="s">
        <v>10066</v>
      </c>
      <c r="P3747" s="64">
        <v>2011</v>
      </c>
      <c r="Q3747" s="63" t="s">
        <v>10059</v>
      </c>
      <c r="R3747" s="63" t="s">
        <v>2128</v>
      </c>
      <c r="S3747" s="65" t="s">
        <v>10067</v>
      </c>
      <c r="T3747" s="63" t="s">
        <v>3687</v>
      </c>
      <c r="U3747" s="63" t="s">
        <v>3450</v>
      </c>
      <c r="V3747" s="66">
        <v>450000</v>
      </c>
      <c r="W3747" s="67">
        <v>450000</v>
      </c>
      <c r="X3747" s="67">
        <v>115239.5</v>
      </c>
      <c r="Y3747" s="68">
        <v>562500</v>
      </c>
      <c r="Z3747" s="82">
        <v>490246.85865775711</v>
      </c>
    </row>
    <row r="3748" spans="15:26" ht="22.5" x14ac:dyDescent="0.25">
      <c r="O3748" s="81" t="s">
        <v>5565</v>
      </c>
      <c r="P3748" s="64">
        <v>2011</v>
      </c>
      <c r="Q3748" s="63" t="s">
        <v>1318</v>
      </c>
      <c r="R3748" s="63" t="s">
        <v>2128</v>
      </c>
      <c r="S3748" s="65" t="s">
        <v>3755</v>
      </c>
      <c r="T3748" s="63" t="s">
        <v>5388</v>
      </c>
      <c r="U3748" s="63" t="s">
        <v>3756</v>
      </c>
      <c r="V3748" s="66">
        <v>45602</v>
      </c>
      <c r="W3748" s="67">
        <v>45602</v>
      </c>
      <c r="X3748" s="67">
        <v>4999.28</v>
      </c>
      <c r="Y3748" s="68">
        <v>51102</v>
      </c>
      <c r="Z3748" s="82">
        <v>49680.527218913419</v>
      </c>
    </row>
    <row r="3749" spans="15:26" ht="22.5" x14ac:dyDescent="0.25">
      <c r="O3749" s="81" t="s">
        <v>5566</v>
      </c>
      <c r="P3749" s="64">
        <v>2011</v>
      </c>
      <c r="Q3749" s="63" t="s">
        <v>1318</v>
      </c>
      <c r="R3749" s="63" t="s">
        <v>2128</v>
      </c>
      <c r="S3749" s="65" t="s">
        <v>3755</v>
      </c>
      <c r="T3749" s="63" t="s">
        <v>5558</v>
      </c>
      <c r="U3749" s="63" t="s">
        <v>3756</v>
      </c>
      <c r="V3749" s="66">
        <v>3000</v>
      </c>
      <c r="W3749" s="67">
        <v>3000</v>
      </c>
      <c r="X3749" s="67">
        <v>0</v>
      </c>
      <c r="Y3749" s="68">
        <v>0</v>
      </c>
      <c r="Z3749" s="82">
        <v>3268.3123910517138</v>
      </c>
    </row>
    <row r="3750" spans="15:26" x14ac:dyDescent="0.25">
      <c r="O3750" s="81" t="s">
        <v>5542</v>
      </c>
      <c r="P3750" s="64">
        <v>2011</v>
      </c>
      <c r="Q3750" s="63" t="s">
        <v>1318</v>
      </c>
      <c r="R3750" s="63" t="s">
        <v>1757</v>
      </c>
      <c r="S3750" s="65" t="s">
        <v>5543</v>
      </c>
      <c r="T3750" s="63" t="s">
        <v>5544</v>
      </c>
      <c r="U3750" s="63" t="s">
        <v>2223</v>
      </c>
      <c r="V3750" s="66">
        <v>139006</v>
      </c>
      <c r="W3750" s="67">
        <v>139006</v>
      </c>
      <c r="X3750" s="67">
        <v>41769.910000000003</v>
      </c>
      <c r="Y3750" s="68">
        <v>185341</v>
      </c>
      <c r="Z3750" s="82">
        <v>151438.34407684486</v>
      </c>
    </row>
    <row r="3751" spans="15:26" x14ac:dyDescent="0.25">
      <c r="O3751" s="81" t="s">
        <v>10058</v>
      </c>
      <c r="P3751" s="64">
        <v>2011</v>
      </c>
      <c r="Q3751" s="63" t="s">
        <v>10059</v>
      </c>
      <c r="R3751" s="63" t="s">
        <v>27</v>
      </c>
      <c r="S3751" s="65" t="s">
        <v>1461</v>
      </c>
      <c r="T3751" s="63" t="s">
        <v>5164</v>
      </c>
      <c r="U3751" s="63" t="s">
        <v>27</v>
      </c>
      <c r="V3751" s="66">
        <v>500000</v>
      </c>
      <c r="W3751" s="67">
        <v>500000</v>
      </c>
      <c r="X3751" s="67">
        <v>1144702.03</v>
      </c>
      <c r="Y3751" s="68">
        <v>1644702</v>
      </c>
      <c r="Z3751" s="82">
        <v>544718.73184195231</v>
      </c>
    </row>
    <row r="3752" spans="15:26" x14ac:dyDescent="0.25">
      <c r="O3752" s="81" t="s">
        <v>5573</v>
      </c>
      <c r="P3752" s="64">
        <v>2011</v>
      </c>
      <c r="Q3752" s="63" t="s">
        <v>1318</v>
      </c>
      <c r="R3752" s="63" t="s">
        <v>27</v>
      </c>
      <c r="S3752" s="65" t="s">
        <v>5574</v>
      </c>
      <c r="T3752" s="63" t="s">
        <v>4812</v>
      </c>
      <c r="U3752" s="63" t="s">
        <v>27</v>
      </c>
      <c r="V3752" s="66">
        <v>228774</v>
      </c>
      <c r="W3752" s="67">
        <v>228774</v>
      </c>
      <c r="X3752" s="67">
        <v>72515.59</v>
      </c>
      <c r="Y3752" s="68">
        <v>305032</v>
      </c>
      <c r="Z3752" s="82">
        <v>249234.96631682164</v>
      </c>
    </row>
    <row r="3753" spans="15:26" x14ac:dyDescent="0.25">
      <c r="O3753" s="81" t="s">
        <v>5533</v>
      </c>
      <c r="P3753" s="64">
        <v>2011</v>
      </c>
      <c r="Q3753" s="63" t="s">
        <v>1318</v>
      </c>
      <c r="R3753" s="63" t="s">
        <v>27</v>
      </c>
      <c r="S3753" s="65" t="s">
        <v>2053</v>
      </c>
      <c r="T3753" s="63" t="s">
        <v>5534</v>
      </c>
      <c r="U3753" s="63" t="s">
        <v>27</v>
      </c>
      <c r="V3753" s="66">
        <v>221188</v>
      </c>
      <c r="W3753" s="67">
        <v>221188</v>
      </c>
      <c r="X3753" s="67">
        <v>443124.7</v>
      </c>
      <c r="Y3753" s="68">
        <v>552970</v>
      </c>
      <c r="Z3753" s="82">
        <v>240970.49371731552</v>
      </c>
    </row>
    <row r="3754" spans="15:26" x14ac:dyDescent="0.25">
      <c r="O3754" s="81" t="s">
        <v>5537</v>
      </c>
      <c r="P3754" s="64">
        <v>2011</v>
      </c>
      <c r="Q3754" s="63" t="s">
        <v>1318</v>
      </c>
      <c r="R3754" s="63" t="s">
        <v>27</v>
      </c>
      <c r="S3754" s="65" t="s">
        <v>4558</v>
      </c>
      <c r="T3754" s="63" t="s">
        <v>3266</v>
      </c>
      <c r="U3754" s="63" t="s">
        <v>27</v>
      </c>
      <c r="V3754" s="66">
        <v>94537</v>
      </c>
      <c r="W3754" s="67">
        <v>94537</v>
      </c>
      <c r="X3754" s="67">
        <v>27491.07</v>
      </c>
      <c r="Y3754" s="68">
        <v>126049</v>
      </c>
      <c r="Z3754" s="82">
        <v>102992.14950428531</v>
      </c>
    </row>
    <row r="3755" spans="15:26" x14ac:dyDescent="0.25">
      <c r="O3755" s="81" t="s">
        <v>5598</v>
      </c>
      <c r="P3755" s="64">
        <v>2011</v>
      </c>
      <c r="Q3755" s="63" t="s">
        <v>1318</v>
      </c>
      <c r="R3755" s="63" t="s">
        <v>27</v>
      </c>
      <c r="S3755" s="65" t="s">
        <v>5599</v>
      </c>
      <c r="T3755" s="63" t="s">
        <v>3266</v>
      </c>
      <c r="U3755" s="63" t="s">
        <v>27</v>
      </c>
      <c r="V3755" s="66">
        <v>35000</v>
      </c>
      <c r="W3755" s="67">
        <v>35000</v>
      </c>
      <c r="X3755" s="67">
        <v>63119</v>
      </c>
      <c r="Y3755" s="68">
        <v>98119</v>
      </c>
      <c r="Z3755" s="82">
        <v>38130.311228936662</v>
      </c>
    </row>
    <row r="3756" spans="15:26" x14ac:dyDescent="0.25">
      <c r="O3756" s="81" t="s">
        <v>5575</v>
      </c>
      <c r="P3756" s="64">
        <v>2011</v>
      </c>
      <c r="Q3756" s="63" t="s">
        <v>1318</v>
      </c>
      <c r="R3756" s="63" t="s">
        <v>27</v>
      </c>
      <c r="S3756" s="65" t="s">
        <v>5574</v>
      </c>
      <c r="T3756" s="63" t="s">
        <v>5576</v>
      </c>
      <c r="U3756" s="63" t="s">
        <v>27</v>
      </c>
      <c r="V3756" s="66">
        <v>18000</v>
      </c>
      <c r="W3756" s="67">
        <v>18000</v>
      </c>
      <c r="X3756" s="67">
        <v>0</v>
      </c>
      <c r="Y3756" s="68">
        <v>0</v>
      </c>
      <c r="Z3756" s="82">
        <v>19609.874346310284</v>
      </c>
    </row>
    <row r="3757" spans="15:26" x14ac:dyDescent="0.25">
      <c r="O3757" s="81" t="s">
        <v>10000</v>
      </c>
      <c r="P3757" s="64">
        <v>2011</v>
      </c>
      <c r="Q3757" s="63" t="s">
        <v>6081</v>
      </c>
      <c r="R3757" s="63" t="s">
        <v>27</v>
      </c>
      <c r="S3757" s="65" t="s">
        <v>2279</v>
      </c>
      <c r="T3757" s="63" t="s">
        <v>3695</v>
      </c>
      <c r="U3757" s="63" t="s">
        <v>27</v>
      </c>
      <c r="V3757" s="66">
        <v>15000</v>
      </c>
      <c r="W3757" s="67">
        <v>15000</v>
      </c>
      <c r="X3757" s="67">
        <v>0</v>
      </c>
      <c r="Y3757" s="68">
        <v>39945</v>
      </c>
      <c r="Z3757" s="82">
        <v>16341.56195525857</v>
      </c>
    </row>
    <row r="3758" spans="15:26" x14ac:dyDescent="0.25">
      <c r="O3758" s="81" t="s">
        <v>10001</v>
      </c>
      <c r="P3758" s="64">
        <v>2011</v>
      </c>
      <c r="Q3758" s="63" t="s">
        <v>6081</v>
      </c>
      <c r="R3758" s="63" t="s">
        <v>27</v>
      </c>
      <c r="S3758" s="65" t="s">
        <v>10002</v>
      </c>
      <c r="T3758" s="63" t="s">
        <v>3695</v>
      </c>
      <c r="U3758" s="63" t="s">
        <v>27</v>
      </c>
      <c r="V3758" s="66">
        <v>15000</v>
      </c>
      <c r="W3758" s="67">
        <v>15000</v>
      </c>
      <c r="X3758" s="67">
        <v>383.33</v>
      </c>
      <c r="Y3758" s="68">
        <v>15000</v>
      </c>
      <c r="Z3758" s="82">
        <v>16341.56195525857</v>
      </c>
    </row>
    <row r="3759" spans="15:26" x14ac:dyDescent="0.25">
      <c r="O3759" s="81" t="s">
        <v>10060</v>
      </c>
      <c r="P3759" s="64">
        <v>2011</v>
      </c>
      <c r="Q3759" s="63" t="s">
        <v>10059</v>
      </c>
      <c r="R3759" s="63" t="s">
        <v>27</v>
      </c>
      <c r="S3759" s="65" t="s">
        <v>1461</v>
      </c>
      <c r="T3759" s="63" t="s">
        <v>10061</v>
      </c>
      <c r="U3759" s="63" t="s">
        <v>27</v>
      </c>
      <c r="V3759" s="66">
        <v>14922</v>
      </c>
      <c r="W3759" s="67">
        <v>14922</v>
      </c>
      <c r="X3759" s="67">
        <v>0</v>
      </c>
      <c r="Y3759" s="68">
        <v>0</v>
      </c>
      <c r="Z3759" s="82">
        <v>16256.585833091227</v>
      </c>
    </row>
    <row r="3760" spans="15:26" x14ac:dyDescent="0.25">
      <c r="O3760" s="81" t="s">
        <v>10007</v>
      </c>
      <c r="P3760" s="64">
        <v>2011</v>
      </c>
      <c r="Q3760" s="63" t="s">
        <v>6081</v>
      </c>
      <c r="R3760" s="63" t="s">
        <v>27</v>
      </c>
      <c r="S3760" s="65" t="s">
        <v>5800</v>
      </c>
      <c r="T3760" s="63" t="s">
        <v>3695</v>
      </c>
      <c r="U3760" s="63" t="s">
        <v>27</v>
      </c>
      <c r="V3760" s="66">
        <v>14940</v>
      </c>
      <c r="W3760" s="67">
        <v>14440</v>
      </c>
      <c r="X3760" s="67">
        <v>500</v>
      </c>
      <c r="Y3760" s="68">
        <v>14940</v>
      </c>
      <c r="Z3760" s="82">
        <v>15731.476975595584</v>
      </c>
    </row>
    <row r="3761" spans="15:26" x14ac:dyDescent="0.25">
      <c r="O3761" s="81" t="s">
        <v>5538</v>
      </c>
      <c r="P3761" s="64">
        <v>2011</v>
      </c>
      <c r="Q3761" s="63" t="s">
        <v>1318</v>
      </c>
      <c r="R3761" s="63" t="s">
        <v>27</v>
      </c>
      <c r="S3761" s="65" t="s">
        <v>4558</v>
      </c>
      <c r="T3761" s="63" t="s">
        <v>5539</v>
      </c>
      <c r="U3761" s="63" t="s">
        <v>27</v>
      </c>
      <c r="V3761" s="66">
        <v>2300</v>
      </c>
      <c r="W3761" s="67">
        <v>2300</v>
      </c>
      <c r="X3761" s="67">
        <v>0</v>
      </c>
      <c r="Y3761" s="68">
        <v>0</v>
      </c>
      <c r="Z3761" s="82">
        <v>2505.7061664729808</v>
      </c>
    </row>
    <row r="3762" spans="15:26" x14ac:dyDescent="0.25">
      <c r="O3762" s="81" t="s">
        <v>9985</v>
      </c>
      <c r="P3762" s="64">
        <v>2011</v>
      </c>
      <c r="Q3762" s="63" t="s">
        <v>6081</v>
      </c>
      <c r="R3762" s="63" t="s">
        <v>978</v>
      </c>
      <c r="S3762" s="65" t="s">
        <v>9986</v>
      </c>
      <c r="T3762" s="63" t="s">
        <v>4103</v>
      </c>
      <c r="U3762" s="63" t="s">
        <v>3767</v>
      </c>
      <c r="V3762" s="66">
        <v>9976</v>
      </c>
      <c r="W3762" s="67">
        <v>9976</v>
      </c>
      <c r="X3762" s="67">
        <v>0</v>
      </c>
      <c r="Y3762" s="68">
        <v>9976</v>
      </c>
      <c r="Z3762" s="82">
        <v>10868.228137710634</v>
      </c>
    </row>
    <row r="3763" spans="15:26" ht="22.5" x14ac:dyDescent="0.25">
      <c r="O3763" s="81" t="s">
        <v>9951</v>
      </c>
      <c r="P3763" s="64">
        <v>2011</v>
      </c>
      <c r="Q3763" s="63" t="s">
        <v>6081</v>
      </c>
      <c r="R3763" s="63" t="s">
        <v>472</v>
      </c>
      <c r="S3763" s="65" t="s">
        <v>4006</v>
      </c>
      <c r="T3763" s="63" t="s">
        <v>9952</v>
      </c>
      <c r="U3763" s="63" t="s">
        <v>3767</v>
      </c>
      <c r="V3763" s="66">
        <v>69838</v>
      </c>
      <c r="W3763" s="67">
        <v>69838</v>
      </c>
      <c r="X3763" s="67">
        <v>27479.4</v>
      </c>
      <c r="Y3763" s="68">
        <v>93118</v>
      </c>
      <c r="Z3763" s="82">
        <v>76084.133588756536</v>
      </c>
    </row>
    <row r="3764" spans="15:26" x14ac:dyDescent="0.25">
      <c r="O3764" s="81" t="s">
        <v>10008</v>
      </c>
      <c r="P3764" s="64">
        <v>2011</v>
      </c>
      <c r="Q3764" s="63" t="s">
        <v>6081</v>
      </c>
      <c r="R3764" s="63" t="s">
        <v>472</v>
      </c>
      <c r="S3764" s="65" t="s">
        <v>10009</v>
      </c>
      <c r="T3764" s="63" t="s">
        <v>3695</v>
      </c>
      <c r="U3764" s="63" t="s">
        <v>474</v>
      </c>
      <c r="V3764" s="66">
        <v>15000</v>
      </c>
      <c r="W3764" s="67">
        <v>15000</v>
      </c>
      <c r="X3764" s="67">
        <v>0</v>
      </c>
      <c r="Y3764" s="68">
        <v>15000</v>
      </c>
      <c r="Z3764" s="82">
        <v>16341.56195525857</v>
      </c>
    </row>
    <row r="3765" spans="15:26" x14ac:dyDescent="0.25">
      <c r="O3765" s="81" t="s">
        <v>9997</v>
      </c>
      <c r="P3765" s="64">
        <v>2011</v>
      </c>
      <c r="Q3765" s="63" t="s">
        <v>6081</v>
      </c>
      <c r="R3765" s="63" t="s">
        <v>472</v>
      </c>
      <c r="S3765" s="65" t="s">
        <v>9998</v>
      </c>
      <c r="T3765" s="63" t="s">
        <v>3695</v>
      </c>
      <c r="U3765" s="63" t="s">
        <v>9999</v>
      </c>
      <c r="V3765" s="66">
        <v>13600</v>
      </c>
      <c r="W3765" s="67">
        <v>13600</v>
      </c>
      <c r="X3765" s="67">
        <v>0</v>
      </c>
      <c r="Y3765" s="68">
        <v>13600</v>
      </c>
      <c r="Z3765" s="82">
        <v>14816.349506101104</v>
      </c>
    </row>
    <row r="3766" spans="15:26" x14ac:dyDescent="0.25">
      <c r="O3766" s="81" t="s">
        <v>10033</v>
      </c>
      <c r="P3766" s="64">
        <v>2011</v>
      </c>
      <c r="Q3766" s="63" t="s">
        <v>6081</v>
      </c>
      <c r="R3766" s="63" t="s">
        <v>472</v>
      </c>
      <c r="S3766" s="65" t="s">
        <v>10034</v>
      </c>
      <c r="T3766" s="63" t="s">
        <v>3695</v>
      </c>
      <c r="U3766" s="63" t="s">
        <v>9999</v>
      </c>
      <c r="V3766" s="66">
        <v>10000</v>
      </c>
      <c r="W3766" s="67">
        <v>10000</v>
      </c>
      <c r="X3766" s="67">
        <v>5000</v>
      </c>
      <c r="Y3766" s="68">
        <v>15000</v>
      </c>
      <c r="Z3766" s="82">
        <v>10894.374636839046</v>
      </c>
    </row>
    <row r="3767" spans="15:26" x14ac:dyDescent="0.25">
      <c r="O3767" s="81" t="s">
        <v>10043</v>
      </c>
      <c r="P3767" s="64">
        <v>2011</v>
      </c>
      <c r="Q3767" s="63" t="s">
        <v>6081</v>
      </c>
      <c r="R3767" s="63" t="s">
        <v>472</v>
      </c>
      <c r="S3767" s="65" t="s">
        <v>10044</v>
      </c>
      <c r="T3767" s="63" t="s">
        <v>9895</v>
      </c>
      <c r="U3767" s="63" t="s">
        <v>474</v>
      </c>
      <c r="V3767" s="66">
        <v>3900</v>
      </c>
      <c r="W3767" s="67">
        <v>3900</v>
      </c>
      <c r="X3767" s="67">
        <v>3900</v>
      </c>
      <c r="Y3767" s="68">
        <v>7800</v>
      </c>
      <c r="Z3767" s="82">
        <v>4248.8061083672283</v>
      </c>
    </row>
    <row r="3768" spans="15:26" x14ac:dyDescent="0.25">
      <c r="O3768" s="81" t="s">
        <v>10024</v>
      </c>
      <c r="P3768" s="64">
        <v>2011</v>
      </c>
      <c r="Q3768" s="63" t="s">
        <v>6081</v>
      </c>
      <c r="R3768" s="63" t="s">
        <v>138</v>
      </c>
      <c r="S3768" s="65" t="s">
        <v>5729</v>
      </c>
      <c r="T3768" s="63" t="s">
        <v>3695</v>
      </c>
      <c r="U3768" s="63" t="s">
        <v>782</v>
      </c>
      <c r="V3768" s="66">
        <v>13000</v>
      </c>
      <c r="W3768" s="67">
        <v>13000</v>
      </c>
      <c r="X3768" s="67">
        <v>0</v>
      </c>
      <c r="Y3768" s="68">
        <v>13000</v>
      </c>
      <c r="Z3768" s="82">
        <v>14162.687027890761</v>
      </c>
    </row>
    <row r="3769" spans="15:26" ht="22.5" x14ac:dyDescent="0.25">
      <c r="O3769" s="81" t="s">
        <v>5606</v>
      </c>
      <c r="P3769" s="64">
        <v>2011</v>
      </c>
      <c r="Q3769" s="63" t="s">
        <v>1318</v>
      </c>
      <c r="R3769" s="63" t="s">
        <v>2243</v>
      </c>
      <c r="S3769" s="65" t="s">
        <v>5607</v>
      </c>
      <c r="T3769" s="63" t="s">
        <v>4062</v>
      </c>
      <c r="U3769" s="63" t="s">
        <v>1269</v>
      </c>
      <c r="V3769" s="66">
        <v>25980</v>
      </c>
      <c r="W3769" s="67">
        <v>25980</v>
      </c>
      <c r="X3769" s="67">
        <v>8672.4</v>
      </c>
      <c r="Y3769" s="68">
        <v>34980</v>
      </c>
      <c r="Z3769" s="82">
        <v>28303.585306507845</v>
      </c>
    </row>
    <row r="3770" spans="15:26" x14ac:dyDescent="0.25">
      <c r="O3770" s="81" t="s">
        <v>9981</v>
      </c>
      <c r="P3770" s="64">
        <v>2011</v>
      </c>
      <c r="Q3770" s="63" t="s">
        <v>6081</v>
      </c>
      <c r="R3770" s="63" t="s">
        <v>177</v>
      </c>
      <c r="S3770" s="65" t="s">
        <v>9982</v>
      </c>
      <c r="T3770" s="63" t="s">
        <v>4103</v>
      </c>
      <c r="U3770" s="63" t="s">
        <v>3767</v>
      </c>
      <c r="V3770" s="66">
        <v>9958</v>
      </c>
      <c r="W3770" s="67">
        <v>9958</v>
      </c>
      <c r="X3770" s="67">
        <v>17201.77</v>
      </c>
      <c r="Y3770" s="68">
        <v>25254</v>
      </c>
      <c r="Z3770" s="82">
        <v>10848.618263364322</v>
      </c>
    </row>
    <row r="3771" spans="15:26" x14ac:dyDescent="0.25">
      <c r="O3771" s="81" t="s">
        <v>5547</v>
      </c>
      <c r="P3771" s="64">
        <v>2011</v>
      </c>
      <c r="Q3771" s="63" t="s">
        <v>1318</v>
      </c>
      <c r="R3771" s="63" t="s">
        <v>81</v>
      </c>
      <c r="S3771" s="65" t="s">
        <v>5548</v>
      </c>
      <c r="T3771" s="63" t="s">
        <v>5388</v>
      </c>
      <c r="U3771" s="63" t="s">
        <v>4196</v>
      </c>
      <c r="V3771" s="66">
        <v>135411</v>
      </c>
      <c r="W3771" s="67">
        <v>135411</v>
      </c>
      <c r="X3771" s="67">
        <v>38977.589999999997</v>
      </c>
      <c r="Y3771" s="68">
        <v>182988</v>
      </c>
      <c r="Z3771" s="82">
        <v>147521.81639490122</v>
      </c>
    </row>
    <row r="3772" spans="15:26" x14ac:dyDescent="0.25">
      <c r="O3772" s="81" t="s">
        <v>10035</v>
      </c>
      <c r="P3772" s="64">
        <v>2011</v>
      </c>
      <c r="Q3772" s="63" t="s">
        <v>6081</v>
      </c>
      <c r="R3772" s="63" t="s">
        <v>1163</v>
      </c>
      <c r="S3772" s="65" t="s">
        <v>5750</v>
      </c>
      <c r="T3772" s="63" t="s">
        <v>3695</v>
      </c>
      <c r="U3772" s="63" t="s">
        <v>3767</v>
      </c>
      <c r="V3772" s="66">
        <v>9193</v>
      </c>
      <c r="W3772" s="67">
        <v>9160</v>
      </c>
      <c r="X3772" s="67">
        <v>1406.78</v>
      </c>
      <c r="Y3772" s="68">
        <v>11193</v>
      </c>
      <c r="Z3772" s="82">
        <v>9979.2471673445671</v>
      </c>
    </row>
    <row r="3773" spans="15:26" x14ac:dyDescent="0.25">
      <c r="O3773" s="81" t="s">
        <v>5552</v>
      </c>
      <c r="P3773" s="64">
        <v>2011</v>
      </c>
      <c r="Q3773" s="63" t="s">
        <v>1318</v>
      </c>
      <c r="R3773" s="63" t="s">
        <v>85</v>
      </c>
      <c r="S3773" s="65" t="s">
        <v>5007</v>
      </c>
      <c r="T3773" s="63" t="s">
        <v>4193</v>
      </c>
      <c r="U3773" s="63" t="s">
        <v>542</v>
      </c>
      <c r="V3773" s="66">
        <v>146245</v>
      </c>
      <c r="W3773" s="67">
        <v>146245</v>
      </c>
      <c r="X3773" s="67">
        <v>0</v>
      </c>
      <c r="Y3773" s="68">
        <v>196245</v>
      </c>
      <c r="Z3773" s="82">
        <v>159324.78187645265</v>
      </c>
    </row>
    <row r="3774" spans="15:26" x14ac:dyDescent="0.25">
      <c r="O3774" s="81" t="s">
        <v>5562</v>
      </c>
      <c r="P3774" s="64">
        <v>2011</v>
      </c>
      <c r="Q3774" s="63" t="s">
        <v>1318</v>
      </c>
      <c r="R3774" s="63" t="s">
        <v>85</v>
      </c>
      <c r="S3774" s="65" t="s">
        <v>5563</v>
      </c>
      <c r="T3774" s="63" t="s">
        <v>5564</v>
      </c>
      <c r="U3774" s="63" t="s">
        <v>4422</v>
      </c>
      <c r="V3774" s="66">
        <v>71033</v>
      </c>
      <c r="W3774" s="67">
        <v>71033</v>
      </c>
      <c r="X3774" s="67">
        <v>23613.86</v>
      </c>
      <c r="Y3774" s="68">
        <v>94711</v>
      </c>
      <c r="Z3774" s="82">
        <v>77386.011357858806</v>
      </c>
    </row>
    <row r="3775" spans="15:26" x14ac:dyDescent="0.25">
      <c r="O3775" s="81" t="s">
        <v>10047</v>
      </c>
      <c r="P3775" s="64">
        <v>2011</v>
      </c>
      <c r="Q3775" s="63" t="s">
        <v>6081</v>
      </c>
      <c r="R3775" s="63" t="s">
        <v>85</v>
      </c>
      <c r="S3775" s="65" t="s">
        <v>5083</v>
      </c>
      <c r="T3775" s="63" t="s">
        <v>10048</v>
      </c>
      <c r="U3775" s="63" t="s">
        <v>4422</v>
      </c>
      <c r="V3775" s="66">
        <v>16654</v>
      </c>
      <c r="W3775" s="67">
        <v>16654</v>
      </c>
      <c r="X3775" s="67">
        <v>5815.8</v>
      </c>
      <c r="Y3775" s="68">
        <v>22505</v>
      </c>
      <c r="Z3775" s="82">
        <v>18143.491520191747</v>
      </c>
    </row>
    <row r="3776" spans="15:26" x14ac:dyDescent="0.25">
      <c r="O3776" s="81" t="s">
        <v>10018</v>
      </c>
      <c r="P3776" s="64">
        <v>2011</v>
      </c>
      <c r="Q3776" s="63" t="s">
        <v>6081</v>
      </c>
      <c r="R3776" s="63" t="s">
        <v>85</v>
      </c>
      <c r="S3776" s="65" t="s">
        <v>10019</v>
      </c>
      <c r="T3776" s="63" t="s">
        <v>3695</v>
      </c>
      <c r="U3776" s="63" t="s">
        <v>10020</v>
      </c>
      <c r="V3776" s="66">
        <v>14000</v>
      </c>
      <c r="W3776" s="67">
        <v>14000</v>
      </c>
      <c r="X3776" s="67">
        <v>0</v>
      </c>
      <c r="Y3776" s="68">
        <v>14000</v>
      </c>
      <c r="Z3776" s="82">
        <v>15252.124491574665</v>
      </c>
    </row>
    <row r="3777" spans="15:26" x14ac:dyDescent="0.25">
      <c r="O3777" s="81" t="s">
        <v>5600</v>
      </c>
      <c r="P3777" s="64">
        <v>2011</v>
      </c>
      <c r="Q3777" s="63" t="s">
        <v>1318</v>
      </c>
      <c r="R3777" s="63" t="s">
        <v>1367</v>
      </c>
      <c r="S3777" s="65" t="s">
        <v>5601</v>
      </c>
      <c r="T3777" s="63" t="s">
        <v>5073</v>
      </c>
      <c r="U3777" s="63" t="s">
        <v>1568</v>
      </c>
      <c r="V3777" s="66">
        <v>28135</v>
      </c>
      <c r="W3777" s="67">
        <v>28135</v>
      </c>
      <c r="X3777" s="67">
        <v>10010</v>
      </c>
      <c r="Y3777" s="68">
        <v>37513</v>
      </c>
      <c r="Z3777" s="82">
        <v>30651.323040746658</v>
      </c>
    </row>
    <row r="3778" spans="15:26" x14ac:dyDescent="0.25">
      <c r="O3778" s="81" t="s">
        <v>5567</v>
      </c>
      <c r="P3778" s="64">
        <v>2011</v>
      </c>
      <c r="Q3778" s="63" t="s">
        <v>1318</v>
      </c>
      <c r="R3778" s="63" t="s">
        <v>55</v>
      </c>
      <c r="S3778" s="65" t="s">
        <v>5568</v>
      </c>
      <c r="T3778" s="63" t="s">
        <v>5569</v>
      </c>
      <c r="U3778" s="63" t="s">
        <v>3767</v>
      </c>
      <c r="V3778" s="66">
        <v>60081</v>
      </c>
      <c r="W3778" s="67">
        <v>60081</v>
      </c>
      <c r="X3778" s="67">
        <v>20763.580000000002</v>
      </c>
      <c r="Y3778" s="68">
        <v>82581</v>
      </c>
      <c r="Z3778" s="82">
        <v>65454.492255592682</v>
      </c>
    </row>
    <row r="3779" spans="15:26" x14ac:dyDescent="0.25">
      <c r="O3779" s="81" t="s">
        <v>10053</v>
      </c>
      <c r="P3779" s="64">
        <v>2011</v>
      </c>
      <c r="Q3779" s="63" t="s">
        <v>6081</v>
      </c>
      <c r="R3779" s="63" t="s">
        <v>55</v>
      </c>
      <c r="S3779" s="65" t="s">
        <v>10054</v>
      </c>
      <c r="T3779" s="63" t="s">
        <v>10055</v>
      </c>
      <c r="U3779" s="63" t="s">
        <v>3767</v>
      </c>
      <c r="V3779" s="66">
        <v>34993</v>
      </c>
      <c r="W3779" s="67">
        <v>34993</v>
      </c>
      <c r="X3779" s="67">
        <v>25009.3</v>
      </c>
      <c r="Y3779" s="68">
        <v>48600</v>
      </c>
      <c r="Z3779" s="82">
        <v>38122.685166690877</v>
      </c>
    </row>
    <row r="3780" spans="15:26" x14ac:dyDescent="0.25">
      <c r="O3780" s="81" t="s">
        <v>9983</v>
      </c>
      <c r="P3780" s="64">
        <v>2011</v>
      </c>
      <c r="Q3780" s="63" t="s">
        <v>6081</v>
      </c>
      <c r="R3780" s="63" t="s">
        <v>55</v>
      </c>
      <c r="S3780" s="65" t="s">
        <v>9984</v>
      </c>
      <c r="T3780" s="63" t="s">
        <v>4103</v>
      </c>
      <c r="U3780" s="63" t="s">
        <v>5431</v>
      </c>
      <c r="V3780" s="66">
        <v>9985</v>
      </c>
      <c r="W3780" s="67">
        <v>9994</v>
      </c>
      <c r="X3780" s="67">
        <v>0</v>
      </c>
      <c r="Y3780" s="68">
        <v>9985</v>
      </c>
      <c r="Z3780" s="82">
        <v>10887.838012056944</v>
      </c>
    </row>
    <row r="3781" spans="15:26" x14ac:dyDescent="0.25">
      <c r="O3781" s="81" t="s">
        <v>5559</v>
      </c>
      <c r="P3781" s="64">
        <v>2011</v>
      </c>
      <c r="Q3781" s="63" t="s">
        <v>1318</v>
      </c>
      <c r="R3781" s="63" t="s">
        <v>59</v>
      </c>
      <c r="S3781" s="65" t="s">
        <v>4532</v>
      </c>
      <c r="T3781" s="63" t="s">
        <v>5420</v>
      </c>
      <c r="U3781" s="63" t="s">
        <v>61</v>
      </c>
      <c r="V3781" s="66">
        <v>213700</v>
      </c>
      <c r="W3781" s="67">
        <v>213700</v>
      </c>
      <c r="X3781" s="67">
        <v>63585.74</v>
      </c>
      <c r="Y3781" s="68">
        <v>263700</v>
      </c>
      <c r="Z3781" s="82">
        <v>232812.78598925043</v>
      </c>
    </row>
    <row r="3782" spans="15:26" x14ac:dyDescent="0.25">
      <c r="O3782" s="81" t="s">
        <v>10028</v>
      </c>
      <c r="P3782" s="64">
        <v>2011</v>
      </c>
      <c r="Q3782" s="63" t="s">
        <v>6081</v>
      </c>
      <c r="R3782" s="63" t="s">
        <v>59</v>
      </c>
      <c r="S3782" s="65" t="s">
        <v>3330</v>
      </c>
      <c r="T3782" s="63" t="s">
        <v>3695</v>
      </c>
      <c r="U3782" s="63" t="s">
        <v>61</v>
      </c>
      <c r="V3782" s="66">
        <v>7500</v>
      </c>
      <c r="W3782" s="67">
        <v>7500</v>
      </c>
      <c r="X3782" s="67">
        <v>7100</v>
      </c>
      <c r="Y3782" s="68">
        <v>15000</v>
      </c>
      <c r="Z3782" s="82">
        <v>8170.7809776292852</v>
      </c>
    </row>
    <row r="3783" spans="15:26" x14ac:dyDescent="0.25">
      <c r="O3783" s="81" t="s">
        <v>5560</v>
      </c>
      <c r="P3783" s="64">
        <v>2011</v>
      </c>
      <c r="Q3783" s="63" t="s">
        <v>1318</v>
      </c>
      <c r="R3783" s="63" t="s">
        <v>59</v>
      </c>
      <c r="S3783" s="65" t="s">
        <v>4532</v>
      </c>
      <c r="T3783" s="63" t="s">
        <v>5561</v>
      </c>
      <c r="U3783" s="63" t="s">
        <v>61</v>
      </c>
      <c r="V3783" s="66">
        <v>3000</v>
      </c>
      <c r="W3783" s="67">
        <v>3000</v>
      </c>
      <c r="X3783" s="67">
        <v>0</v>
      </c>
      <c r="Y3783" s="68">
        <v>263700</v>
      </c>
      <c r="Z3783" s="82">
        <v>3268.3123910517138</v>
      </c>
    </row>
    <row r="3784" spans="15:26" ht="22.5" x14ac:dyDescent="0.25">
      <c r="O3784" s="81" t="s">
        <v>5556</v>
      </c>
      <c r="P3784" s="64">
        <v>2011</v>
      </c>
      <c r="Q3784" s="63" t="s">
        <v>1318</v>
      </c>
      <c r="R3784" s="63" t="s">
        <v>63</v>
      </c>
      <c r="S3784" s="65" t="s">
        <v>4951</v>
      </c>
      <c r="T3784" s="63" t="s">
        <v>5388</v>
      </c>
      <c r="U3784" s="63" t="s">
        <v>684</v>
      </c>
      <c r="V3784" s="66">
        <v>131500</v>
      </c>
      <c r="W3784" s="67">
        <v>131500</v>
      </c>
      <c r="X3784" s="67">
        <v>50328.36</v>
      </c>
      <c r="Y3784" s="68">
        <v>182135</v>
      </c>
      <c r="Z3784" s="82">
        <v>143261.02647443346</v>
      </c>
    </row>
    <row r="3785" spans="15:26" x14ac:dyDescent="0.25">
      <c r="O3785" s="81" t="s">
        <v>5550</v>
      </c>
      <c r="P3785" s="64">
        <v>2011</v>
      </c>
      <c r="Q3785" s="63" t="s">
        <v>1318</v>
      </c>
      <c r="R3785" s="63" t="s">
        <v>63</v>
      </c>
      <c r="S3785" s="65" t="s">
        <v>5551</v>
      </c>
      <c r="T3785" s="63" t="s">
        <v>5268</v>
      </c>
      <c r="U3785" s="63" t="s">
        <v>684</v>
      </c>
      <c r="V3785" s="66">
        <v>98883</v>
      </c>
      <c r="W3785" s="67">
        <v>98883</v>
      </c>
      <c r="X3785" s="67">
        <v>31535</v>
      </c>
      <c r="Y3785" s="68">
        <v>131844</v>
      </c>
      <c r="Z3785" s="82">
        <v>107726.84472145555</v>
      </c>
    </row>
    <row r="3786" spans="15:26" x14ac:dyDescent="0.25">
      <c r="O3786" s="81" t="s">
        <v>5591</v>
      </c>
      <c r="P3786" s="64">
        <v>2011</v>
      </c>
      <c r="Q3786" s="63" t="s">
        <v>1318</v>
      </c>
      <c r="R3786" s="63" t="s">
        <v>63</v>
      </c>
      <c r="S3786" s="65" t="s">
        <v>5592</v>
      </c>
      <c r="T3786" s="63" t="s">
        <v>4456</v>
      </c>
      <c r="U3786" s="63" t="s">
        <v>65</v>
      </c>
      <c r="V3786" s="66">
        <v>33550</v>
      </c>
      <c r="W3786" s="67">
        <v>33550</v>
      </c>
      <c r="X3786" s="67">
        <v>32302.75</v>
      </c>
      <c r="Y3786" s="68">
        <v>67100</v>
      </c>
      <c r="Z3786" s="82">
        <v>36550.626906595004</v>
      </c>
    </row>
    <row r="3787" spans="15:26" x14ac:dyDescent="0.25">
      <c r="O3787" s="81" t="s">
        <v>10010</v>
      </c>
      <c r="P3787" s="64">
        <v>2011</v>
      </c>
      <c r="Q3787" s="63" t="s">
        <v>6081</v>
      </c>
      <c r="R3787" s="63" t="s">
        <v>63</v>
      </c>
      <c r="S3787" s="65" t="s">
        <v>10011</v>
      </c>
      <c r="T3787" s="63" t="s">
        <v>3695</v>
      </c>
      <c r="U3787" s="63" t="s">
        <v>684</v>
      </c>
      <c r="V3787" s="66">
        <v>13997</v>
      </c>
      <c r="W3787" s="67">
        <v>13997</v>
      </c>
      <c r="X3787" s="67">
        <v>0</v>
      </c>
      <c r="Y3787" s="68">
        <v>13997</v>
      </c>
      <c r="Z3787" s="82">
        <v>15248.856179183615</v>
      </c>
    </row>
    <row r="3788" spans="15:26" x14ac:dyDescent="0.25">
      <c r="O3788" s="81" t="s">
        <v>5593</v>
      </c>
      <c r="P3788" s="64">
        <v>2011</v>
      </c>
      <c r="Q3788" s="63" t="s">
        <v>1318</v>
      </c>
      <c r="R3788" s="63" t="s">
        <v>63</v>
      </c>
      <c r="S3788" s="65" t="s">
        <v>5592</v>
      </c>
      <c r="T3788" s="63" t="s">
        <v>5594</v>
      </c>
      <c r="U3788" s="63" t="s">
        <v>65</v>
      </c>
      <c r="V3788" s="66">
        <v>11000</v>
      </c>
      <c r="W3788" s="67">
        <v>11000</v>
      </c>
      <c r="X3788" s="67">
        <v>0</v>
      </c>
      <c r="Y3788" s="68">
        <v>11000</v>
      </c>
      <c r="Z3788" s="82">
        <v>11983.812100522951</v>
      </c>
    </row>
    <row r="3789" spans="15:26" ht="22.5" x14ac:dyDescent="0.25">
      <c r="O3789" s="81" t="s">
        <v>5557</v>
      </c>
      <c r="P3789" s="64">
        <v>2011</v>
      </c>
      <c r="Q3789" s="63" t="s">
        <v>1318</v>
      </c>
      <c r="R3789" s="63" t="s">
        <v>63</v>
      </c>
      <c r="S3789" s="65" t="s">
        <v>4951</v>
      </c>
      <c r="T3789" s="63" t="s">
        <v>5558</v>
      </c>
      <c r="U3789" s="63" t="s">
        <v>684</v>
      </c>
      <c r="V3789" s="66">
        <v>8150</v>
      </c>
      <c r="W3789" s="67">
        <v>8150</v>
      </c>
      <c r="X3789" s="67">
        <v>0</v>
      </c>
      <c r="Y3789" s="68">
        <v>0</v>
      </c>
      <c r="Z3789" s="82">
        <v>8878.9153290238228</v>
      </c>
    </row>
    <row r="3790" spans="15:26" x14ac:dyDescent="0.25">
      <c r="O3790" s="81" t="s">
        <v>9993</v>
      </c>
      <c r="P3790" s="64">
        <v>2011</v>
      </c>
      <c r="Q3790" s="63" t="s">
        <v>6081</v>
      </c>
      <c r="R3790" s="63" t="s">
        <v>1078</v>
      </c>
      <c r="S3790" s="65" t="s">
        <v>9994</v>
      </c>
      <c r="T3790" s="63" t="s">
        <v>3695</v>
      </c>
      <c r="U3790" s="63" t="s">
        <v>1080</v>
      </c>
      <c r="V3790" s="66">
        <v>14155</v>
      </c>
      <c r="W3790" s="67">
        <v>14155</v>
      </c>
      <c r="X3790" s="67">
        <v>0</v>
      </c>
      <c r="Y3790" s="68">
        <v>14155</v>
      </c>
      <c r="Z3790" s="82">
        <v>15420.987298445671</v>
      </c>
    </row>
    <row r="3791" spans="15:26" x14ac:dyDescent="0.25">
      <c r="O3791" s="81" t="s">
        <v>9987</v>
      </c>
      <c r="P3791" s="64">
        <v>2011</v>
      </c>
      <c r="Q3791" s="63" t="s">
        <v>6081</v>
      </c>
      <c r="R3791" s="63" t="s">
        <v>1078</v>
      </c>
      <c r="S3791" s="65" t="s">
        <v>9988</v>
      </c>
      <c r="T3791" s="63" t="s">
        <v>4103</v>
      </c>
      <c r="U3791" s="63" t="s">
        <v>3767</v>
      </c>
      <c r="V3791" s="66">
        <v>5745</v>
      </c>
      <c r="W3791" s="67">
        <v>5745</v>
      </c>
      <c r="X3791" s="67">
        <v>0</v>
      </c>
      <c r="Y3791" s="68">
        <v>5745</v>
      </c>
      <c r="Z3791" s="82">
        <v>6258.8182288640328</v>
      </c>
    </row>
    <row r="3792" spans="15:26" x14ac:dyDescent="0.25">
      <c r="O3792" s="81" t="s">
        <v>5581</v>
      </c>
      <c r="P3792" s="64">
        <v>2011</v>
      </c>
      <c r="Q3792" s="63" t="s">
        <v>1318</v>
      </c>
      <c r="R3792" s="63" t="s">
        <v>3182</v>
      </c>
      <c r="S3792" s="65" t="s">
        <v>4110</v>
      </c>
      <c r="T3792" s="63" t="s">
        <v>5582</v>
      </c>
      <c r="U3792" s="63" t="s">
        <v>4027</v>
      </c>
      <c r="V3792" s="66">
        <v>124113</v>
      </c>
      <c r="W3792" s="67">
        <v>124113</v>
      </c>
      <c r="X3792" s="67">
        <v>0</v>
      </c>
      <c r="Y3792" s="68">
        <v>564149</v>
      </c>
      <c r="Z3792" s="82">
        <v>135213.35193020047</v>
      </c>
    </row>
    <row r="3793" spans="15:26" x14ac:dyDescent="0.25">
      <c r="O3793" s="81" t="s">
        <v>5583</v>
      </c>
      <c r="P3793" s="64">
        <v>2011</v>
      </c>
      <c r="Q3793" s="63" t="s">
        <v>1318</v>
      </c>
      <c r="R3793" s="63" t="s">
        <v>3182</v>
      </c>
      <c r="S3793" s="65" t="s">
        <v>4110</v>
      </c>
      <c r="T3793" s="63" t="s">
        <v>5584</v>
      </c>
      <c r="U3793" s="63" t="s">
        <v>4027</v>
      </c>
      <c r="V3793" s="66">
        <v>1500</v>
      </c>
      <c r="W3793" s="67">
        <v>1500</v>
      </c>
      <c r="X3793" s="67">
        <v>0</v>
      </c>
      <c r="Y3793" s="68">
        <v>0</v>
      </c>
      <c r="Z3793" s="82">
        <v>1634.1561955258569</v>
      </c>
    </row>
    <row r="3794" spans="15:26" x14ac:dyDescent="0.25">
      <c r="O3794" s="81" t="s">
        <v>5602</v>
      </c>
      <c r="P3794" s="64">
        <v>2011</v>
      </c>
      <c r="Q3794" s="63" t="s">
        <v>1318</v>
      </c>
      <c r="R3794" s="63" t="s">
        <v>1684</v>
      </c>
      <c r="S3794" s="65" t="s">
        <v>4068</v>
      </c>
      <c r="T3794" s="63" t="s">
        <v>5603</v>
      </c>
      <c r="U3794" s="63" t="s">
        <v>1687</v>
      </c>
      <c r="V3794" s="66">
        <v>35000</v>
      </c>
      <c r="W3794" s="67">
        <v>35000</v>
      </c>
      <c r="X3794" s="67">
        <v>13079.64</v>
      </c>
      <c r="Y3794" s="68">
        <v>52400</v>
      </c>
      <c r="Z3794" s="82">
        <v>38130.311228936662</v>
      </c>
    </row>
    <row r="3795" spans="15:26" x14ac:dyDescent="0.25">
      <c r="O3795" s="81" t="s">
        <v>10026</v>
      </c>
      <c r="P3795" s="64">
        <v>2011</v>
      </c>
      <c r="Q3795" s="63" t="s">
        <v>6081</v>
      </c>
      <c r="R3795" s="63" t="s">
        <v>1403</v>
      </c>
      <c r="S3795" s="65" t="s">
        <v>10027</v>
      </c>
      <c r="T3795" s="63" t="s">
        <v>3695</v>
      </c>
      <c r="U3795" s="63" t="s">
        <v>3767</v>
      </c>
      <c r="V3795" s="66">
        <v>8265</v>
      </c>
      <c r="W3795" s="67">
        <v>8265</v>
      </c>
      <c r="X3795" s="67">
        <v>0</v>
      </c>
      <c r="Y3795" s="68">
        <v>8265</v>
      </c>
      <c r="Z3795" s="82">
        <v>9004.2006373474724</v>
      </c>
    </row>
    <row r="3796" spans="15:26" x14ac:dyDescent="0.25">
      <c r="O3796" s="81" t="s">
        <v>9946</v>
      </c>
      <c r="P3796" s="64">
        <v>2011</v>
      </c>
      <c r="Q3796" s="63" t="s">
        <v>6081</v>
      </c>
      <c r="R3796" s="63" t="s">
        <v>977</v>
      </c>
      <c r="S3796" s="65" t="s">
        <v>9947</v>
      </c>
      <c r="T3796" s="63" t="s">
        <v>9948</v>
      </c>
      <c r="U3796" s="63" t="s">
        <v>3800</v>
      </c>
      <c r="V3796" s="66">
        <v>200333</v>
      </c>
      <c r="W3796" s="67">
        <v>200333</v>
      </c>
      <c r="X3796" s="67">
        <v>49292.3</v>
      </c>
      <c r="Y3796" s="68">
        <v>267110</v>
      </c>
      <c r="Z3796" s="82">
        <v>218250.27541218768</v>
      </c>
    </row>
    <row r="3797" spans="15:26" x14ac:dyDescent="0.25">
      <c r="O3797" s="81" t="s">
        <v>5570</v>
      </c>
      <c r="P3797" s="64">
        <v>2011</v>
      </c>
      <c r="Q3797" s="63" t="s">
        <v>1318</v>
      </c>
      <c r="R3797" s="63" t="s">
        <v>977</v>
      </c>
      <c r="S3797" s="65" t="s">
        <v>5571</v>
      </c>
      <c r="T3797" s="63" t="s">
        <v>5572</v>
      </c>
      <c r="U3797" s="63" t="s">
        <v>2986</v>
      </c>
      <c r="V3797" s="66">
        <v>50025</v>
      </c>
      <c r="W3797" s="67">
        <v>50025</v>
      </c>
      <c r="X3797" s="67">
        <v>18591.07</v>
      </c>
      <c r="Y3797" s="68">
        <v>66700</v>
      </c>
      <c r="Z3797" s="82">
        <v>54499.109120787332</v>
      </c>
    </row>
    <row r="3798" spans="15:26" x14ac:dyDescent="0.25">
      <c r="O3798" s="81" t="s">
        <v>9963</v>
      </c>
      <c r="P3798" s="64">
        <v>2011</v>
      </c>
      <c r="Q3798" s="63" t="s">
        <v>6084</v>
      </c>
      <c r="R3798" s="63" t="s">
        <v>977</v>
      </c>
      <c r="S3798" s="65" t="s">
        <v>8014</v>
      </c>
      <c r="T3798" s="63" t="s">
        <v>9964</v>
      </c>
      <c r="U3798" s="63" t="s">
        <v>5177</v>
      </c>
      <c r="V3798" s="66">
        <v>35793</v>
      </c>
      <c r="W3798" s="67">
        <v>35793</v>
      </c>
      <c r="X3798" s="67">
        <v>6733.16</v>
      </c>
      <c r="Y3798" s="68">
        <v>47724</v>
      </c>
      <c r="Z3798" s="82">
        <v>38994.235137638003</v>
      </c>
    </row>
    <row r="3799" spans="15:26" x14ac:dyDescent="0.25">
      <c r="O3799" s="81" t="s">
        <v>9977</v>
      </c>
      <c r="P3799" s="64">
        <v>2011</v>
      </c>
      <c r="Q3799" s="63" t="s">
        <v>6081</v>
      </c>
      <c r="R3799" s="63" t="s">
        <v>977</v>
      </c>
      <c r="S3799" s="65" t="s">
        <v>9978</v>
      </c>
      <c r="T3799" s="63" t="s">
        <v>4103</v>
      </c>
      <c r="U3799" s="63" t="s">
        <v>3767</v>
      </c>
      <c r="V3799" s="66">
        <v>10000</v>
      </c>
      <c r="W3799" s="67">
        <v>10000</v>
      </c>
      <c r="X3799" s="67">
        <v>2148.27</v>
      </c>
      <c r="Y3799" s="68">
        <v>12400</v>
      </c>
      <c r="Z3799" s="82">
        <v>10894.374636839046</v>
      </c>
    </row>
    <row r="3800" spans="15:26" x14ac:dyDescent="0.25">
      <c r="O3800" s="81" t="s">
        <v>5611</v>
      </c>
      <c r="P3800" s="64">
        <v>2011</v>
      </c>
      <c r="Q3800" s="63" t="s">
        <v>1318</v>
      </c>
      <c r="R3800" s="63" t="s">
        <v>69</v>
      </c>
      <c r="S3800" s="65" t="s">
        <v>5612</v>
      </c>
      <c r="T3800" s="63" t="s">
        <v>5613</v>
      </c>
      <c r="U3800" s="63" t="s">
        <v>3039</v>
      </c>
      <c r="V3800" s="66">
        <v>14455</v>
      </c>
      <c r="W3800" s="67">
        <v>14455</v>
      </c>
      <c r="X3800" s="67">
        <v>4423.8</v>
      </c>
      <c r="Y3800" s="68">
        <v>19273</v>
      </c>
      <c r="Z3800" s="82">
        <v>15747.818537550842</v>
      </c>
    </row>
    <row r="3801" spans="15:26" x14ac:dyDescent="0.25">
      <c r="O3801" s="81" t="s">
        <v>9995</v>
      </c>
      <c r="P3801" s="64">
        <v>2011</v>
      </c>
      <c r="Q3801" s="63" t="s">
        <v>6081</v>
      </c>
      <c r="R3801" s="63" t="s">
        <v>69</v>
      </c>
      <c r="S3801" s="65" t="s">
        <v>9996</v>
      </c>
      <c r="T3801" s="63" t="s">
        <v>3695</v>
      </c>
      <c r="U3801" s="63" t="s">
        <v>5133</v>
      </c>
      <c r="V3801" s="66">
        <v>10000</v>
      </c>
      <c r="W3801" s="67">
        <v>10000</v>
      </c>
      <c r="X3801" s="67">
        <v>0</v>
      </c>
      <c r="Y3801" s="68">
        <v>10000</v>
      </c>
      <c r="Z3801" s="82">
        <v>10894.374636839046</v>
      </c>
    </row>
    <row r="3802" spans="15:26" x14ac:dyDescent="0.25">
      <c r="O3802" s="81" t="s">
        <v>9973</v>
      </c>
      <c r="P3802" s="64">
        <v>2011</v>
      </c>
      <c r="Q3802" s="63" t="s">
        <v>6081</v>
      </c>
      <c r="R3802" s="63" t="s">
        <v>69</v>
      </c>
      <c r="S3802" s="65" t="s">
        <v>9974</v>
      </c>
      <c r="T3802" s="63" t="s">
        <v>4103</v>
      </c>
      <c r="U3802" s="63" t="s">
        <v>3767</v>
      </c>
      <c r="V3802" s="66">
        <v>9996</v>
      </c>
      <c r="W3802" s="67">
        <v>9996</v>
      </c>
      <c r="X3802" s="67">
        <v>0</v>
      </c>
      <c r="Y3802" s="68">
        <v>9996</v>
      </c>
      <c r="Z3802" s="82">
        <v>10890.016886984311</v>
      </c>
    </row>
    <row r="3803" spans="15:26" x14ac:dyDescent="0.25">
      <c r="O3803" s="81" t="s">
        <v>9967</v>
      </c>
      <c r="P3803" s="64">
        <v>2011</v>
      </c>
      <c r="Q3803" s="63" t="s">
        <v>6084</v>
      </c>
      <c r="R3803" s="63" t="s">
        <v>228</v>
      </c>
      <c r="S3803" s="65" t="s">
        <v>9968</v>
      </c>
      <c r="T3803" s="63" t="s">
        <v>9353</v>
      </c>
      <c r="U3803" s="63" t="s">
        <v>3767</v>
      </c>
      <c r="V3803" s="66">
        <v>127003</v>
      </c>
      <c r="W3803" s="67">
        <v>127003</v>
      </c>
      <c r="X3803" s="67">
        <v>71433.58</v>
      </c>
      <c r="Y3803" s="68">
        <v>169591</v>
      </c>
      <c r="Z3803" s="82">
        <v>138361.82620024696</v>
      </c>
    </row>
    <row r="3804" spans="15:26" x14ac:dyDescent="0.25">
      <c r="O3804" s="81" t="s">
        <v>9975</v>
      </c>
      <c r="P3804" s="64">
        <v>2011</v>
      </c>
      <c r="Q3804" s="63" t="s">
        <v>6081</v>
      </c>
      <c r="R3804" s="63" t="s">
        <v>228</v>
      </c>
      <c r="S3804" s="65" t="s">
        <v>9976</v>
      </c>
      <c r="T3804" s="63" t="s">
        <v>4103</v>
      </c>
      <c r="U3804" s="63" t="s">
        <v>3767</v>
      </c>
      <c r="V3804" s="66">
        <v>10000</v>
      </c>
      <c r="W3804" s="67">
        <v>10000</v>
      </c>
      <c r="X3804" s="67">
        <v>4940.07</v>
      </c>
      <c r="Y3804" s="68">
        <v>14950</v>
      </c>
      <c r="Z3804" s="82">
        <v>10894.374636839046</v>
      </c>
    </row>
    <row r="3805" spans="15:26" x14ac:dyDescent="0.25">
      <c r="O3805" s="81" t="s">
        <v>5535</v>
      </c>
      <c r="P3805" s="64">
        <v>2011</v>
      </c>
      <c r="Q3805" s="63" t="s">
        <v>1318</v>
      </c>
      <c r="R3805" s="63" t="s">
        <v>514</v>
      </c>
      <c r="S3805" s="65" t="s">
        <v>5536</v>
      </c>
      <c r="T3805" s="63" t="s">
        <v>5164</v>
      </c>
      <c r="U3805" s="63" t="s">
        <v>2090</v>
      </c>
      <c r="V3805" s="66">
        <v>90334</v>
      </c>
      <c r="W3805" s="67">
        <v>90334</v>
      </c>
      <c r="X3805" s="67">
        <v>27428.53</v>
      </c>
      <c r="Y3805" s="68">
        <v>120445</v>
      </c>
      <c r="Z3805" s="82">
        <v>98413.243844421842</v>
      </c>
    </row>
    <row r="3806" spans="15:26" x14ac:dyDescent="0.25">
      <c r="O3806" s="81" t="s">
        <v>5608</v>
      </c>
      <c r="P3806" s="64">
        <v>2011</v>
      </c>
      <c r="Q3806" s="63" t="s">
        <v>1318</v>
      </c>
      <c r="R3806" s="63" t="s">
        <v>514</v>
      </c>
      <c r="S3806" s="65" t="s">
        <v>5609</v>
      </c>
      <c r="T3806" s="63" t="s">
        <v>5610</v>
      </c>
      <c r="U3806" s="63" t="s">
        <v>3942</v>
      </c>
      <c r="V3806" s="66">
        <v>28449</v>
      </c>
      <c r="W3806" s="67">
        <v>28449</v>
      </c>
      <c r="X3806" s="67">
        <v>34771</v>
      </c>
      <c r="Y3806" s="68">
        <v>63220</v>
      </c>
      <c r="Z3806" s="82">
        <v>30993.406404343408</v>
      </c>
    </row>
    <row r="3807" spans="15:26" x14ac:dyDescent="0.25">
      <c r="O3807" s="81" t="s">
        <v>10045</v>
      </c>
      <c r="P3807" s="64">
        <v>2011</v>
      </c>
      <c r="Q3807" s="63" t="s">
        <v>6081</v>
      </c>
      <c r="R3807" s="63" t="s">
        <v>2250</v>
      </c>
      <c r="S3807" s="65" t="s">
        <v>10046</v>
      </c>
      <c r="T3807" s="63" t="s">
        <v>5970</v>
      </c>
      <c r="U3807" s="63" t="s">
        <v>3922</v>
      </c>
      <c r="V3807" s="66">
        <v>25000</v>
      </c>
      <c r="W3807" s="67">
        <v>25000</v>
      </c>
      <c r="X3807" s="67">
        <v>15266.33</v>
      </c>
      <c r="Y3807" s="68">
        <v>40800</v>
      </c>
      <c r="Z3807" s="82">
        <v>27235.936592097616</v>
      </c>
    </row>
    <row r="3808" spans="15:26" x14ac:dyDescent="0.25">
      <c r="O3808" s="81" t="s">
        <v>10025</v>
      </c>
      <c r="P3808" s="64">
        <v>2011</v>
      </c>
      <c r="Q3808" s="63" t="s">
        <v>6081</v>
      </c>
      <c r="R3808" s="63" t="s">
        <v>2250</v>
      </c>
      <c r="S3808" s="65" t="s">
        <v>5692</v>
      </c>
      <c r="T3808" s="63" t="s">
        <v>3695</v>
      </c>
      <c r="U3808" s="63" t="s">
        <v>3922</v>
      </c>
      <c r="V3808" s="66">
        <v>13000</v>
      </c>
      <c r="W3808" s="67">
        <v>12910</v>
      </c>
      <c r="X3808" s="67">
        <v>0</v>
      </c>
      <c r="Y3808" s="68">
        <v>12910</v>
      </c>
      <c r="Z3808" s="82">
        <v>14064.637656159208</v>
      </c>
    </row>
    <row r="3809" spans="15:26" x14ac:dyDescent="0.25">
      <c r="O3809" s="81" t="s">
        <v>10041</v>
      </c>
      <c r="P3809" s="64">
        <v>2011</v>
      </c>
      <c r="Q3809" s="63" t="s">
        <v>6081</v>
      </c>
      <c r="R3809" s="63" t="s">
        <v>73</v>
      </c>
      <c r="S3809" s="65" t="s">
        <v>1859</v>
      </c>
      <c r="T3809" s="63" t="s">
        <v>10042</v>
      </c>
      <c r="U3809" s="63" t="s">
        <v>73</v>
      </c>
      <c r="V3809" s="66">
        <v>27400</v>
      </c>
      <c r="W3809" s="67">
        <v>27400</v>
      </c>
      <c r="X3809" s="67">
        <v>7000</v>
      </c>
      <c r="Y3809" s="68">
        <v>34400</v>
      </c>
      <c r="Z3809" s="82">
        <v>29850.586504938987</v>
      </c>
    </row>
    <row r="3810" spans="15:26" x14ac:dyDescent="0.25">
      <c r="O3810" s="81" t="s">
        <v>10056</v>
      </c>
      <c r="P3810" s="64">
        <v>2011</v>
      </c>
      <c r="Q3810" s="63" t="s">
        <v>6084</v>
      </c>
      <c r="R3810" s="63" t="s">
        <v>73</v>
      </c>
      <c r="S3810" s="65" t="s">
        <v>1859</v>
      </c>
      <c r="T3810" s="63" t="s">
        <v>10057</v>
      </c>
      <c r="U3810" s="63" t="s">
        <v>73</v>
      </c>
      <c r="V3810" s="66">
        <v>26250</v>
      </c>
      <c r="W3810" s="67">
        <v>26250</v>
      </c>
      <c r="X3810" s="67">
        <v>7968.93</v>
      </c>
      <c r="Y3810" s="68">
        <v>35000</v>
      </c>
      <c r="Z3810" s="82">
        <v>28597.733421702498</v>
      </c>
    </row>
    <row r="3811" spans="15:26" ht="22.5" x14ac:dyDescent="0.25">
      <c r="O3811" s="81" t="s">
        <v>10021</v>
      </c>
      <c r="P3811" s="64">
        <v>2011</v>
      </c>
      <c r="Q3811" s="63" t="s">
        <v>6081</v>
      </c>
      <c r="R3811" s="63" t="s">
        <v>73</v>
      </c>
      <c r="S3811" s="65" t="s">
        <v>10022</v>
      </c>
      <c r="T3811" s="63" t="s">
        <v>3695</v>
      </c>
      <c r="U3811" s="63" t="s">
        <v>73</v>
      </c>
      <c r="V3811" s="66">
        <v>10000</v>
      </c>
      <c r="W3811" s="67">
        <v>10000</v>
      </c>
      <c r="X3811" s="67">
        <v>0</v>
      </c>
      <c r="Y3811" s="68">
        <v>10000</v>
      </c>
      <c r="Z3811" s="82">
        <v>10894.374636839046</v>
      </c>
    </row>
    <row r="3812" spans="15:26" x14ac:dyDescent="0.25">
      <c r="O3812" s="81" t="s">
        <v>9957</v>
      </c>
      <c r="P3812" s="64">
        <v>2011</v>
      </c>
      <c r="Q3812" s="63" t="s">
        <v>6081</v>
      </c>
      <c r="R3812" s="63" t="s">
        <v>3826</v>
      </c>
      <c r="S3812" s="65" t="s">
        <v>9958</v>
      </c>
      <c r="T3812" s="63" t="s">
        <v>9959</v>
      </c>
      <c r="U3812" s="63"/>
      <c r="V3812" s="66">
        <v>120000</v>
      </c>
      <c r="W3812" s="67">
        <v>120000</v>
      </c>
      <c r="X3812" s="67">
        <v>54420.15</v>
      </c>
      <c r="Y3812" s="68">
        <v>160000</v>
      </c>
      <c r="Z3812" s="82">
        <v>130732.49564206856</v>
      </c>
    </row>
    <row r="3813" spans="15:26" x14ac:dyDescent="0.25">
      <c r="O3813" s="81" t="s">
        <v>9954</v>
      </c>
      <c r="P3813" s="64">
        <v>2011</v>
      </c>
      <c r="Q3813" s="63" t="s">
        <v>6081</v>
      </c>
      <c r="R3813" s="63" t="s">
        <v>3826</v>
      </c>
      <c r="S3813" s="65" t="s">
        <v>9955</v>
      </c>
      <c r="T3813" s="63" t="s">
        <v>9956</v>
      </c>
      <c r="U3813" s="63"/>
      <c r="V3813" s="66">
        <v>36000</v>
      </c>
      <c r="W3813" s="67">
        <v>36000</v>
      </c>
      <c r="X3813" s="67">
        <v>19357.54</v>
      </c>
      <c r="Y3813" s="68">
        <v>56000</v>
      </c>
      <c r="Z3813" s="82">
        <v>39219.748692620567</v>
      </c>
    </row>
    <row r="3814" spans="15:26" x14ac:dyDescent="0.25">
      <c r="O3814" s="81" t="s">
        <v>10051</v>
      </c>
      <c r="P3814" s="64">
        <v>2011</v>
      </c>
      <c r="Q3814" s="63" t="s">
        <v>6081</v>
      </c>
      <c r="R3814" s="63" t="s">
        <v>3826</v>
      </c>
      <c r="S3814" s="65" t="s">
        <v>3669</v>
      </c>
      <c r="T3814" s="63" t="s">
        <v>10052</v>
      </c>
      <c r="U3814" s="63"/>
      <c r="V3814" s="66">
        <v>35000</v>
      </c>
      <c r="W3814" s="67">
        <v>35000</v>
      </c>
      <c r="X3814" s="67">
        <v>18877.97</v>
      </c>
      <c r="Y3814" s="68">
        <v>50000</v>
      </c>
      <c r="Z3814" s="82">
        <v>38130.311228936662</v>
      </c>
    </row>
    <row r="3815" spans="15:26" x14ac:dyDescent="0.25">
      <c r="O3815" s="81" t="s">
        <v>5580</v>
      </c>
      <c r="P3815" s="64">
        <v>2011</v>
      </c>
      <c r="Q3815" s="63" t="s">
        <v>1318</v>
      </c>
      <c r="R3815" s="63" t="s">
        <v>1828</v>
      </c>
      <c r="S3815" s="65" t="s">
        <v>4660</v>
      </c>
      <c r="T3815" s="63" t="s">
        <v>5388</v>
      </c>
      <c r="U3815" s="63" t="s">
        <v>1831</v>
      </c>
      <c r="V3815" s="66">
        <v>121324</v>
      </c>
      <c r="W3815" s="67">
        <v>121324</v>
      </c>
      <c r="X3815" s="67">
        <v>39632.370000000003</v>
      </c>
      <c r="Y3815" s="68">
        <v>161765</v>
      </c>
      <c r="Z3815" s="82">
        <v>132174.91084398606</v>
      </c>
    </row>
    <row r="3816" spans="15:26" x14ac:dyDescent="0.25">
      <c r="O3816" s="81" t="s">
        <v>10003</v>
      </c>
      <c r="P3816" s="64">
        <v>2011</v>
      </c>
      <c r="Q3816" s="63" t="s">
        <v>6081</v>
      </c>
      <c r="R3816" s="63" t="s">
        <v>1828</v>
      </c>
      <c r="S3816" s="65" t="s">
        <v>10004</v>
      </c>
      <c r="T3816" s="63" t="s">
        <v>3695</v>
      </c>
      <c r="U3816" s="63" t="s">
        <v>1835</v>
      </c>
      <c r="V3816" s="66">
        <v>15000</v>
      </c>
      <c r="W3816" s="67">
        <v>15000</v>
      </c>
      <c r="X3816" s="67">
        <v>0</v>
      </c>
      <c r="Y3816" s="68">
        <v>15000</v>
      </c>
      <c r="Z3816" s="82">
        <v>16341.56195525857</v>
      </c>
    </row>
    <row r="3817" spans="15:26" x14ac:dyDescent="0.25">
      <c r="O3817" s="81" t="s">
        <v>10005</v>
      </c>
      <c r="P3817" s="64">
        <v>2011</v>
      </c>
      <c r="Q3817" s="63" t="s">
        <v>6081</v>
      </c>
      <c r="R3817" s="63" t="s">
        <v>1828</v>
      </c>
      <c r="S3817" s="65" t="s">
        <v>10006</v>
      </c>
      <c r="T3817" s="63" t="s">
        <v>3695</v>
      </c>
      <c r="U3817" s="63" t="s">
        <v>1835</v>
      </c>
      <c r="V3817" s="66">
        <v>15000</v>
      </c>
      <c r="W3817" s="67">
        <v>15000</v>
      </c>
      <c r="X3817" s="67">
        <v>0</v>
      </c>
      <c r="Y3817" s="68">
        <v>15000</v>
      </c>
      <c r="Z3817" s="82">
        <v>16341.56195525857</v>
      </c>
    </row>
    <row r="3818" spans="15:26" x14ac:dyDescent="0.25">
      <c r="O3818" s="81" t="s">
        <v>10012</v>
      </c>
      <c r="P3818" s="64">
        <v>2011</v>
      </c>
      <c r="Q3818" s="63" t="s">
        <v>6081</v>
      </c>
      <c r="R3818" s="63" t="s">
        <v>1828</v>
      </c>
      <c r="S3818" s="65" t="s">
        <v>10013</v>
      </c>
      <c r="T3818" s="63" t="s">
        <v>3695</v>
      </c>
      <c r="U3818" s="63" t="s">
        <v>1831</v>
      </c>
      <c r="V3818" s="66">
        <v>14870</v>
      </c>
      <c r="W3818" s="67">
        <v>14870</v>
      </c>
      <c r="X3818" s="67">
        <v>0</v>
      </c>
      <c r="Y3818" s="68">
        <v>14870</v>
      </c>
      <c r="Z3818" s="82">
        <v>16199.935084979663</v>
      </c>
    </row>
    <row r="3819" spans="15:26" x14ac:dyDescent="0.25">
      <c r="O3819" s="81" t="s">
        <v>10014</v>
      </c>
      <c r="P3819" s="64">
        <v>2011</v>
      </c>
      <c r="Q3819" s="63" t="s">
        <v>6081</v>
      </c>
      <c r="R3819" s="63" t="s">
        <v>1828</v>
      </c>
      <c r="S3819" s="65" t="s">
        <v>10015</v>
      </c>
      <c r="T3819" s="63" t="s">
        <v>3695</v>
      </c>
      <c r="U3819" s="63" t="s">
        <v>1831</v>
      </c>
      <c r="V3819" s="66">
        <v>13070</v>
      </c>
      <c r="W3819" s="67">
        <v>13070</v>
      </c>
      <c r="X3819" s="67">
        <v>0</v>
      </c>
      <c r="Y3819" s="68">
        <v>13070</v>
      </c>
      <c r="Z3819" s="82">
        <v>14238.947650348635</v>
      </c>
    </row>
    <row r="3820" spans="15:26" x14ac:dyDescent="0.25">
      <c r="O3820" s="81" t="s">
        <v>5549</v>
      </c>
      <c r="P3820" s="64">
        <v>2011</v>
      </c>
      <c r="Q3820" s="63" t="s">
        <v>1318</v>
      </c>
      <c r="R3820" s="63" t="s">
        <v>544</v>
      </c>
      <c r="S3820" s="65" t="s">
        <v>3099</v>
      </c>
      <c r="T3820" s="63" t="s">
        <v>4062</v>
      </c>
      <c r="U3820" s="63" t="s">
        <v>886</v>
      </c>
      <c r="V3820" s="66">
        <v>45386</v>
      </c>
      <c r="W3820" s="67">
        <v>45386</v>
      </c>
      <c r="X3820" s="67">
        <v>8860.73</v>
      </c>
      <c r="Y3820" s="68">
        <v>60515</v>
      </c>
      <c r="Z3820" s="82">
        <v>49445.208726757701</v>
      </c>
    </row>
    <row r="3821" spans="15:26" ht="22.5" x14ac:dyDescent="0.25">
      <c r="O3821" s="81" t="s">
        <v>10023</v>
      </c>
      <c r="P3821" s="64">
        <v>2011</v>
      </c>
      <c r="Q3821" s="63" t="s">
        <v>6081</v>
      </c>
      <c r="R3821" s="63" t="s">
        <v>544</v>
      </c>
      <c r="S3821" s="65" t="s">
        <v>5760</v>
      </c>
      <c r="T3821" s="63" t="s">
        <v>3695</v>
      </c>
      <c r="U3821" s="63" t="s">
        <v>5761</v>
      </c>
      <c r="V3821" s="66">
        <v>9775</v>
      </c>
      <c r="W3821" s="67">
        <v>9775</v>
      </c>
      <c r="X3821" s="67">
        <v>0</v>
      </c>
      <c r="Y3821" s="68">
        <v>9775</v>
      </c>
      <c r="Z3821" s="82">
        <v>10649.251207510168</v>
      </c>
    </row>
    <row r="3822" spans="15:26" x14ac:dyDescent="0.25">
      <c r="O3822" s="81" t="s">
        <v>10031</v>
      </c>
      <c r="P3822" s="64">
        <v>2011</v>
      </c>
      <c r="Q3822" s="63" t="s">
        <v>6081</v>
      </c>
      <c r="R3822" s="63" t="s">
        <v>1286</v>
      </c>
      <c r="S3822" s="65" t="s">
        <v>10032</v>
      </c>
      <c r="T3822" s="63" t="s">
        <v>3695</v>
      </c>
      <c r="U3822" s="63" t="s">
        <v>1286</v>
      </c>
      <c r="V3822" s="66">
        <v>15000</v>
      </c>
      <c r="W3822" s="67">
        <v>15000</v>
      </c>
      <c r="X3822" s="67">
        <v>0</v>
      </c>
      <c r="Y3822" s="68">
        <v>15000</v>
      </c>
      <c r="Z3822" s="82">
        <v>16341.56195525857</v>
      </c>
    </row>
    <row r="3823" spans="15:26" x14ac:dyDescent="0.25">
      <c r="O3823" s="81" t="s">
        <v>10036</v>
      </c>
      <c r="P3823" s="64">
        <v>2011</v>
      </c>
      <c r="Q3823" s="63" t="s">
        <v>6081</v>
      </c>
      <c r="R3823" s="63" t="s">
        <v>1286</v>
      </c>
      <c r="S3823" s="65" t="s">
        <v>10037</v>
      </c>
      <c r="T3823" s="63" t="s">
        <v>3695</v>
      </c>
      <c r="U3823" s="63" t="s">
        <v>2382</v>
      </c>
      <c r="V3823" s="66">
        <v>13914</v>
      </c>
      <c r="W3823" s="67">
        <v>13701</v>
      </c>
      <c r="X3823" s="67">
        <v>0</v>
      </c>
      <c r="Y3823" s="68">
        <v>13701</v>
      </c>
      <c r="Z3823" s="82">
        <v>14926.382689933178</v>
      </c>
    </row>
    <row r="3824" spans="15:26" x14ac:dyDescent="0.25">
      <c r="O3824" s="81" t="s">
        <v>10062</v>
      </c>
      <c r="P3824" s="64">
        <v>2011</v>
      </c>
      <c r="Q3824" s="63" t="s">
        <v>10059</v>
      </c>
      <c r="R3824" s="63" t="s">
        <v>1444</v>
      </c>
      <c r="S3824" s="65" t="s">
        <v>5490</v>
      </c>
      <c r="T3824" s="63" t="s">
        <v>10063</v>
      </c>
      <c r="U3824" s="63" t="s">
        <v>1447</v>
      </c>
      <c r="V3824" s="66">
        <v>105000</v>
      </c>
      <c r="W3824" s="67">
        <v>105000</v>
      </c>
      <c r="X3824" s="67">
        <v>0</v>
      </c>
      <c r="Y3824" s="68">
        <v>140000</v>
      </c>
      <c r="Z3824" s="82">
        <v>114390.93368680999</v>
      </c>
    </row>
    <row r="3825" spans="15:26" x14ac:dyDescent="0.25">
      <c r="O3825" s="81" t="s">
        <v>10016</v>
      </c>
      <c r="P3825" s="64">
        <v>2011</v>
      </c>
      <c r="Q3825" s="63" t="s">
        <v>6081</v>
      </c>
      <c r="R3825" s="63" t="s">
        <v>1444</v>
      </c>
      <c r="S3825" s="65" t="s">
        <v>10017</v>
      </c>
      <c r="T3825" s="63" t="s">
        <v>3695</v>
      </c>
      <c r="U3825" s="63" t="s">
        <v>1447</v>
      </c>
      <c r="V3825" s="66">
        <v>11425</v>
      </c>
      <c r="W3825" s="67">
        <v>11425</v>
      </c>
      <c r="X3825" s="67">
        <v>0</v>
      </c>
      <c r="Y3825" s="68">
        <v>11425</v>
      </c>
      <c r="Z3825" s="82">
        <v>12446.823022588611</v>
      </c>
    </row>
    <row r="3826" spans="15:26" x14ac:dyDescent="0.25">
      <c r="O3826" s="81" t="s">
        <v>5589</v>
      </c>
      <c r="P3826" s="64">
        <v>2011</v>
      </c>
      <c r="Q3826" s="63" t="s">
        <v>1318</v>
      </c>
      <c r="R3826" s="63" t="s">
        <v>1444</v>
      </c>
      <c r="S3826" s="65" t="s">
        <v>5590</v>
      </c>
      <c r="T3826" s="63" t="s">
        <v>1876</v>
      </c>
      <c r="U3826" s="63" t="s">
        <v>1447</v>
      </c>
      <c r="V3826" s="66">
        <v>10000</v>
      </c>
      <c r="W3826" s="67">
        <v>10000</v>
      </c>
      <c r="X3826" s="67">
        <v>0</v>
      </c>
      <c r="Y3826" s="68">
        <v>10000</v>
      </c>
      <c r="Z3826" s="82">
        <v>10894.374636839046</v>
      </c>
    </row>
    <row r="3827" spans="15:26" x14ac:dyDescent="0.25">
      <c r="O3827" s="81" t="s">
        <v>10064</v>
      </c>
      <c r="P3827" s="64">
        <v>2011</v>
      </c>
      <c r="Q3827" s="63" t="s">
        <v>10059</v>
      </c>
      <c r="R3827" s="63" t="s">
        <v>1444</v>
      </c>
      <c r="S3827" s="65" t="s">
        <v>5490</v>
      </c>
      <c r="T3827" s="63" t="s">
        <v>10065</v>
      </c>
      <c r="U3827" s="63" t="s">
        <v>1447</v>
      </c>
      <c r="V3827" s="66">
        <v>1500</v>
      </c>
      <c r="W3827" s="67">
        <v>1500</v>
      </c>
      <c r="X3827" s="67">
        <v>0</v>
      </c>
      <c r="Y3827" s="68">
        <v>1500</v>
      </c>
      <c r="Z3827" s="82">
        <v>1634.1561955258569</v>
      </c>
    </row>
    <row r="3828" spans="15:26" x14ac:dyDescent="0.25">
      <c r="O3828" s="81" t="s">
        <v>9953</v>
      </c>
      <c r="P3828" s="64">
        <v>2011</v>
      </c>
      <c r="Q3828" s="63" t="s">
        <v>6084</v>
      </c>
      <c r="R3828" s="63" t="s">
        <v>3166</v>
      </c>
      <c r="S3828" s="65" t="s">
        <v>1859</v>
      </c>
      <c r="T3828" s="63" t="s">
        <v>9196</v>
      </c>
      <c r="U3828" s="63"/>
      <c r="V3828" s="66">
        <v>295040</v>
      </c>
      <c r="W3828" s="67">
        <v>275000</v>
      </c>
      <c r="X3828" s="67">
        <v>62166.080000000002</v>
      </c>
      <c r="Y3828" s="68">
        <v>461000</v>
      </c>
      <c r="Z3828" s="82">
        <v>299595.30251307378</v>
      </c>
    </row>
    <row r="3829" spans="15:26" x14ac:dyDescent="0.25">
      <c r="O3829" s="81" t="s">
        <v>9960</v>
      </c>
      <c r="P3829" s="64">
        <v>2011</v>
      </c>
      <c r="Q3829" s="63" t="s">
        <v>6084</v>
      </c>
      <c r="R3829" s="63" t="s">
        <v>3166</v>
      </c>
      <c r="S3829" s="65" t="s">
        <v>1859</v>
      </c>
      <c r="T3829" s="63" t="s">
        <v>9961</v>
      </c>
      <c r="U3829" s="63"/>
      <c r="V3829" s="66">
        <v>243934</v>
      </c>
      <c r="W3829" s="67">
        <v>243934</v>
      </c>
      <c r="X3829" s="67">
        <v>63696.85</v>
      </c>
      <c r="Y3829" s="68">
        <v>325246</v>
      </c>
      <c r="Z3829" s="82">
        <v>265750.83826626959</v>
      </c>
    </row>
    <row r="3830" spans="15:26" x14ac:dyDescent="0.25">
      <c r="O3830" s="81" t="s">
        <v>9965</v>
      </c>
      <c r="P3830" s="64">
        <v>2011</v>
      </c>
      <c r="Q3830" s="63" t="s">
        <v>6084</v>
      </c>
      <c r="R3830" s="63" t="s">
        <v>3166</v>
      </c>
      <c r="S3830" s="65" t="s">
        <v>1859</v>
      </c>
      <c r="T3830" s="63" t="s">
        <v>9966</v>
      </c>
      <c r="U3830" s="63"/>
      <c r="V3830" s="66">
        <v>237475</v>
      </c>
      <c r="W3830" s="67">
        <v>220000</v>
      </c>
      <c r="X3830" s="67">
        <v>0</v>
      </c>
      <c r="Y3830" s="68">
        <v>237475</v>
      </c>
      <c r="Z3830" s="82">
        <v>239676.24201045901</v>
      </c>
    </row>
    <row r="3831" spans="15:26" x14ac:dyDescent="0.25">
      <c r="O3831" s="81" t="s">
        <v>9989</v>
      </c>
      <c r="P3831" s="64">
        <v>2011</v>
      </c>
      <c r="Q3831" s="63" t="s">
        <v>6081</v>
      </c>
      <c r="R3831" s="63" t="s">
        <v>3166</v>
      </c>
      <c r="S3831" s="65" t="s">
        <v>1859</v>
      </c>
      <c r="T3831" s="63" t="s">
        <v>9990</v>
      </c>
      <c r="U3831" s="63"/>
      <c r="V3831" s="66">
        <v>138200</v>
      </c>
      <c r="W3831" s="67">
        <v>138200</v>
      </c>
      <c r="X3831" s="67">
        <v>64800</v>
      </c>
      <c r="Y3831" s="68">
        <v>203000</v>
      </c>
      <c r="Z3831" s="82">
        <v>150560.25748111564</v>
      </c>
    </row>
    <row r="3832" spans="15:26" x14ac:dyDescent="0.25">
      <c r="O3832" s="81" t="s">
        <v>9962</v>
      </c>
      <c r="P3832" s="64">
        <v>2011</v>
      </c>
      <c r="Q3832" s="63" t="s">
        <v>6084</v>
      </c>
      <c r="R3832" s="63" t="s">
        <v>3166</v>
      </c>
      <c r="S3832" s="65" t="s">
        <v>1859</v>
      </c>
      <c r="T3832" s="63" t="s">
        <v>9941</v>
      </c>
      <c r="U3832" s="63"/>
      <c r="V3832" s="66">
        <v>110022</v>
      </c>
      <c r="W3832" s="67">
        <v>110022</v>
      </c>
      <c r="X3832" s="67">
        <v>34305.39</v>
      </c>
      <c r="Y3832" s="68">
        <v>157180</v>
      </c>
      <c r="Z3832" s="82">
        <v>119862.08862943057</v>
      </c>
    </row>
    <row r="3833" spans="15:26" x14ac:dyDescent="0.25">
      <c r="O3833" s="81" t="s">
        <v>9944</v>
      </c>
      <c r="P3833" s="64">
        <v>2011</v>
      </c>
      <c r="Q3833" s="63" t="s">
        <v>6084</v>
      </c>
      <c r="R3833" s="63" t="s">
        <v>3166</v>
      </c>
      <c r="S3833" s="65" t="s">
        <v>1859</v>
      </c>
      <c r="T3833" s="63" t="s">
        <v>9945</v>
      </c>
      <c r="U3833" s="63"/>
      <c r="V3833" s="66">
        <v>108554</v>
      </c>
      <c r="W3833" s="67">
        <v>108554</v>
      </c>
      <c r="X3833" s="67">
        <v>43906.21</v>
      </c>
      <c r="Y3833" s="68">
        <v>155077</v>
      </c>
      <c r="Z3833" s="82">
        <v>118262.79443274259</v>
      </c>
    </row>
    <row r="3834" spans="15:26" x14ac:dyDescent="0.25">
      <c r="O3834" s="81" t="s">
        <v>9949</v>
      </c>
      <c r="P3834" s="64">
        <v>2011</v>
      </c>
      <c r="Q3834" s="63" t="s">
        <v>6084</v>
      </c>
      <c r="R3834" s="63" t="s">
        <v>3166</v>
      </c>
      <c r="S3834" s="65" t="s">
        <v>1859</v>
      </c>
      <c r="T3834" s="63" t="s">
        <v>9950</v>
      </c>
      <c r="U3834" s="63"/>
      <c r="V3834" s="66">
        <v>100000</v>
      </c>
      <c r="W3834" s="67">
        <v>100000</v>
      </c>
      <c r="X3834" s="67">
        <v>0</v>
      </c>
      <c r="Y3834" s="68">
        <v>100000</v>
      </c>
      <c r="Z3834" s="82">
        <v>108943.74636839046</v>
      </c>
    </row>
    <row r="3835" spans="15:26" x14ac:dyDescent="0.25">
      <c r="O3835" s="81" t="s">
        <v>9969</v>
      </c>
      <c r="P3835" s="64">
        <v>2011</v>
      </c>
      <c r="Q3835" s="63" t="s">
        <v>6084</v>
      </c>
      <c r="R3835" s="63" t="s">
        <v>3166</v>
      </c>
      <c r="S3835" s="65" t="s">
        <v>4311</v>
      </c>
      <c r="T3835" s="63" t="s">
        <v>8328</v>
      </c>
      <c r="U3835" s="63"/>
      <c r="V3835" s="66">
        <v>50160</v>
      </c>
      <c r="W3835" s="67">
        <v>50160</v>
      </c>
      <c r="X3835" s="67">
        <v>50160</v>
      </c>
      <c r="Y3835" s="68">
        <v>100320</v>
      </c>
      <c r="Z3835" s="82">
        <v>54646.183178384657</v>
      </c>
    </row>
    <row r="3836" spans="15:26" x14ac:dyDescent="0.25">
      <c r="O3836" s="81" t="s">
        <v>9991</v>
      </c>
      <c r="P3836" s="64">
        <v>2011</v>
      </c>
      <c r="Q3836" s="63" t="s">
        <v>6084</v>
      </c>
      <c r="R3836" s="63" t="s">
        <v>3166</v>
      </c>
      <c r="S3836" s="65" t="s">
        <v>1859</v>
      </c>
      <c r="T3836" s="63" t="s">
        <v>9992</v>
      </c>
      <c r="U3836" s="63"/>
      <c r="V3836" s="66">
        <v>50000</v>
      </c>
      <c r="W3836" s="67">
        <v>50000</v>
      </c>
      <c r="X3836" s="67">
        <v>101273</v>
      </c>
      <c r="Y3836" s="68">
        <v>154000</v>
      </c>
      <c r="Z3836" s="82">
        <v>54471.873184195232</v>
      </c>
    </row>
    <row r="3837" spans="15:26" x14ac:dyDescent="0.25">
      <c r="O3837" s="81" t="s">
        <v>5604</v>
      </c>
      <c r="P3837" s="64">
        <v>2011</v>
      </c>
      <c r="Q3837" s="63" t="s">
        <v>1318</v>
      </c>
      <c r="R3837" s="63" t="s">
        <v>182</v>
      </c>
      <c r="S3837" s="65" t="s">
        <v>5296</v>
      </c>
      <c r="T3837" s="63" t="s">
        <v>5605</v>
      </c>
      <c r="U3837" s="63" t="s">
        <v>184</v>
      </c>
      <c r="V3837" s="66">
        <v>33547</v>
      </c>
      <c r="W3837" s="67">
        <v>33547</v>
      </c>
      <c r="X3837" s="67">
        <v>33211</v>
      </c>
      <c r="Y3837" s="68">
        <v>67095</v>
      </c>
      <c r="Z3837" s="82">
        <v>36547.35859420395</v>
      </c>
    </row>
    <row r="3838" spans="15:26" x14ac:dyDescent="0.25">
      <c r="O3838" s="81" t="s">
        <v>10049</v>
      </c>
      <c r="P3838" s="64">
        <v>2011</v>
      </c>
      <c r="Q3838" s="63" t="s">
        <v>6081</v>
      </c>
      <c r="R3838" s="63" t="s">
        <v>580</v>
      </c>
      <c r="S3838" s="65" t="s">
        <v>1859</v>
      </c>
      <c r="T3838" s="63" t="s">
        <v>10050</v>
      </c>
      <c r="U3838" s="63" t="s">
        <v>582</v>
      </c>
      <c r="V3838" s="66">
        <v>17836</v>
      </c>
      <c r="W3838" s="67">
        <v>17836</v>
      </c>
      <c r="X3838" s="67">
        <v>5250.44</v>
      </c>
      <c r="Y3838" s="68">
        <v>23782</v>
      </c>
      <c r="Z3838" s="82">
        <v>19431.206602266127</v>
      </c>
    </row>
    <row r="3839" spans="15:26" x14ac:dyDescent="0.25">
      <c r="O3839" s="81" t="s">
        <v>10029</v>
      </c>
      <c r="P3839" s="64">
        <v>2011</v>
      </c>
      <c r="Q3839" s="63" t="s">
        <v>6081</v>
      </c>
      <c r="R3839" s="63" t="s">
        <v>580</v>
      </c>
      <c r="S3839" s="65" t="s">
        <v>10030</v>
      </c>
      <c r="T3839" s="63" t="s">
        <v>3695</v>
      </c>
      <c r="U3839" s="63" t="s">
        <v>4309</v>
      </c>
      <c r="V3839" s="66">
        <v>7450</v>
      </c>
      <c r="W3839" s="67">
        <v>7540</v>
      </c>
      <c r="X3839" s="67">
        <v>1055.32</v>
      </c>
      <c r="Y3839" s="68">
        <v>8540</v>
      </c>
      <c r="Z3839" s="82">
        <v>8214.3584761766415</v>
      </c>
    </row>
    <row r="3840" spans="15:26" x14ac:dyDescent="0.25">
      <c r="O3840" s="81" t="s">
        <v>5585</v>
      </c>
      <c r="P3840" s="64">
        <v>2011</v>
      </c>
      <c r="Q3840" s="63" t="s">
        <v>1318</v>
      </c>
      <c r="R3840" s="63" t="s">
        <v>889</v>
      </c>
      <c r="S3840" s="65" t="s">
        <v>5586</v>
      </c>
      <c r="T3840" s="63" t="s">
        <v>3946</v>
      </c>
      <c r="U3840" s="63" t="s">
        <v>3767</v>
      </c>
      <c r="V3840" s="66">
        <v>9600</v>
      </c>
      <c r="W3840" s="67">
        <v>9600</v>
      </c>
      <c r="X3840" s="67">
        <v>0</v>
      </c>
      <c r="Y3840" s="68">
        <v>9600</v>
      </c>
      <c r="Z3840" s="82">
        <v>10458.599651365485</v>
      </c>
    </row>
    <row r="3841" spans="15:26" x14ac:dyDescent="0.25">
      <c r="O3841" s="81" t="s">
        <v>5587</v>
      </c>
      <c r="P3841" s="64">
        <v>2011</v>
      </c>
      <c r="Q3841" s="63" t="s">
        <v>1318</v>
      </c>
      <c r="R3841" s="63" t="s">
        <v>889</v>
      </c>
      <c r="S3841" s="65" t="s">
        <v>5588</v>
      </c>
      <c r="T3841" s="63" t="s">
        <v>3946</v>
      </c>
      <c r="U3841" s="63" t="s">
        <v>3767</v>
      </c>
      <c r="V3841" s="66">
        <v>2400</v>
      </c>
      <c r="W3841" s="67">
        <v>2400</v>
      </c>
      <c r="X3841" s="67">
        <v>0</v>
      </c>
      <c r="Y3841" s="68">
        <v>2400</v>
      </c>
      <c r="Z3841" s="82">
        <v>2614.6499128413711</v>
      </c>
    </row>
    <row r="3842" spans="15:26" x14ac:dyDescent="0.25">
      <c r="O3842" s="81" t="s">
        <v>5672</v>
      </c>
      <c r="P3842" s="64">
        <v>2012</v>
      </c>
      <c r="Q3842" s="63" t="s">
        <v>1318</v>
      </c>
      <c r="R3842" s="63" t="s">
        <v>1239</v>
      </c>
      <c r="S3842" s="65" t="s">
        <v>5242</v>
      </c>
      <c r="T3842" s="63" t="s">
        <v>3266</v>
      </c>
      <c r="U3842" s="63" t="s">
        <v>1239</v>
      </c>
      <c r="V3842" s="66">
        <v>199766</v>
      </c>
      <c r="W3842" s="67">
        <v>199766</v>
      </c>
      <c r="X3842" s="67">
        <v>102433.3</v>
      </c>
      <c r="Y3842" s="68">
        <v>302676</v>
      </c>
      <c r="Z3842" s="82">
        <v>213484.7455559118</v>
      </c>
    </row>
    <row r="3843" spans="15:26" x14ac:dyDescent="0.25">
      <c r="O3843" s="81" t="s">
        <v>5673</v>
      </c>
      <c r="P3843" s="64">
        <v>2012</v>
      </c>
      <c r="Q3843" s="63" t="s">
        <v>1318</v>
      </c>
      <c r="R3843" s="63" t="s">
        <v>1239</v>
      </c>
      <c r="S3843" s="65" t="s">
        <v>5242</v>
      </c>
      <c r="T3843" s="63" t="s">
        <v>5628</v>
      </c>
      <c r="U3843" s="63" t="s">
        <v>1239</v>
      </c>
      <c r="V3843" s="66">
        <v>3000</v>
      </c>
      <c r="W3843" s="67">
        <v>3000</v>
      </c>
      <c r="X3843" s="67">
        <v>0</v>
      </c>
      <c r="Y3843" s="68">
        <v>3000</v>
      </c>
      <c r="Z3843" s="82">
        <v>3206.0222293470129</v>
      </c>
    </row>
    <row r="3844" spans="15:26" x14ac:dyDescent="0.25">
      <c r="O3844" s="81" t="s">
        <v>10139</v>
      </c>
      <c r="P3844" s="64">
        <v>2012</v>
      </c>
      <c r="Q3844" s="63" t="s">
        <v>6081</v>
      </c>
      <c r="R3844" s="63" t="s">
        <v>4649</v>
      </c>
      <c r="S3844" s="65" t="s">
        <v>10140</v>
      </c>
      <c r="T3844" s="63" t="s">
        <v>3695</v>
      </c>
      <c r="U3844" s="63" t="s">
        <v>10141</v>
      </c>
      <c r="V3844" s="66">
        <v>15000</v>
      </c>
      <c r="W3844" s="67">
        <v>15000</v>
      </c>
      <c r="X3844" s="67">
        <v>0</v>
      </c>
      <c r="Y3844" s="68">
        <v>15000</v>
      </c>
      <c r="Z3844" s="82">
        <v>16030.111146735064</v>
      </c>
    </row>
    <row r="3845" spans="15:26" x14ac:dyDescent="0.25">
      <c r="O3845" s="81" t="s">
        <v>5619</v>
      </c>
      <c r="P3845" s="64">
        <v>2012</v>
      </c>
      <c r="Q3845" s="63" t="s">
        <v>1318</v>
      </c>
      <c r="R3845" s="63" t="s">
        <v>76</v>
      </c>
      <c r="S3845" s="65" t="s">
        <v>4398</v>
      </c>
      <c r="T3845" s="63" t="s">
        <v>3414</v>
      </c>
      <c r="U3845" s="63" t="s">
        <v>2848</v>
      </c>
      <c r="V3845" s="66">
        <v>166020</v>
      </c>
      <c r="W3845" s="67">
        <v>166020</v>
      </c>
      <c r="X3845" s="67">
        <v>37745.550000000003</v>
      </c>
      <c r="Y3845" s="68">
        <v>237172</v>
      </c>
      <c r="Z3845" s="82">
        <v>177421.2701720637</v>
      </c>
    </row>
    <row r="3846" spans="15:26" x14ac:dyDescent="0.25">
      <c r="O3846" s="81" t="s">
        <v>5632</v>
      </c>
      <c r="P3846" s="64">
        <v>2012</v>
      </c>
      <c r="Q3846" s="63" t="s">
        <v>1318</v>
      </c>
      <c r="R3846" s="63" t="s">
        <v>76</v>
      </c>
      <c r="S3846" s="65" t="s">
        <v>5633</v>
      </c>
      <c r="T3846" s="63" t="s">
        <v>5634</v>
      </c>
      <c r="U3846" s="63" t="s">
        <v>76</v>
      </c>
      <c r="V3846" s="66">
        <v>130000</v>
      </c>
      <c r="W3846" s="67">
        <v>130000</v>
      </c>
      <c r="X3846" s="67">
        <v>104652.28</v>
      </c>
      <c r="Y3846" s="68">
        <v>264785</v>
      </c>
      <c r="Z3846" s="82">
        <v>138927.62993837055</v>
      </c>
    </row>
    <row r="3847" spans="15:26" x14ac:dyDescent="0.25">
      <c r="O3847" s="81" t="s">
        <v>10129</v>
      </c>
      <c r="P3847" s="64">
        <v>2012</v>
      </c>
      <c r="Q3847" s="63" t="s">
        <v>6081</v>
      </c>
      <c r="R3847" s="63" t="s">
        <v>76</v>
      </c>
      <c r="S3847" s="65" t="s">
        <v>10130</v>
      </c>
      <c r="T3847" s="63" t="s">
        <v>3695</v>
      </c>
      <c r="U3847" s="63" t="s">
        <v>137</v>
      </c>
      <c r="V3847" s="66">
        <v>11304</v>
      </c>
      <c r="W3847" s="67">
        <v>11304</v>
      </c>
      <c r="X3847" s="67">
        <v>0</v>
      </c>
      <c r="Y3847" s="68">
        <v>11304</v>
      </c>
      <c r="Z3847" s="82">
        <v>12080.291760179543</v>
      </c>
    </row>
    <row r="3848" spans="15:26" x14ac:dyDescent="0.25">
      <c r="O3848" s="81" t="s">
        <v>10169</v>
      </c>
      <c r="P3848" s="64">
        <v>2012</v>
      </c>
      <c r="Q3848" s="63" t="s">
        <v>6081</v>
      </c>
      <c r="R3848" s="63" t="s">
        <v>76</v>
      </c>
      <c r="S3848" s="65" t="s">
        <v>10170</v>
      </c>
      <c r="T3848" s="63" t="s">
        <v>9895</v>
      </c>
      <c r="U3848" s="63" t="s">
        <v>137</v>
      </c>
      <c r="V3848" s="66">
        <v>10500</v>
      </c>
      <c r="W3848" s="67">
        <v>10500</v>
      </c>
      <c r="X3848" s="67">
        <v>3500</v>
      </c>
      <c r="Y3848" s="68">
        <v>14000</v>
      </c>
      <c r="Z3848" s="82">
        <v>11221.077802714544</v>
      </c>
    </row>
    <row r="3849" spans="15:26" x14ac:dyDescent="0.25">
      <c r="O3849" s="81" t="s">
        <v>10143</v>
      </c>
      <c r="P3849" s="64">
        <v>2012</v>
      </c>
      <c r="Q3849" s="63" t="s">
        <v>6081</v>
      </c>
      <c r="R3849" s="63" t="s">
        <v>76</v>
      </c>
      <c r="S3849" s="65" t="s">
        <v>10144</v>
      </c>
      <c r="T3849" s="63" t="s">
        <v>3695</v>
      </c>
      <c r="U3849" s="63" t="s">
        <v>266</v>
      </c>
      <c r="V3849" s="66">
        <v>7400</v>
      </c>
      <c r="W3849" s="67">
        <v>7400</v>
      </c>
      <c r="X3849" s="67">
        <v>0</v>
      </c>
      <c r="Y3849" s="68">
        <v>14800</v>
      </c>
      <c r="Z3849" s="82">
        <v>7908.1881657226313</v>
      </c>
    </row>
    <row r="3850" spans="15:26" x14ac:dyDescent="0.25">
      <c r="O3850" s="81" t="s">
        <v>10132</v>
      </c>
      <c r="P3850" s="64">
        <v>2012</v>
      </c>
      <c r="Q3850" s="63" t="s">
        <v>6081</v>
      </c>
      <c r="R3850" s="63" t="s">
        <v>76</v>
      </c>
      <c r="S3850" s="65" t="s">
        <v>10133</v>
      </c>
      <c r="T3850" s="63" t="s">
        <v>3695</v>
      </c>
      <c r="U3850" s="63" t="s">
        <v>3427</v>
      </c>
      <c r="V3850" s="66">
        <v>7310</v>
      </c>
      <c r="W3850" s="67">
        <v>7310</v>
      </c>
      <c r="X3850" s="67">
        <v>6830</v>
      </c>
      <c r="Y3850" s="68">
        <v>14620</v>
      </c>
      <c r="Z3850" s="82">
        <v>7812.007498842222</v>
      </c>
    </row>
    <row r="3851" spans="15:26" x14ac:dyDescent="0.25">
      <c r="O3851" s="81" t="s">
        <v>10147</v>
      </c>
      <c r="P3851" s="64">
        <v>2012</v>
      </c>
      <c r="Q3851" s="63" t="s">
        <v>6081</v>
      </c>
      <c r="R3851" s="63" t="s">
        <v>1249</v>
      </c>
      <c r="S3851" s="65" t="s">
        <v>5896</v>
      </c>
      <c r="T3851" s="63" t="s">
        <v>3695</v>
      </c>
      <c r="U3851" s="63" t="s">
        <v>1249</v>
      </c>
      <c r="V3851" s="66">
        <v>15000</v>
      </c>
      <c r="W3851" s="67">
        <v>15000</v>
      </c>
      <c r="X3851" s="67">
        <v>0</v>
      </c>
      <c r="Y3851" s="68">
        <v>15000</v>
      </c>
      <c r="Z3851" s="82">
        <v>16030.111146735064</v>
      </c>
    </row>
    <row r="3852" spans="15:26" x14ac:dyDescent="0.25">
      <c r="O3852" s="81" t="s">
        <v>5684</v>
      </c>
      <c r="P3852" s="64">
        <v>2012</v>
      </c>
      <c r="Q3852" s="63" t="s">
        <v>1318</v>
      </c>
      <c r="R3852" s="63" t="s">
        <v>444</v>
      </c>
      <c r="S3852" s="65" t="s">
        <v>5685</v>
      </c>
      <c r="T3852" s="63" t="s">
        <v>3266</v>
      </c>
      <c r="U3852" s="63" t="s">
        <v>3767</v>
      </c>
      <c r="V3852" s="66">
        <v>9400</v>
      </c>
      <c r="W3852" s="67">
        <v>9400</v>
      </c>
      <c r="X3852" s="67">
        <v>0</v>
      </c>
      <c r="Y3852" s="68">
        <v>9400</v>
      </c>
      <c r="Z3852" s="82">
        <v>10045.53631862064</v>
      </c>
    </row>
    <row r="3853" spans="15:26" x14ac:dyDescent="0.25">
      <c r="O3853" s="81" t="s">
        <v>5614</v>
      </c>
      <c r="P3853" s="64">
        <v>2012</v>
      </c>
      <c r="Q3853" s="63" t="s">
        <v>1318</v>
      </c>
      <c r="R3853" s="63" t="s">
        <v>44</v>
      </c>
      <c r="S3853" s="65" t="s">
        <v>4838</v>
      </c>
      <c r="T3853" s="63" t="s">
        <v>4193</v>
      </c>
      <c r="U3853" s="63" t="s">
        <v>49</v>
      </c>
      <c r="V3853" s="66">
        <v>280543</v>
      </c>
      <c r="W3853" s="67">
        <v>280543</v>
      </c>
      <c r="X3853" s="67">
        <v>118984.73</v>
      </c>
      <c r="Y3853" s="68">
        <v>400776</v>
      </c>
      <c r="Z3853" s="82">
        <v>299809.03142923303</v>
      </c>
    </row>
    <row r="3854" spans="15:26" x14ac:dyDescent="0.25">
      <c r="O3854" s="81" t="s">
        <v>10150</v>
      </c>
      <c r="P3854" s="64">
        <v>2012</v>
      </c>
      <c r="Q3854" s="63" t="s">
        <v>6081</v>
      </c>
      <c r="R3854" s="63" t="s">
        <v>44</v>
      </c>
      <c r="S3854" s="65" t="s">
        <v>4887</v>
      </c>
      <c r="T3854" s="63" t="s">
        <v>3695</v>
      </c>
      <c r="U3854" s="63" t="s">
        <v>1639</v>
      </c>
      <c r="V3854" s="66">
        <v>13000</v>
      </c>
      <c r="W3854" s="67">
        <v>13000</v>
      </c>
      <c r="X3854" s="67">
        <v>0</v>
      </c>
      <c r="Y3854" s="68">
        <v>13000</v>
      </c>
      <c r="Z3854" s="82">
        <v>13892.762993837056</v>
      </c>
    </row>
    <row r="3855" spans="15:26" x14ac:dyDescent="0.25">
      <c r="O3855" s="81" t="s">
        <v>10155</v>
      </c>
      <c r="P3855" s="64">
        <v>2012</v>
      </c>
      <c r="Q3855" s="63" t="s">
        <v>6081</v>
      </c>
      <c r="R3855" s="63" t="s">
        <v>44</v>
      </c>
      <c r="S3855" s="65" t="s">
        <v>10156</v>
      </c>
      <c r="T3855" s="63" t="s">
        <v>3695</v>
      </c>
      <c r="U3855" s="63" t="s">
        <v>2051</v>
      </c>
      <c r="V3855" s="66">
        <v>7500</v>
      </c>
      <c r="W3855" s="67">
        <v>7500</v>
      </c>
      <c r="X3855" s="67">
        <v>0</v>
      </c>
      <c r="Y3855" s="68">
        <v>7500</v>
      </c>
      <c r="Z3855" s="82">
        <v>8015.0555733675319</v>
      </c>
    </row>
    <row r="3856" spans="15:26" x14ac:dyDescent="0.25">
      <c r="O3856" s="81" t="s">
        <v>10153</v>
      </c>
      <c r="P3856" s="64">
        <v>2012</v>
      </c>
      <c r="Q3856" s="63" t="s">
        <v>6081</v>
      </c>
      <c r="R3856" s="63" t="s">
        <v>44</v>
      </c>
      <c r="S3856" s="65" t="s">
        <v>10154</v>
      </c>
      <c r="T3856" s="63" t="s">
        <v>3695</v>
      </c>
      <c r="U3856" s="63" t="s">
        <v>2051</v>
      </c>
      <c r="V3856" s="66">
        <v>5000</v>
      </c>
      <c r="W3856" s="67">
        <v>5000</v>
      </c>
      <c r="X3856" s="67">
        <v>0</v>
      </c>
      <c r="Y3856" s="68">
        <v>5000</v>
      </c>
      <c r="Z3856" s="82">
        <v>5343.3703822450216</v>
      </c>
    </row>
    <row r="3857" spans="15:26" x14ac:dyDescent="0.25">
      <c r="O3857" s="81" t="s">
        <v>5615</v>
      </c>
      <c r="P3857" s="64">
        <v>2012</v>
      </c>
      <c r="Q3857" s="63" t="s">
        <v>1318</v>
      </c>
      <c r="R3857" s="63" t="s">
        <v>44</v>
      </c>
      <c r="S3857" s="65" t="s">
        <v>4838</v>
      </c>
      <c r="T3857" s="63" t="s">
        <v>5616</v>
      </c>
      <c r="U3857" s="63" t="s">
        <v>49</v>
      </c>
      <c r="V3857" s="66">
        <v>2500</v>
      </c>
      <c r="W3857" s="67">
        <v>2500</v>
      </c>
      <c r="X3857" s="67">
        <v>0</v>
      </c>
      <c r="Y3857" s="68">
        <v>2500</v>
      </c>
      <c r="Z3857" s="82">
        <v>2671.6851911225108</v>
      </c>
    </row>
    <row r="3858" spans="15:26" x14ac:dyDescent="0.25">
      <c r="O3858" s="81" t="s">
        <v>5674</v>
      </c>
      <c r="P3858" s="64">
        <v>2012</v>
      </c>
      <c r="Q3858" s="63" t="s">
        <v>1318</v>
      </c>
      <c r="R3858" s="63" t="s">
        <v>1757</v>
      </c>
      <c r="S3858" s="65" t="s">
        <v>5675</v>
      </c>
      <c r="T3858" s="63" t="s">
        <v>3266</v>
      </c>
      <c r="U3858" s="63" t="s">
        <v>1757</v>
      </c>
      <c r="V3858" s="66">
        <v>93859</v>
      </c>
      <c r="W3858" s="67">
        <v>93859</v>
      </c>
      <c r="X3858" s="67">
        <v>59491</v>
      </c>
      <c r="Y3858" s="68">
        <v>144399</v>
      </c>
      <c r="Z3858" s="82">
        <v>100304.68014142709</v>
      </c>
    </row>
    <row r="3859" spans="15:26" x14ac:dyDescent="0.25">
      <c r="O3859" s="81" t="s">
        <v>10068</v>
      </c>
      <c r="P3859" s="64">
        <v>2012</v>
      </c>
      <c r="Q3859" s="63" t="s">
        <v>6081</v>
      </c>
      <c r="R3859" s="63" t="s">
        <v>27</v>
      </c>
      <c r="S3859" s="65" t="s">
        <v>1859</v>
      </c>
      <c r="T3859" s="63" t="s">
        <v>8767</v>
      </c>
      <c r="U3859" s="63" t="s">
        <v>27</v>
      </c>
      <c r="V3859" s="66">
        <v>243750</v>
      </c>
      <c r="W3859" s="67">
        <v>243750</v>
      </c>
      <c r="X3859" s="67">
        <v>81146.47</v>
      </c>
      <c r="Y3859" s="68">
        <v>325000</v>
      </c>
      <c r="Z3859" s="82">
        <v>260489.30613444478</v>
      </c>
    </row>
    <row r="3860" spans="15:26" ht="22.5" x14ac:dyDescent="0.25">
      <c r="O3860" s="81" t="s">
        <v>5640</v>
      </c>
      <c r="P3860" s="64">
        <v>2012</v>
      </c>
      <c r="Q3860" s="63" t="s">
        <v>1318</v>
      </c>
      <c r="R3860" s="63" t="s">
        <v>27</v>
      </c>
      <c r="S3860" s="65" t="s">
        <v>5363</v>
      </c>
      <c r="T3860" s="63" t="s">
        <v>3266</v>
      </c>
      <c r="U3860" s="63" t="s">
        <v>27</v>
      </c>
      <c r="V3860" s="66">
        <v>162313</v>
      </c>
      <c r="W3860" s="67">
        <v>162313</v>
      </c>
      <c r="X3860" s="67">
        <v>87740</v>
      </c>
      <c r="Y3860" s="68">
        <v>249713</v>
      </c>
      <c r="Z3860" s="82">
        <v>173459.69537066724</v>
      </c>
    </row>
    <row r="3861" spans="15:26" x14ac:dyDescent="0.25">
      <c r="O3861" s="81" t="s">
        <v>5620</v>
      </c>
      <c r="P3861" s="64">
        <v>2012</v>
      </c>
      <c r="Q3861" s="63" t="s">
        <v>1318</v>
      </c>
      <c r="R3861" s="63" t="s">
        <v>27</v>
      </c>
      <c r="S3861" s="65" t="s">
        <v>4402</v>
      </c>
      <c r="T3861" s="63" t="s">
        <v>3266</v>
      </c>
      <c r="U3861" s="63" t="s">
        <v>27</v>
      </c>
      <c r="V3861" s="66">
        <v>143678</v>
      </c>
      <c r="W3861" s="67">
        <v>143678</v>
      </c>
      <c r="X3861" s="67">
        <v>45472.03</v>
      </c>
      <c r="Y3861" s="68">
        <v>191571</v>
      </c>
      <c r="Z3861" s="82">
        <v>153544.95395604003</v>
      </c>
    </row>
    <row r="3862" spans="15:26" x14ac:dyDescent="0.25">
      <c r="O3862" s="81" t="s">
        <v>5649</v>
      </c>
      <c r="P3862" s="64">
        <v>2012</v>
      </c>
      <c r="Q3862" s="63" t="s">
        <v>1318</v>
      </c>
      <c r="R3862" s="63" t="s">
        <v>27</v>
      </c>
      <c r="S3862" s="65" t="s">
        <v>5506</v>
      </c>
      <c r="T3862" s="63" t="s">
        <v>5650</v>
      </c>
      <c r="U3862" s="63" t="s">
        <v>27</v>
      </c>
      <c r="V3862" s="66">
        <v>142029</v>
      </c>
      <c r="W3862" s="67">
        <v>142029</v>
      </c>
      <c r="X3862" s="67">
        <v>9710.2800000000007</v>
      </c>
      <c r="Y3862" s="68">
        <v>152029</v>
      </c>
      <c r="Z3862" s="82">
        <v>151782.71040397562</v>
      </c>
    </row>
    <row r="3863" spans="15:26" x14ac:dyDescent="0.25">
      <c r="O3863" s="81" t="s">
        <v>5664</v>
      </c>
      <c r="P3863" s="64">
        <v>2012</v>
      </c>
      <c r="Q3863" s="63" t="s">
        <v>1318</v>
      </c>
      <c r="R3863" s="63" t="s">
        <v>27</v>
      </c>
      <c r="S3863" s="65" t="s">
        <v>4803</v>
      </c>
      <c r="T3863" s="63" t="s">
        <v>3414</v>
      </c>
      <c r="U3863" s="63" t="s">
        <v>27</v>
      </c>
      <c r="V3863" s="66">
        <v>120607</v>
      </c>
      <c r="W3863" s="67">
        <v>120607</v>
      </c>
      <c r="X3863" s="67">
        <v>49835.43</v>
      </c>
      <c r="Y3863" s="68">
        <v>172296</v>
      </c>
      <c r="Z3863" s="82">
        <v>128889.57433828505</v>
      </c>
    </row>
    <row r="3864" spans="15:26" x14ac:dyDescent="0.25">
      <c r="O3864" s="81" t="s">
        <v>10159</v>
      </c>
      <c r="P3864" s="64">
        <v>2012</v>
      </c>
      <c r="Q3864" s="63" t="s">
        <v>6081</v>
      </c>
      <c r="R3864" s="63" t="s">
        <v>27</v>
      </c>
      <c r="S3864" s="65" t="s">
        <v>10160</v>
      </c>
      <c r="T3864" s="63" t="s">
        <v>5970</v>
      </c>
      <c r="U3864" s="63" t="s">
        <v>27</v>
      </c>
      <c r="V3864" s="66">
        <v>23899</v>
      </c>
      <c r="W3864" s="67">
        <v>23899</v>
      </c>
      <c r="X3864" s="67">
        <v>7896.47</v>
      </c>
      <c r="Y3864" s="68">
        <v>31865</v>
      </c>
      <c r="Z3864" s="82">
        <v>25540.24175305475</v>
      </c>
    </row>
    <row r="3865" spans="15:26" x14ac:dyDescent="0.25">
      <c r="O3865" s="81" t="s">
        <v>10142</v>
      </c>
      <c r="P3865" s="64">
        <v>2012</v>
      </c>
      <c r="Q3865" s="63" t="s">
        <v>6081</v>
      </c>
      <c r="R3865" s="63" t="s">
        <v>27</v>
      </c>
      <c r="S3865" s="65" t="s">
        <v>5893</v>
      </c>
      <c r="T3865" s="63" t="s">
        <v>3695</v>
      </c>
      <c r="U3865" s="63" t="s">
        <v>27</v>
      </c>
      <c r="V3865" s="66">
        <v>15000</v>
      </c>
      <c r="W3865" s="67">
        <v>15000</v>
      </c>
      <c r="X3865" s="67">
        <v>0</v>
      </c>
      <c r="Y3865" s="68">
        <v>15000</v>
      </c>
      <c r="Z3865" s="82">
        <v>16030.111146735064</v>
      </c>
    </row>
    <row r="3866" spans="15:26" x14ac:dyDescent="0.25">
      <c r="O3866" s="81" t="s">
        <v>10125</v>
      </c>
      <c r="P3866" s="64">
        <v>2012</v>
      </c>
      <c r="Q3866" s="63" t="s">
        <v>6081</v>
      </c>
      <c r="R3866" s="63" t="s">
        <v>27</v>
      </c>
      <c r="S3866" s="65" t="s">
        <v>10126</v>
      </c>
      <c r="T3866" s="63" t="s">
        <v>3695</v>
      </c>
      <c r="U3866" s="63" t="s">
        <v>27</v>
      </c>
      <c r="V3866" s="66">
        <v>14992</v>
      </c>
      <c r="W3866" s="67">
        <v>14992</v>
      </c>
      <c r="X3866" s="67">
        <v>0</v>
      </c>
      <c r="Y3866" s="68">
        <v>14992</v>
      </c>
      <c r="Z3866" s="82">
        <v>16021.561754123471</v>
      </c>
    </row>
    <row r="3867" spans="15:26" x14ac:dyDescent="0.25">
      <c r="O3867" s="81" t="s">
        <v>5665</v>
      </c>
      <c r="P3867" s="64">
        <v>2012</v>
      </c>
      <c r="Q3867" s="63" t="s">
        <v>1318</v>
      </c>
      <c r="R3867" s="63" t="s">
        <v>27</v>
      </c>
      <c r="S3867" s="65" t="s">
        <v>4803</v>
      </c>
      <c r="T3867" s="63" t="s">
        <v>5666</v>
      </c>
      <c r="U3867" s="63" t="s">
        <v>27</v>
      </c>
      <c r="V3867" s="66">
        <v>9000</v>
      </c>
      <c r="W3867" s="67">
        <v>9000</v>
      </c>
      <c r="X3867" s="67">
        <v>0</v>
      </c>
      <c r="Y3867" s="68">
        <v>9000</v>
      </c>
      <c r="Z3867" s="82">
        <v>9618.066688041039</v>
      </c>
    </row>
    <row r="3868" spans="15:26" ht="22.5" x14ac:dyDescent="0.25">
      <c r="O3868" s="81" t="s">
        <v>5641</v>
      </c>
      <c r="P3868" s="64">
        <v>2012</v>
      </c>
      <c r="Q3868" s="63" t="s">
        <v>1318</v>
      </c>
      <c r="R3868" s="63" t="s">
        <v>27</v>
      </c>
      <c r="S3868" s="65" t="s">
        <v>5363</v>
      </c>
      <c r="T3868" s="63" t="s">
        <v>5642</v>
      </c>
      <c r="U3868" s="63" t="s">
        <v>27</v>
      </c>
      <c r="V3868" s="66">
        <v>3000</v>
      </c>
      <c r="W3868" s="67">
        <v>3000</v>
      </c>
      <c r="X3868" s="67">
        <v>0</v>
      </c>
      <c r="Y3868" s="68">
        <v>3000</v>
      </c>
      <c r="Z3868" s="82">
        <v>3206.0222293470129</v>
      </c>
    </row>
    <row r="3869" spans="15:26" ht="22.5" x14ac:dyDescent="0.25">
      <c r="O3869" s="81" t="s">
        <v>5638</v>
      </c>
      <c r="P3869" s="64">
        <v>2012</v>
      </c>
      <c r="Q3869" s="63" t="s">
        <v>1318</v>
      </c>
      <c r="R3869" s="63" t="s">
        <v>472</v>
      </c>
      <c r="S3869" s="65" t="s">
        <v>5639</v>
      </c>
      <c r="T3869" s="63" t="s">
        <v>3266</v>
      </c>
      <c r="U3869" s="63" t="s">
        <v>474</v>
      </c>
      <c r="V3869" s="66">
        <v>77502</v>
      </c>
      <c r="W3869" s="67">
        <v>77502</v>
      </c>
      <c r="X3869" s="67">
        <v>44796</v>
      </c>
      <c r="Y3869" s="68">
        <v>110717</v>
      </c>
      <c r="Z3869" s="82">
        <v>82824.378272950737</v>
      </c>
    </row>
    <row r="3870" spans="15:26" x14ac:dyDescent="0.25">
      <c r="O3870" s="81" t="s">
        <v>5693</v>
      </c>
      <c r="P3870" s="64">
        <v>2012</v>
      </c>
      <c r="Q3870" s="63" t="s">
        <v>1318</v>
      </c>
      <c r="R3870" s="63" t="s">
        <v>472</v>
      </c>
      <c r="S3870" s="65" t="s">
        <v>5694</v>
      </c>
      <c r="T3870" s="63" t="s">
        <v>5695</v>
      </c>
      <c r="U3870" s="63" t="s">
        <v>474</v>
      </c>
      <c r="V3870" s="66">
        <v>25403</v>
      </c>
      <c r="W3870" s="67">
        <v>25403</v>
      </c>
      <c r="X3870" s="67">
        <v>11804</v>
      </c>
      <c r="Y3870" s="68">
        <v>36290</v>
      </c>
      <c r="Z3870" s="82">
        <v>27147.527564034059</v>
      </c>
    </row>
    <row r="3871" spans="15:26" x14ac:dyDescent="0.25">
      <c r="O3871" s="81" t="s">
        <v>10111</v>
      </c>
      <c r="P3871" s="64">
        <v>2012</v>
      </c>
      <c r="Q3871" s="63" t="s">
        <v>6081</v>
      </c>
      <c r="R3871" s="63" t="s">
        <v>472</v>
      </c>
      <c r="S3871" s="65" t="s">
        <v>10112</v>
      </c>
      <c r="T3871" s="63" t="s">
        <v>4103</v>
      </c>
      <c r="U3871" s="63" t="s">
        <v>3767</v>
      </c>
      <c r="V3871" s="66">
        <v>9595</v>
      </c>
      <c r="W3871" s="67">
        <v>9595</v>
      </c>
      <c r="X3871" s="67">
        <v>4922</v>
      </c>
      <c r="Y3871" s="68">
        <v>13065</v>
      </c>
      <c r="Z3871" s="82">
        <v>10253.927763528198</v>
      </c>
    </row>
    <row r="3872" spans="15:26" x14ac:dyDescent="0.25">
      <c r="O3872" s="81" t="s">
        <v>5643</v>
      </c>
      <c r="P3872" s="64">
        <v>2012</v>
      </c>
      <c r="Q3872" s="63" t="s">
        <v>1318</v>
      </c>
      <c r="R3872" s="63" t="s">
        <v>138</v>
      </c>
      <c r="S3872" s="65" t="s">
        <v>4842</v>
      </c>
      <c r="T3872" s="63" t="s">
        <v>4456</v>
      </c>
      <c r="U3872" s="63" t="s">
        <v>166</v>
      </c>
      <c r="V3872" s="66">
        <v>250000</v>
      </c>
      <c r="W3872" s="67">
        <v>250000</v>
      </c>
      <c r="X3872" s="67">
        <v>303250.18</v>
      </c>
      <c r="Y3872" s="68">
        <v>629940</v>
      </c>
      <c r="Z3872" s="82">
        <v>267168.51911225106</v>
      </c>
    </row>
    <row r="3873" spans="15:26" x14ac:dyDescent="0.25">
      <c r="O3873" s="81" t="s">
        <v>5653</v>
      </c>
      <c r="P3873" s="64">
        <v>2012</v>
      </c>
      <c r="Q3873" s="63" t="s">
        <v>1318</v>
      </c>
      <c r="R3873" s="63" t="s">
        <v>138</v>
      </c>
      <c r="S3873" s="65" t="s">
        <v>5353</v>
      </c>
      <c r="T3873" s="63" t="s">
        <v>5623</v>
      </c>
      <c r="U3873" s="63" t="s">
        <v>166</v>
      </c>
      <c r="V3873" s="66">
        <v>240450</v>
      </c>
      <c r="W3873" s="67">
        <v>240450</v>
      </c>
      <c r="X3873" s="67">
        <v>80769.66</v>
      </c>
      <c r="Y3873" s="68">
        <v>330450</v>
      </c>
      <c r="Z3873" s="82">
        <v>256962.68168216306</v>
      </c>
    </row>
    <row r="3874" spans="15:26" x14ac:dyDescent="0.25">
      <c r="O3874" s="81" t="s">
        <v>5630</v>
      </c>
      <c r="P3874" s="64">
        <v>2012</v>
      </c>
      <c r="Q3874" s="63" t="s">
        <v>1318</v>
      </c>
      <c r="R3874" s="63" t="s">
        <v>138</v>
      </c>
      <c r="S3874" s="65" t="s">
        <v>5631</v>
      </c>
      <c r="T3874" s="63" t="s">
        <v>4812</v>
      </c>
      <c r="U3874" s="63" t="s">
        <v>166</v>
      </c>
      <c r="V3874" s="66">
        <v>202816</v>
      </c>
      <c r="W3874" s="67">
        <v>202816</v>
      </c>
      <c r="X3874" s="67">
        <v>100604.33</v>
      </c>
      <c r="Y3874" s="68">
        <v>312024</v>
      </c>
      <c r="Z3874" s="82">
        <v>216744.20148908126</v>
      </c>
    </row>
    <row r="3875" spans="15:26" x14ac:dyDescent="0.25">
      <c r="O3875" s="81" t="s">
        <v>10163</v>
      </c>
      <c r="P3875" s="64">
        <v>2012</v>
      </c>
      <c r="Q3875" s="63" t="s">
        <v>6081</v>
      </c>
      <c r="R3875" s="63" t="s">
        <v>138</v>
      </c>
      <c r="S3875" s="65" t="s">
        <v>9333</v>
      </c>
      <c r="T3875" s="63" t="s">
        <v>3695</v>
      </c>
      <c r="U3875" s="63" t="s">
        <v>166</v>
      </c>
      <c r="V3875" s="66">
        <v>10250</v>
      </c>
      <c r="W3875" s="67">
        <v>10250</v>
      </c>
      <c r="X3875" s="67">
        <v>4750</v>
      </c>
      <c r="Y3875" s="68">
        <v>15000</v>
      </c>
      <c r="Z3875" s="82">
        <v>10953.909283602294</v>
      </c>
    </row>
    <row r="3876" spans="15:26" x14ac:dyDescent="0.25">
      <c r="O3876" s="81" t="s">
        <v>5644</v>
      </c>
      <c r="P3876" s="64">
        <v>2012</v>
      </c>
      <c r="Q3876" s="63" t="s">
        <v>1318</v>
      </c>
      <c r="R3876" s="63" t="s">
        <v>138</v>
      </c>
      <c r="S3876" s="65" t="s">
        <v>4842</v>
      </c>
      <c r="T3876" s="63" t="s">
        <v>5645</v>
      </c>
      <c r="U3876" s="63" t="s">
        <v>166</v>
      </c>
      <c r="V3876" s="66">
        <v>3000</v>
      </c>
      <c r="W3876" s="67">
        <v>3000</v>
      </c>
      <c r="X3876" s="67">
        <v>303250.18</v>
      </c>
      <c r="Y3876" s="68">
        <v>3000</v>
      </c>
      <c r="Z3876" s="82">
        <v>3206.0222293470129</v>
      </c>
    </row>
    <row r="3877" spans="15:26" x14ac:dyDescent="0.25">
      <c r="O3877" s="81" t="s">
        <v>5635</v>
      </c>
      <c r="P3877" s="64">
        <v>2012</v>
      </c>
      <c r="Q3877" s="63" t="s">
        <v>1318</v>
      </c>
      <c r="R3877" s="63" t="s">
        <v>677</v>
      </c>
      <c r="S3877" s="65" t="s">
        <v>5636</v>
      </c>
      <c r="T3877" s="63" t="s">
        <v>3414</v>
      </c>
      <c r="U3877" s="63" t="s">
        <v>5637</v>
      </c>
      <c r="V3877" s="66">
        <v>133203</v>
      </c>
      <c r="W3877" s="67">
        <v>133203</v>
      </c>
      <c r="X3877" s="67">
        <v>21427.98</v>
      </c>
      <c r="Y3877" s="68">
        <v>177604</v>
      </c>
      <c r="Z3877" s="82">
        <v>142350.59300523673</v>
      </c>
    </row>
    <row r="3878" spans="15:26" ht="22.5" x14ac:dyDescent="0.25">
      <c r="O3878" s="81" t="s">
        <v>5647</v>
      </c>
      <c r="P3878" s="64">
        <v>2012</v>
      </c>
      <c r="Q3878" s="63" t="s">
        <v>1318</v>
      </c>
      <c r="R3878" s="63" t="s">
        <v>677</v>
      </c>
      <c r="S3878" s="65" t="s">
        <v>5648</v>
      </c>
      <c r="T3878" s="63" t="s">
        <v>5009</v>
      </c>
      <c r="U3878" s="63" t="s">
        <v>679</v>
      </c>
      <c r="V3878" s="66">
        <v>124461</v>
      </c>
      <c r="W3878" s="67">
        <v>124461</v>
      </c>
      <c r="X3878" s="67">
        <v>12666.7</v>
      </c>
      <c r="Y3878" s="68">
        <v>138290</v>
      </c>
      <c r="Z3878" s="82">
        <v>133008.24422891953</v>
      </c>
    </row>
    <row r="3879" spans="15:26" x14ac:dyDescent="0.25">
      <c r="O3879" s="81" t="s">
        <v>5688</v>
      </c>
      <c r="P3879" s="64">
        <v>2012</v>
      </c>
      <c r="Q3879" s="63" t="s">
        <v>1318</v>
      </c>
      <c r="R3879" s="63" t="s">
        <v>677</v>
      </c>
      <c r="S3879" s="65" t="s">
        <v>5689</v>
      </c>
      <c r="T3879" s="63" t="s">
        <v>3414</v>
      </c>
      <c r="U3879" s="63" t="s">
        <v>5690</v>
      </c>
      <c r="V3879" s="66">
        <v>26262</v>
      </c>
      <c r="W3879" s="67">
        <v>26262</v>
      </c>
      <c r="X3879" s="67">
        <v>9112.6</v>
      </c>
      <c r="Y3879" s="68">
        <v>36475</v>
      </c>
      <c r="Z3879" s="82">
        <v>28065.51859570375</v>
      </c>
    </row>
    <row r="3880" spans="15:26" x14ac:dyDescent="0.25">
      <c r="O3880" s="81" t="s">
        <v>10098</v>
      </c>
      <c r="P3880" s="64">
        <v>2012</v>
      </c>
      <c r="Q3880" s="63" t="s">
        <v>6081</v>
      </c>
      <c r="R3880" s="63" t="s">
        <v>1605</v>
      </c>
      <c r="S3880" s="65" t="s">
        <v>10099</v>
      </c>
      <c r="T3880" s="63" t="s">
        <v>4103</v>
      </c>
      <c r="U3880" s="63" t="s">
        <v>10100</v>
      </c>
      <c r="V3880" s="66">
        <v>9891</v>
      </c>
      <c r="W3880" s="67">
        <v>9450</v>
      </c>
      <c r="X3880" s="67">
        <v>356.23</v>
      </c>
      <c r="Y3880" s="68">
        <v>9450</v>
      </c>
      <c r="Z3880" s="82">
        <v>10098.970022443091</v>
      </c>
    </row>
    <row r="3881" spans="15:26" ht="22.5" x14ac:dyDescent="0.25">
      <c r="O3881" s="81" t="s">
        <v>5676</v>
      </c>
      <c r="P3881" s="64">
        <v>2012</v>
      </c>
      <c r="Q3881" s="63" t="s">
        <v>1318</v>
      </c>
      <c r="R3881" s="63" t="s">
        <v>81</v>
      </c>
      <c r="S3881" s="65" t="s">
        <v>5677</v>
      </c>
      <c r="T3881" s="63" t="s">
        <v>5678</v>
      </c>
      <c r="U3881" s="63" t="s">
        <v>83</v>
      </c>
      <c r="V3881" s="66">
        <v>97604</v>
      </c>
      <c r="W3881" s="67">
        <v>97604</v>
      </c>
      <c r="X3881" s="67">
        <v>60032.58</v>
      </c>
      <c r="Y3881" s="68">
        <v>139498</v>
      </c>
      <c r="Z3881" s="82">
        <v>104306.86455772861</v>
      </c>
    </row>
    <row r="3882" spans="15:26" x14ac:dyDescent="0.25">
      <c r="O3882" s="81" t="s">
        <v>10109</v>
      </c>
      <c r="P3882" s="64">
        <v>2012</v>
      </c>
      <c r="Q3882" s="63" t="s">
        <v>6081</v>
      </c>
      <c r="R3882" s="63" t="s">
        <v>1271</v>
      </c>
      <c r="S3882" s="65" t="s">
        <v>10110</v>
      </c>
      <c r="T3882" s="63" t="s">
        <v>8321</v>
      </c>
      <c r="U3882" s="63" t="s">
        <v>3767</v>
      </c>
      <c r="V3882" s="66">
        <v>9971</v>
      </c>
      <c r="W3882" s="67">
        <v>9971</v>
      </c>
      <c r="X3882" s="67">
        <v>0</v>
      </c>
      <c r="Y3882" s="68">
        <v>9971</v>
      </c>
      <c r="Z3882" s="82">
        <v>10655.749216273021</v>
      </c>
    </row>
    <row r="3883" spans="15:26" x14ac:dyDescent="0.25">
      <c r="O3883" s="81" t="s">
        <v>10117</v>
      </c>
      <c r="P3883" s="64">
        <v>2012</v>
      </c>
      <c r="Q3883" s="63" t="s">
        <v>6081</v>
      </c>
      <c r="R3883" s="63" t="s">
        <v>1271</v>
      </c>
      <c r="S3883" s="65" t="s">
        <v>10118</v>
      </c>
      <c r="T3883" s="63" t="s">
        <v>3695</v>
      </c>
      <c r="U3883" s="63" t="s">
        <v>3767</v>
      </c>
      <c r="V3883" s="66">
        <v>7500</v>
      </c>
      <c r="W3883" s="67">
        <v>7500</v>
      </c>
      <c r="X3883" s="67">
        <v>7500</v>
      </c>
      <c r="Y3883" s="68">
        <v>15000</v>
      </c>
      <c r="Z3883" s="82">
        <v>8015.0555733675319</v>
      </c>
    </row>
    <row r="3884" spans="15:26" x14ac:dyDescent="0.25">
      <c r="O3884" s="81" t="s">
        <v>10137</v>
      </c>
      <c r="P3884" s="64">
        <v>2012</v>
      </c>
      <c r="Q3884" s="63" t="s">
        <v>6081</v>
      </c>
      <c r="R3884" s="63" t="s">
        <v>85</v>
      </c>
      <c r="S3884" s="65" t="s">
        <v>10138</v>
      </c>
      <c r="T3884" s="63" t="s">
        <v>3695</v>
      </c>
      <c r="U3884" s="63" t="s">
        <v>1496</v>
      </c>
      <c r="V3884" s="66">
        <v>15000</v>
      </c>
      <c r="W3884" s="67">
        <v>15000</v>
      </c>
      <c r="X3884" s="67">
        <v>0</v>
      </c>
      <c r="Y3884" s="68">
        <v>15000</v>
      </c>
      <c r="Z3884" s="82">
        <v>16030.111146735064</v>
      </c>
    </row>
    <row r="3885" spans="15:26" x14ac:dyDescent="0.25">
      <c r="O3885" s="81" t="s">
        <v>10119</v>
      </c>
      <c r="P3885" s="64">
        <v>2012</v>
      </c>
      <c r="Q3885" s="63" t="s">
        <v>6081</v>
      </c>
      <c r="R3885" s="63" t="s">
        <v>85</v>
      </c>
      <c r="S3885" s="65" t="s">
        <v>10120</v>
      </c>
      <c r="T3885" s="63" t="s">
        <v>3695</v>
      </c>
      <c r="U3885" s="63" t="s">
        <v>1167</v>
      </c>
      <c r="V3885" s="66">
        <v>13492</v>
      </c>
      <c r="W3885" s="67">
        <v>13492</v>
      </c>
      <c r="X3885" s="67">
        <v>1500</v>
      </c>
      <c r="Y3885" s="68">
        <v>14992</v>
      </c>
      <c r="Z3885" s="82">
        <v>14418.550639449966</v>
      </c>
    </row>
    <row r="3886" spans="15:26" x14ac:dyDescent="0.25">
      <c r="O3886" s="81" t="s">
        <v>10121</v>
      </c>
      <c r="P3886" s="64">
        <v>2012</v>
      </c>
      <c r="Q3886" s="63" t="s">
        <v>6081</v>
      </c>
      <c r="R3886" s="63" t="s">
        <v>85</v>
      </c>
      <c r="S3886" s="65" t="s">
        <v>10122</v>
      </c>
      <c r="T3886" s="63" t="s">
        <v>3695</v>
      </c>
      <c r="U3886" s="63" t="s">
        <v>2691</v>
      </c>
      <c r="V3886" s="66">
        <v>8998</v>
      </c>
      <c r="W3886" s="67">
        <v>8998</v>
      </c>
      <c r="X3886" s="67">
        <v>8997</v>
      </c>
      <c r="Y3886" s="68">
        <v>17995</v>
      </c>
      <c r="Z3886" s="82">
        <v>9615.92933988814</v>
      </c>
    </row>
    <row r="3887" spans="15:26" ht="22.5" x14ac:dyDescent="0.25">
      <c r="O3887" s="81" t="s">
        <v>5654</v>
      </c>
      <c r="P3887" s="64">
        <v>2012</v>
      </c>
      <c r="Q3887" s="63" t="s">
        <v>1318</v>
      </c>
      <c r="R3887" s="63" t="s">
        <v>1269</v>
      </c>
      <c r="S3887" s="65" t="s">
        <v>5655</v>
      </c>
      <c r="T3887" s="63" t="s">
        <v>4456</v>
      </c>
      <c r="U3887" s="63" t="s">
        <v>2904</v>
      </c>
      <c r="V3887" s="66">
        <v>218894</v>
      </c>
      <c r="W3887" s="67">
        <v>218894</v>
      </c>
      <c r="X3887" s="67">
        <v>78385.490000000005</v>
      </c>
      <c r="Y3887" s="68">
        <v>312706</v>
      </c>
      <c r="Z3887" s="82">
        <v>233926.34329022834</v>
      </c>
    </row>
    <row r="3888" spans="15:26" x14ac:dyDescent="0.25">
      <c r="O3888" s="81" t="s">
        <v>5646</v>
      </c>
      <c r="P3888" s="64">
        <v>2012</v>
      </c>
      <c r="Q3888" s="63" t="s">
        <v>1318</v>
      </c>
      <c r="R3888" s="63" t="s">
        <v>1367</v>
      </c>
      <c r="S3888" s="65" t="s">
        <v>5202</v>
      </c>
      <c r="T3888" s="63" t="s">
        <v>5623</v>
      </c>
      <c r="U3888" s="63" t="s">
        <v>1619</v>
      </c>
      <c r="V3888" s="66">
        <v>252372</v>
      </c>
      <c r="W3888" s="67">
        <v>252372</v>
      </c>
      <c r="X3888" s="67">
        <v>81479.759999999995</v>
      </c>
      <c r="Y3888" s="68">
        <v>336496</v>
      </c>
      <c r="Z3888" s="82">
        <v>269703.41402158811</v>
      </c>
    </row>
    <row r="3889" spans="15:26" x14ac:dyDescent="0.25">
      <c r="O3889" s="81" t="s">
        <v>10162</v>
      </c>
      <c r="P3889" s="64">
        <v>2012</v>
      </c>
      <c r="Q3889" s="63" t="s">
        <v>6081</v>
      </c>
      <c r="R3889" s="63" t="s">
        <v>1367</v>
      </c>
      <c r="S3889" s="65" t="s">
        <v>5601</v>
      </c>
      <c r="T3889" s="63" t="s">
        <v>5970</v>
      </c>
      <c r="U3889" s="63" t="s">
        <v>1568</v>
      </c>
      <c r="V3889" s="66">
        <v>29838</v>
      </c>
      <c r="W3889" s="67">
        <v>29838</v>
      </c>
      <c r="X3889" s="67">
        <v>9704.83</v>
      </c>
      <c r="Y3889" s="68">
        <v>39784</v>
      </c>
      <c r="Z3889" s="82">
        <v>31887.097093085391</v>
      </c>
    </row>
    <row r="3890" spans="15:26" x14ac:dyDescent="0.25">
      <c r="O3890" s="81" t="s">
        <v>10082</v>
      </c>
      <c r="P3890" s="64">
        <v>2012</v>
      </c>
      <c r="Q3890" s="63" t="s">
        <v>6084</v>
      </c>
      <c r="R3890" s="63" t="s">
        <v>55</v>
      </c>
      <c r="S3890" s="65" t="s">
        <v>8272</v>
      </c>
      <c r="T3890" s="63" t="s">
        <v>9353</v>
      </c>
      <c r="U3890" s="63" t="s">
        <v>57</v>
      </c>
      <c r="V3890" s="66">
        <v>123383</v>
      </c>
      <c r="W3890" s="67">
        <v>123383</v>
      </c>
      <c r="X3890" s="67">
        <v>41246.39</v>
      </c>
      <c r="Y3890" s="68">
        <v>164511</v>
      </c>
      <c r="Z3890" s="82">
        <v>131856.21357450751</v>
      </c>
    </row>
    <row r="3891" spans="15:26" x14ac:dyDescent="0.25">
      <c r="O3891" s="81" t="s">
        <v>10074</v>
      </c>
      <c r="P3891" s="64">
        <v>2012</v>
      </c>
      <c r="Q3891" s="63" t="s">
        <v>6084</v>
      </c>
      <c r="R3891" s="63" t="s">
        <v>55</v>
      </c>
      <c r="S3891" s="65" t="s">
        <v>10075</v>
      </c>
      <c r="T3891" s="63" t="s">
        <v>4103</v>
      </c>
      <c r="U3891" s="63" t="s">
        <v>3767</v>
      </c>
      <c r="V3891" s="66">
        <v>91800</v>
      </c>
      <c r="W3891" s="67">
        <v>91800</v>
      </c>
      <c r="X3891" s="67">
        <v>0</v>
      </c>
      <c r="Y3891" s="68">
        <v>122400</v>
      </c>
      <c r="Z3891" s="82">
        <v>98104.280218018597</v>
      </c>
    </row>
    <row r="3892" spans="15:26" x14ac:dyDescent="0.25">
      <c r="O3892" s="81" t="s">
        <v>10166</v>
      </c>
      <c r="P3892" s="64">
        <v>2012</v>
      </c>
      <c r="Q3892" s="63" t="s">
        <v>6084</v>
      </c>
      <c r="R3892" s="63" t="s">
        <v>55</v>
      </c>
      <c r="S3892" s="65" t="s">
        <v>10167</v>
      </c>
      <c r="T3892" s="63" t="s">
        <v>10168</v>
      </c>
      <c r="U3892" s="63" t="s">
        <v>8092</v>
      </c>
      <c r="V3892" s="66">
        <v>25750</v>
      </c>
      <c r="W3892" s="67">
        <v>25750</v>
      </c>
      <c r="X3892" s="67">
        <v>10325.65</v>
      </c>
      <c r="Y3892" s="68">
        <v>34338</v>
      </c>
      <c r="Z3892" s="82">
        <v>27518.357468561859</v>
      </c>
    </row>
    <row r="3893" spans="15:26" x14ac:dyDescent="0.25">
      <c r="O3893" s="81" t="s">
        <v>10085</v>
      </c>
      <c r="P3893" s="64">
        <v>2012</v>
      </c>
      <c r="Q3893" s="63" t="s">
        <v>6081</v>
      </c>
      <c r="R3893" s="63" t="s">
        <v>55</v>
      </c>
      <c r="S3893" s="65" t="s">
        <v>10086</v>
      </c>
      <c r="T3893" s="63" t="s">
        <v>4103</v>
      </c>
      <c r="U3893" s="63" t="s">
        <v>57</v>
      </c>
      <c r="V3893" s="66">
        <v>9956</v>
      </c>
      <c r="W3893" s="67">
        <v>9956</v>
      </c>
      <c r="X3893" s="67">
        <v>5309.83</v>
      </c>
      <c r="Y3893" s="68">
        <v>10556</v>
      </c>
      <c r="Z3893" s="82">
        <v>10639.719105126285</v>
      </c>
    </row>
    <row r="3894" spans="15:26" x14ac:dyDescent="0.25">
      <c r="O3894" s="81" t="s">
        <v>10105</v>
      </c>
      <c r="P3894" s="64">
        <v>2012</v>
      </c>
      <c r="Q3894" s="63" t="s">
        <v>6081</v>
      </c>
      <c r="R3894" s="63" t="s">
        <v>55</v>
      </c>
      <c r="S3894" s="65" t="s">
        <v>10106</v>
      </c>
      <c r="T3894" s="63" t="s">
        <v>4103</v>
      </c>
      <c r="U3894" s="63" t="s">
        <v>3767</v>
      </c>
      <c r="V3894" s="66">
        <v>9780</v>
      </c>
      <c r="W3894" s="67">
        <v>9780</v>
      </c>
      <c r="X3894" s="67">
        <v>6410</v>
      </c>
      <c r="Y3894" s="68">
        <v>16416</v>
      </c>
      <c r="Z3894" s="82">
        <v>10451.632467671263</v>
      </c>
    </row>
    <row r="3895" spans="15:26" ht="22.5" x14ac:dyDescent="0.25">
      <c r="O3895" s="81" t="s">
        <v>5651</v>
      </c>
      <c r="P3895" s="64">
        <v>2012</v>
      </c>
      <c r="Q3895" s="63" t="s">
        <v>1318</v>
      </c>
      <c r="R3895" s="63" t="s">
        <v>63</v>
      </c>
      <c r="S3895" s="65" t="s">
        <v>5652</v>
      </c>
      <c r="T3895" s="63" t="s">
        <v>3483</v>
      </c>
      <c r="U3895" s="63" t="s">
        <v>684</v>
      </c>
      <c r="V3895" s="66">
        <v>93392</v>
      </c>
      <c r="W3895" s="67">
        <v>93392</v>
      </c>
      <c r="X3895" s="67">
        <v>33006.5</v>
      </c>
      <c r="Y3895" s="68">
        <v>124523</v>
      </c>
      <c r="Z3895" s="82">
        <v>99805.609347725418</v>
      </c>
    </row>
    <row r="3896" spans="15:26" x14ac:dyDescent="0.25">
      <c r="O3896" s="81" t="s">
        <v>5697</v>
      </c>
      <c r="P3896" s="64">
        <v>2012</v>
      </c>
      <c r="Q3896" s="63" t="s">
        <v>1318</v>
      </c>
      <c r="R3896" s="63" t="s">
        <v>63</v>
      </c>
      <c r="S3896" s="65" t="s">
        <v>5698</v>
      </c>
      <c r="T3896" s="63" t="s">
        <v>3266</v>
      </c>
      <c r="U3896" s="63" t="s">
        <v>65</v>
      </c>
      <c r="V3896" s="66">
        <v>35000</v>
      </c>
      <c r="W3896" s="67">
        <v>35000</v>
      </c>
      <c r="X3896" s="67">
        <v>38363.68</v>
      </c>
      <c r="Y3896" s="68">
        <v>73890</v>
      </c>
      <c r="Z3896" s="82">
        <v>37403.592675715146</v>
      </c>
    </row>
    <row r="3897" spans="15:26" x14ac:dyDescent="0.25">
      <c r="O3897" s="81" t="s">
        <v>10127</v>
      </c>
      <c r="P3897" s="64">
        <v>2012</v>
      </c>
      <c r="Q3897" s="63" t="s">
        <v>6081</v>
      </c>
      <c r="R3897" s="63" t="s">
        <v>63</v>
      </c>
      <c r="S3897" s="65" t="s">
        <v>10128</v>
      </c>
      <c r="T3897" s="63" t="s">
        <v>3695</v>
      </c>
      <c r="U3897" s="63" t="s">
        <v>684</v>
      </c>
      <c r="V3897" s="66">
        <v>14715</v>
      </c>
      <c r="W3897" s="67">
        <v>14715</v>
      </c>
      <c r="X3897" s="67">
        <v>3778.5</v>
      </c>
      <c r="Y3897" s="68">
        <v>14715</v>
      </c>
      <c r="Z3897" s="82">
        <v>15725.539034947098</v>
      </c>
    </row>
    <row r="3898" spans="15:26" x14ac:dyDescent="0.25">
      <c r="O3898" s="81" t="s">
        <v>10103</v>
      </c>
      <c r="P3898" s="64">
        <v>2012</v>
      </c>
      <c r="Q3898" s="63" t="s">
        <v>6081</v>
      </c>
      <c r="R3898" s="63" t="s">
        <v>63</v>
      </c>
      <c r="S3898" s="65" t="s">
        <v>10104</v>
      </c>
      <c r="T3898" s="63" t="s">
        <v>4103</v>
      </c>
      <c r="U3898" s="63" t="s">
        <v>3669</v>
      </c>
      <c r="V3898" s="66">
        <v>9998</v>
      </c>
      <c r="W3898" s="67">
        <v>9998</v>
      </c>
      <c r="X3898" s="67">
        <v>2556.6999999999998</v>
      </c>
      <c r="Y3898" s="68">
        <v>9998</v>
      </c>
      <c r="Z3898" s="82">
        <v>10684.603416337144</v>
      </c>
    </row>
    <row r="3899" spans="15:26" x14ac:dyDescent="0.25">
      <c r="O3899" s="81" t="s">
        <v>5686</v>
      </c>
      <c r="P3899" s="64">
        <v>2012</v>
      </c>
      <c r="Q3899" s="63" t="s">
        <v>1318</v>
      </c>
      <c r="R3899" s="63" t="s">
        <v>63</v>
      </c>
      <c r="S3899" s="65" t="s">
        <v>5181</v>
      </c>
      <c r="T3899" s="63" t="s">
        <v>5687</v>
      </c>
      <c r="U3899" s="63" t="s">
        <v>684</v>
      </c>
      <c r="V3899" s="66">
        <v>5019</v>
      </c>
      <c r="W3899" s="67">
        <v>5019</v>
      </c>
      <c r="X3899" s="67">
        <v>1523.54</v>
      </c>
      <c r="Y3899" s="68">
        <v>6692</v>
      </c>
      <c r="Z3899" s="82">
        <v>5363.6751896975529</v>
      </c>
    </row>
    <row r="3900" spans="15:26" x14ac:dyDescent="0.25">
      <c r="O3900" s="81" t="s">
        <v>10136</v>
      </c>
      <c r="P3900" s="64">
        <v>2012</v>
      </c>
      <c r="Q3900" s="63" t="s">
        <v>6081</v>
      </c>
      <c r="R3900" s="63" t="s">
        <v>1078</v>
      </c>
      <c r="S3900" s="65" t="s">
        <v>5969</v>
      </c>
      <c r="T3900" s="63" t="s">
        <v>3695</v>
      </c>
      <c r="U3900" s="63" t="s">
        <v>1080</v>
      </c>
      <c r="V3900" s="66">
        <v>11000</v>
      </c>
      <c r="W3900" s="67">
        <v>11000</v>
      </c>
      <c r="X3900" s="67">
        <v>0</v>
      </c>
      <c r="Y3900" s="68">
        <v>11000</v>
      </c>
      <c r="Z3900" s="82">
        <v>11755.414840939047</v>
      </c>
    </row>
    <row r="3901" spans="15:26" x14ac:dyDescent="0.25">
      <c r="O3901" s="81" t="s">
        <v>10113</v>
      </c>
      <c r="P3901" s="64">
        <v>2012</v>
      </c>
      <c r="Q3901" s="63" t="s">
        <v>6081</v>
      </c>
      <c r="R3901" s="63" t="s">
        <v>1078</v>
      </c>
      <c r="S3901" s="65" t="s">
        <v>10114</v>
      </c>
      <c r="T3901" s="63" t="s">
        <v>4103</v>
      </c>
      <c r="U3901" s="63" t="s">
        <v>3767</v>
      </c>
      <c r="V3901" s="66">
        <v>9950</v>
      </c>
      <c r="W3901" s="67">
        <v>9950</v>
      </c>
      <c r="X3901" s="67">
        <v>0</v>
      </c>
      <c r="Y3901" s="68">
        <v>9950</v>
      </c>
      <c r="Z3901" s="82">
        <v>10633.307060667592</v>
      </c>
    </row>
    <row r="3902" spans="15:26" x14ac:dyDescent="0.25">
      <c r="O3902" s="81" t="s">
        <v>5671</v>
      </c>
      <c r="P3902" s="64">
        <v>2012</v>
      </c>
      <c r="Q3902" s="63" t="s">
        <v>1318</v>
      </c>
      <c r="R3902" s="63" t="s">
        <v>1684</v>
      </c>
      <c r="S3902" s="65" t="s">
        <v>4068</v>
      </c>
      <c r="T3902" s="63" t="s">
        <v>4059</v>
      </c>
      <c r="U3902" s="63" t="s">
        <v>1687</v>
      </c>
      <c r="V3902" s="66">
        <v>293447</v>
      </c>
      <c r="W3902" s="67">
        <v>293447</v>
      </c>
      <c r="X3902" s="67">
        <v>790834.2</v>
      </c>
      <c r="Y3902" s="68">
        <v>1128645</v>
      </c>
      <c r="Z3902" s="82">
        <v>313599.20171173097</v>
      </c>
    </row>
    <row r="3903" spans="15:26" x14ac:dyDescent="0.25">
      <c r="O3903" s="81" t="s">
        <v>5699</v>
      </c>
      <c r="P3903" s="64">
        <v>2012</v>
      </c>
      <c r="Q3903" s="63" t="s">
        <v>1318</v>
      </c>
      <c r="R3903" s="63" t="s">
        <v>1684</v>
      </c>
      <c r="S3903" s="65" t="s">
        <v>5700</v>
      </c>
      <c r="T3903" s="63" t="s">
        <v>4193</v>
      </c>
      <c r="U3903" s="63" t="s">
        <v>1687</v>
      </c>
      <c r="V3903" s="66">
        <v>35000</v>
      </c>
      <c r="W3903" s="67">
        <v>35000</v>
      </c>
      <c r="X3903" s="67">
        <v>17098.84</v>
      </c>
      <c r="Y3903" s="68">
        <v>50000</v>
      </c>
      <c r="Z3903" s="82">
        <v>37403.592675715146</v>
      </c>
    </row>
    <row r="3904" spans="15:26" x14ac:dyDescent="0.25">
      <c r="O3904" s="81" t="s">
        <v>10145</v>
      </c>
      <c r="P3904" s="64">
        <v>2012</v>
      </c>
      <c r="Q3904" s="63" t="s">
        <v>6081</v>
      </c>
      <c r="R3904" s="63" t="s">
        <v>1684</v>
      </c>
      <c r="S3904" s="65" t="s">
        <v>10146</v>
      </c>
      <c r="T3904" s="63" t="s">
        <v>3695</v>
      </c>
      <c r="U3904" s="63" t="s">
        <v>1687</v>
      </c>
      <c r="V3904" s="66">
        <v>15000</v>
      </c>
      <c r="W3904" s="67">
        <v>15000</v>
      </c>
      <c r="X3904" s="67">
        <v>0</v>
      </c>
      <c r="Y3904" s="68">
        <v>15000</v>
      </c>
      <c r="Z3904" s="82">
        <v>16030.111146735064</v>
      </c>
    </row>
    <row r="3905" spans="15:26" x14ac:dyDescent="0.25">
      <c r="O3905" s="81" t="s">
        <v>5701</v>
      </c>
      <c r="P3905" s="64">
        <v>2012</v>
      </c>
      <c r="Q3905" s="63" t="s">
        <v>1318</v>
      </c>
      <c r="R3905" s="63" t="s">
        <v>1684</v>
      </c>
      <c r="S3905" s="65" t="s">
        <v>5700</v>
      </c>
      <c r="T3905" s="63" t="s">
        <v>5702</v>
      </c>
      <c r="U3905" s="63" t="s">
        <v>1687</v>
      </c>
      <c r="V3905" s="66">
        <v>10000</v>
      </c>
      <c r="W3905" s="67">
        <v>10000</v>
      </c>
      <c r="X3905" s="67">
        <v>0</v>
      </c>
      <c r="Y3905" s="68">
        <v>50000</v>
      </c>
      <c r="Z3905" s="82">
        <v>10686.740764490043</v>
      </c>
    </row>
    <row r="3906" spans="15:26" x14ac:dyDescent="0.25">
      <c r="O3906" s="81" t="s">
        <v>10087</v>
      </c>
      <c r="P3906" s="64">
        <v>2012</v>
      </c>
      <c r="Q3906" s="63" t="s">
        <v>6081</v>
      </c>
      <c r="R3906" s="63" t="s">
        <v>1684</v>
      </c>
      <c r="S3906" s="65" t="s">
        <v>10088</v>
      </c>
      <c r="T3906" s="63" t="s">
        <v>4103</v>
      </c>
      <c r="U3906" s="63" t="s">
        <v>3767</v>
      </c>
      <c r="V3906" s="66">
        <v>9947</v>
      </c>
      <c r="W3906" s="67">
        <v>9887</v>
      </c>
      <c r="X3906" s="67">
        <v>6254.23</v>
      </c>
      <c r="Y3906" s="68">
        <v>18962</v>
      </c>
      <c r="Z3906" s="82">
        <v>10565.980593851305</v>
      </c>
    </row>
    <row r="3907" spans="15:26" x14ac:dyDescent="0.25">
      <c r="O3907" s="81" t="s">
        <v>5656</v>
      </c>
      <c r="P3907" s="64">
        <v>2012</v>
      </c>
      <c r="Q3907" s="63" t="s">
        <v>1318</v>
      </c>
      <c r="R3907" s="63" t="s">
        <v>1420</v>
      </c>
      <c r="S3907" s="65" t="s">
        <v>5657</v>
      </c>
      <c r="T3907" s="63" t="s">
        <v>3414</v>
      </c>
      <c r="U3907" s="63" t="s">
        <v>1423</v>
      </c>
      <c r="V3907" s="66">
        <v>204690</v>
      </c>
      <c r="W3907" s="67">
        <v>204690</v>
      </c>
      <c r="X3907" s="67">
        <v>85172.17</v>
      </c>
      <c r="Y3907" s="68">
        <v>272920</v>
      </c>
      <c r="Z3907" s="82">
        <v>218746.8967083467</v>
      </c>
    </row>
    <row r="3908" spans="15:26" x14ac:dyDescent="0.25">
      <c r="O3908" s="81" t="s">
        <v>10069</v>
      </c>
      <c r="P3908" s="64">
        <v>2012</v>
      </c>
      <c r="Q3908" s="63" t="s">
        <v>6081</v>
      </c>
      <c r="R3908" s="63" t="s">
        <v>977</v>
      </c>
      <c r="S3908" s="65" t="s">
        <v>10070</v>
      </c>
      <c r="T3908" s="63" t="s">
        <v>10071</v>
      </c>
      <c r="U3908" s="63" t="s">
        <v>2986</v>
      </c>
      <c r="V3908" s="66">
        <v>210905</v>
      </c>
      <c r="W3908" s="67">
        <v>210905</v>
      </c>
      <c r="X3908" s="67">
        <v>113624.26</v>
      </c>
      <c r="Y3908" s="68">
        <v>324469</v>
      </c>
      <c r="Z3908" s="82">
        <v>225388.70609347726</v>
      </c>
    </row>
    <row r="3909" spans="15:26" x14ac:dyDescent="0.25">
      <c r="O3909" s="81" t="s">
        <v>5679</v>
      </c>
      <c r="P3909" s="64">
        <v>2012</v>
      </c>
      <c r="Q3909" s="63" t="s">
        <v>1318</v>
      </c>
      <c r="R3909" s="63" t="s">
        <v>977</v>
      </c>
      <c r="S3909" s="65" t="s">
        <v>5250</v>
      </c>
      <c r="T3909" s="63" t="s">
        <v>3414</v>
      </c>
      <c r="U3909" s="63" t="s">
        <v>2986</v>
      </c>
      <c r="V3909" s="66">
        <v>200191</v>
      </c>
      <c r="W3909" s="67">
        <v>200191</v>
      </c>
      <c r="X3909" s="67">
        <v>104255.06</v>
      </c>
      <c r="Y3909" s="68">
        <v>266922</v>
      </c>
      <c r="Z3909" s="82">
        <v>213938.93203840262</v>
      </c>
    </row>
    <row r="3910" spans="15:26" x14ac:dyDescent="0.25">
      <c r="O3910" s="81" t="s">
        <v>10079</v>
      </c>
      <c r="P3910" s="64">
        <v>2012</v>
      </c>
      <c r="Q3910" s="63" t="s">
        <v>6081</v>
      </c>
      <c r="R3910" s="63" t="s">
        <v>977</v>
      </c>
      <c r="S3910" s="65" t="s">
        <v>10080</v>
      </c>
      <c r="T3910" s="63" t="s">
        <v>10081</v>
      </c>
      <c r="U3910" s="63" t="s">
        <v>5177</v>
      </c>
      <c r="V3910" s="66">
        <v>186981</v>
      </c>
      <c r="W3910" s="67">
        <v>186981</v>
      </c>
      <c r="X3910" s="67">
        <v>69986.990000000005</v>
      </c>
      <c r="Y3910" s="68">
        <v>256881</v>
      </c>
      <c r="Z3910" s="82">
        <v>199821.74748851129</v>
      </c>
    </row>
    <row r="3911" spans="15:26" x14ac:dyDescent="0.25">
      <c r="O3911" s="81" t="s">
        <v>10093</v>
      </c>
      <c r="P3911" s="64">
        <v>2012</v>
      </c>
      <c r="Q3911" s="63" t="s">
        <v>6081</v>
      </c>
      <c r="R3911" s="63" t="s">
        <v>977</v>
      </c>
      <c r="S3911" s="65" t="s">
        <v>5916</v>
      </c>
      <c r="T3911" s="63" t="s">
        <v>4103</v>
      </c>
      <c r="U3911" s="63" t="s">
        <v>3767</v>
      </c>
      <c r="V3911" s="66">
        <v>10000</v>
      </c>
      <c r="W3911" s="67">
        <v>10000</v>
      </c>
      <c r="X3911" s="67">
        <v>0</v>
      </c>
      <c r="Y3911" s="68">
        <v>10000</v>
      </c>
      <c r="Z3911" s="82">
        <v>10686.740764490043</v>
      </c>
    </row>
    <row r="3912" spans="15:26" x14ac:dyDescent="0.25">
      <c r="O3912" s="81" t="s">
        <v>10089</v>
      </c>
      <c r="P3912" s="64">
        <v>2012</v>
      </c>
      <c r="Q3912" s="63" t="s">
        <v>6081</v>
      </c>
      <c r="R3912" s="63" t="s">
        <v>977</v>
      </c>
      <c r="S3912" s="65" t="s">
        <v>10090</v>
      </c>
      <c r="T3912" s="63" t="s">
        <v>4103</v>
      </c>
      <c r="U3912" s="63" t="s">
        <v>3767</v>
      </c>
      <c r="V3912" s="66">
        <v>9962</v>
      </c>
      <c r="W3912" s="67">
        <v>9962</v>
      </c>
      <c r="X3912" s="67">
        <v>3654.27</v>
      </c>
      <c r="Y3912" s="68">
        <v>13962</v>
      </c>
      <c r="Z3912" s="82">
        <v>10646.13114958498</v>
      </c>
    </row>
    <row r="3913" spans="15:26" x14ac:dyDescent="0.25">
      <c r="O3913" s="81" t="s">
        <v>5680</v>
      </c>
      <c r="P3913" s="64">
        <v>2012</v>
      </c>
      <c r="Q3913" s="63" t="s">
        <v>1318</v>
      </c>
      <c r="R3913" s="63" t="s">
        <v>977</v>
      </c>
      <c r="S3913" s="65" t="s">
        <v>5250</v>
      </c>
      <c r="T3913" s="63" t="s">
        <v>5681</v>
      </c>
      <c r="U3913" s="63" t="s">
        <v>2986</v>
      </c>
      <c r="V3913" s="66">
        <v>3000</v>
      </c>
      <c r="W3913" s="67">
        <v>3000</v>
      </c>
      <c r="X3913" s="67">
        <v>0</v>
      </c>
      <c r="Y3913" s="68">
        <v>3000</v>
      </c>
      <c r="Z3913" s="82">
        <v>3206.0222293470129</v>
      </c>
    </row>
    <row r="3914" spans="15:26" x14ac:dyDescent="0.25">
      <c r="O3914" s="81" t="s">
        <v>10091</v>
      </c>
      <c r="P3914" s="64">
        <v>2012</v>
      </c>
      <c r="Q3914" s="63" t="s">
        <v>6081</v>
      </c>
      <c r="R3914" s="63" t="s">
        <v>1540</v>
      </c>
      <c r="S3914" s="65" t="s">
        <v>10092</v>
      </c>
      <c r="T3914" s="63" t="s">
        <v>4103</v>
      </c>
      <c r="U3914" s="63" t="s">
        <v>3767</v>
      </c>
      <c r="V3914" s="66">
        <v>9990</v>
      </c>
      <c r="W3914" s="67">
        <v>9990</v>
      </c>
      <c r="X3914" s="67">
        <v>110.5</v>
      </c>
      <c r="Y3914" s="68">
        <v>9990</v>
      </c>
      <c r="Z3914" s="82">
        <v>10676.054023725554</v>
      </c>
    </row>
    <row r="3915" spans="15:26" x14ac:dyDescent="0.25">
      <c r="O3915" s="81" t="s">
        <v>10157</v>
      </c>
      <c r="P3915" s="64">
        <v>2012</v>
      </c>
      <c r="Q3915" s="63" t="s">
        <v>6081</v>
      </c>
      <c r="R3915" s="63" t="s">
        <v>69</v>
      </c>
      <c r="S3915" s="65" t="s">
        <v>10158</v>
      </c>
      <c r="T3915" s="63" t="s">
        <v>8321</v>
      </c>
      <c r="U3915" s="63" t="s">
        <v>3767</v>
      </c>
      <c r="V3915" s="66">
        <v>34910</v>
      </c>
      <c r="W3915" s="67">
        <v>34910</v>
      </c>
      <c r="X3915" s="67">
        <v>17741.509999999998</v>
      </c>
      <c r="Y3915" s="68">
        <v>54860</v>
      </c>
      <c r="Z3915" s="82">
        <v>37307.412008834741</v>
      </c>
    </row>
    <row r="3916" spans="15:26" x14ac:dyDescent="0.25">
      <c r="O3916" s="81" t="s">
        <v>10123</v>
      </c>
      <c r="P3916" s="64">
        <v>2012</v>
      </c>
      <c r="Q3916" s="63" t="s">
        <v>6081</v>
      </c>
      <c r="R3916" s="63" t="s">
        <v>228</v>
      </c>
      <c r="S3916" s="65" t="s">
        <v>10124</v>
      </c>
      <c r="T3916" s="63" t="s">
        <v>3695</v>
      </c>
      <c r="U3916" s="63" t="s">
        <v>3767</v>
      </c>
      <c r="V3916" s="66">
        <v>9177</v>
      </c>
      <c r="W3916" s="67">
        <v>8840</v>
      </c>
      <c r="X3916" s="67">
        <v>0</v>
      </c>
      <c r="Y3916" s="68">
        <v>9177</v>
      </c>
      <c r="Z3916" s="82">
        <v>9447.0788358091977</v>
      </c>
    </row>
    <row r="3917" spans="15:26" x14ac:dyDescent="0.25">
      <c r="O3917" s="81" t="s">
        <v>5661</v>
      </c>
      <c r="P3917" s="64">
        <v>2012</v>
      </c>
      <c r="Q3917" s="63" t="s">
        <v>1318</v>
      </c>
      <c r="R3917" s="63" t="s">
        <v>514</v>
      </c>
      <c r="S3917" s="65" t="s">
        <v>5321</v>
      </c>
      <c r="T3917" s="63" t="s">
        <v>3483</v>
      </c>
      <c r="U3917" s="63" t="s">
        <v>1325</v>
      </c>
      <c r="V3917" s="66">
        <v>188813</v>
      </c>
      <c r="W3917" s="67">
        <v>188813</v>
      </c>
      <c r="X3917" s="67">
        <v>126473.9</v>
      </c>
      <c r="Y3917" s="68">
        <v>313813</v>
      </c>
      <c r="Z3917" s="82">
        <v>201779.55839656587</v>
      </c>
    </row>
    <row r="3918" spans="15:26" x14ac:dyDescent="0.25">
      <c r="O3918" s="81" t="s">
        <v>10094</v>
      </c>
      <c r="P3918" s="64">
        <v>2012</v>
      </c>
      <c r="Q3918" s="63" t="s">
        <v>6081</v>
      </c>
      <c r="R3918" s="63" t="s">
        <v>514</v>
      </c>
      <c r="S3918" s="65" t="s">
        <v>10095</v>
      </c>
      <c r="T3918" s="63" t="s">
        <v>4103</v>
      </c>
      <c r="U3918" s="63" t="s">
        <v>3942</v>
      </c>
      <c r="V3918" s="66">
        <v>10000</v>
      </c>
      <c r="W3918" s="67">
        <v>10000</v>
      </c>
      <c r="X3918" s="67">
        <v>8930</v>
      </c>
      <c r="Y3918" s="68">
        <v>18840</v>
      </c>
      <c r="Z3918" s="82">
        <v>10686.740764490043</v>
      </c>
    </row>
    <row r="3919" spans="15:26" x14ac:dyDescent="0.25">
      <c r="O3919" s="81" t="s">
        <v>10131</v>
      </c>
      <c r="P3919" s="64">
        <v>2012</v>
      </c>
      <c r="Q3919" s="63" t="s">
        <v>6081</v>
      </c>
      <c r="R3919" s="63" t="s">
        <v>514</v>
      </c>
      <c r="S3919" s="65" t="s">
        <v>9737</v>
      </c>
      <c r="T3919" s="63" t="s">
        <v>3695</v>
      </c>
      <c r="U3919" s="63" t="s">
        <v>3767</v>
      </c>
      <c r="V3919" s="66">
        <v>10000</v>
      </c>
      <c r="W3919" s="67">
        <v>10000</v>
      </c>
      <c r="X3919" s="67">
        <v>10000</v>
      </c>
      <c r="Y3919" s="68">
        <v>20000</v>
      </c>
      <c r="Z3919" s="82">
        <v>10686.740764490043</v>
      </c>
    </row>
    <row r="3920" spans="15:26" x14ac:dyDescent="0.25">
      <c r="O3920" s="81" t="s">
        <v>5662</v>
      </c>
      <c r="P3920" s="64">
        <v>2012</v>
      </c>
      <c r="Q3920" s="63" t="s">
        <v>1318</v>
      </c>
      <c r="R3920" s="63" t="s">
        <v>514</v>
      </c>
      <c r="S3920" s="65" t="s">
        <v>5321</v>
      </c>
      <c r="T3920" s="63" t="s">
        <v>5663</v>
      </c>
      <c r="U3920" s="63" t="s">
        <v>1325</v>
      </c>
      <c r="V3920" s="66">
        <v>8000</v>
      </c>
      <c r="W3920" s="67">
        <v>8000</v>
      </c>
      <c r="X3920" s="67">
        <v>0</v>
      </c>
      <c r="Y3920" s="68">
        <v>8000</v>
      </c>
      <c r="Z3920" s="82">
        <v>8549.3926115920349</v>
      </c>
    </row>
    <row r="3921" spans="15:26" x14ac:dyDescent="0.25">
      <c r="O3921" s="81" t="s">
        <v>10151</v>
      </c>
      <c r="P3921" s="64">
        <v>2012</v>
      </c>
      <c r="Q3921" s="63" t="s">
        <v>6081</v>
      </c>
      <c r="R3921" s="63" t="s">
        <v>514</v>
      </c>
      <c r="S3921" s="65" t="s">
        <v>10152</v>
      </c>
      <c r="T3921" s="63" t="s">
        <v>3695</v>
      </c>
      <c r="U3921" s="63" t="s">
        <v>2090</v>
      </c>
      <c r="V3921" s="66">
        <v>6287</v>
      </c>
      <c r="W3921" s="67">
        <v>6287</v>
      </c>
      <c r="X3921" s="67">
        <v>6288</v>
      </c>
      <c r="Y3921" s="68">
        <v>12575</v>
      </c>
      <c r="Z3921" s="82">
        <v>6718.7539186348904</v>
      </c>
    </row>
    <row r="3922" spans="15:26" x14ac:dyDescent="0.25">
      <c r="O3922" s="81" t="s">
        <v>5629</v>
      </c>
      <c r="P3922" s="64">
        <v>2012</v>
      </c>
      <c r="Q3922" s="63" t="s">
        <v>1318</v>
      </c>
      <c r="R3922" s="63" t="s">
        <v>31</v>
      </c>
      <c r="S3922" s="65" t="s">
        <v>5361</v>
      </c>
      <c r="T3922" s="63" t="s">
        <v>3414</v>
      </c>
      <c r="U3922" s="63" t="s">
        <v>1877</v>
      </c>
      <c r="V3922" s="66">
        <v>94706</v>
      </c>
      <c r="W3922" s="67">
        <v>94706</v>
      </c>
      <c r="X3922" s="67">
        <v>44754.06</v>
      </c>
      <c r="Y3922" s="68">
        <v>141353</v>
      </c>
      <c r="Z3922" s="82">
        <v>101209.8470841794</v>
      </c>
    </row>
    <row r="3923" spans="15:26" x14ac:dyDescent="0.25">
      <c r="O3923" s="81" t="s">
        <v>5658</v>
      </c>
      <c r="P3923" s="64">
        <v>2012</v>
      </c>
      <c r="Q3923" s="63" t="s">
        <v>1318</v>
      </c>
      <c r="R3923" s="63" t="s">
        <v>2250</v>
      </c>
      <c r="S3923" s="65" t="s">
        <v>5659</v>
      </c>
      <c r="T3923" s="63" t="s">
        <v>5660</v>
      </c>
      <c r="U3923" s="63" t="s">
        <v>3767</v>
      </c>
      <c r="V3923" s="66">
        <v>140754</v>
      </c>
      <c r="W3923" s="67">
        <v>140754</v>
      </c>
      <c r="X3923" s="67">
        <v>287024.65000000002</v>
      </c>
      <c r="Y3923" s="68">
        <v>427779</v>
      </c>
      <c r="Z3923" s="82">
        <v>150420.15095650314</v>
      </c>
    </row>
    <row r="3924" spans="15:26" x14ac:dyDescent="0.25">
      <c r="O3924" s="81" t="s">
        <v>10165</v>
      </c>
      <c r="P3924" s="64">
        <v>2012</v>
      </c>
      <c r="Q3924" s="63" t="s">
        <v>6081</v>
      </c>
      <c r="R3924" s="63" t="s">
        <v>2250</v>
      </c>
      <c r="S3924" s="65" t="s">
        <v>5825</v>
      </c>
      <c r="T3924" s="63" t="s">
        <v>5826</v>
      </c>
      <c r="U3924" s="63" t="s">
        <v>3767</v>
      </c>
      <c r="V3924" s="66">
        <v>34964</v>
      </c>
      <c r="W3924" s="67">
        <v>34964</v>
      </c>
      <c r="X3924" s="67">
        <v>23341.05</v>
      </c>
      <c r="Y3924" s="68">
        <v>47762</v>
      </c>
      <c r="Z3924" s="82">
        <v>37365.120408962983</v>
      </c>
    </row>
    <row r="3925" spans="15:26" x14ac:dyDescent="0.25">
      <c r="O3925" s="81" t="s">
        <v>5691</v>
      </c>
      <c r="P3925" s="64">
        <v>2012</v>
      </c>
      <c r="Q3925" s="63" t="s">
        <v>1318</v>
      </c>
      <c r="R3925" s="63" t="s">
        <v>2250</v>
      </c>
      <c r="S3925" s="65" t="s">
        <v>5692</v>
      </c>
      <c r="T3925" s="63" t="s">
        <v>4456</v>
      </c>
      <c r="U3925" s="63" t="s">
        <v>3922</v>
      </c>
      <c r="V3925" s="66">
        <v>28832</v>
      </c>
      <c r="W3925" s="67">
        <v>28832</v>
      </c>
      <c r="X3925" s="67">
        <v>26595</v>
      </c>
      <c r="Y3925" s="68">
        <v>41188</v>
      </c>
      <c r="Z3925" s="82">
        <v>30812.010972177693</v>
      </c>
    </row>
    <row r="3926" spans="15:26" x14ac:dyDescent="0.25">
      <c r="O3926" s="81" t="s">
        <v>5621</v>
      </c>
      <c r="P3926" s="64">
        <v>2012</v>
      </c>
      <c r="Q3926" s="63" t="s">
        <v>1318</v>
      </c>
      <c r="R3926" s="63" t="s">
        <v>73</v>
      </c>
      <c r="S3926" s="65" t="s">
        <v>5622</v>
      </c>
      <c r="T3926" s="63" t="s">
        <v>5623</v>
      </c>
      <c r="U3926" s="63" t="s">
        <v>73</v>
      </c>
      <c r="V3926" s="66">
        <v>200000</v>
      </c>
      <c r="W3926" s="67">
        <v>200000</v>
      </c>
      <c r="X3926" s="67">
        <v>0</v>
      </c>
      <c r="Y3926" s="68">
        <v>600000</v>
      </c>
      <c r="Z3926" s="82">
        <v>213734.81528980084</v>
      </c>
    </row>
    <row r="3927" spans="15:26" x14ac:dyDescent="0.25">
      <c r="O3927" s="81" t="s">
        <v>10072</v>
      </c>
      <c r="P3927" s="64">
        <v>2012</v>
      </c>
      <c r="Q3927" s="63" t="s">
        <v>6084</v>
      </c>
      <c r="R3927" s="63" t="s">
        <v>3826</v>
      </c>
      <c r="S3927" s="65" t="s">
        <v>1859</v>
      </c>
      <c r="T3927" s="63" t="s">
        <v>10073</v>
      </c>
      <c r="U3927" s="63"/>
      <c r="V3927" s="66">
        <v>88708</v>
      </c>
      <c r="W3927" s="67">
        <v>88708</v>
      </c>
      <c r="X3927" s="67">
        <v>19323.93</v>
      </c>
      <c r="Y3927" s="68">
        <v>108032</v>
      </c>
      <c r="Z3927" s="82">
        <v>94799.939973638277</v>
      </c>
    </row>
    <row r="3928" spans="15:26" x14ac:dyDescent="0.25">
      <c r="O3928" s="81" t="s">
        <v>10161</v>
      </c>
      <c r="P3928" s="64">
        <v>2012</v>
      </c>
      <c r="Q3928" s="63" t="s">
        <v>6084</v>
      </c>
      <c r="R3928" s="63" t="s">
        <v>3826</v>
      </c>
      <c r="S3928" s="65" t="s">
        <v>6073</v>
      </c>
      <c r="T3928" s="63" t="s">
        <v>8838</v>
      </c>
      <c r="U3928" s="63"/>
      <c r="V3928" s="66">
        <v>22500</v>
      </c>
      <c r="W3928" s="67">
        <v>14613</v>
      </c>
      <c r="X3928" s="67">
        <v>4517.1499999999996</v>
      </c>
      <c r="Y3928" s="68">
        <v>19484</v>
      </c>
      <c r="Z3928" s="82">
        <v>15616.5342791493</v>
      </c>
    </row>
    <row r="3929" spans="15:26" x14ac:dyDescent="0.25">
      <c r="O3929" s="81" t="s">
        <v>10107</v>
      </c>
      <c r="P3929" s="64">
        <v>2012</v>
      </c>
      <c r="Q3929" s="63" t="s">
        <v>6081</v>
      </c>
      <c r="R3929" s="63" t="s">
        <v>3826</v>
      </c>
      <c r="S3929" s="65" t="s">
        <v>10108</v>
      </c>
      <c r="T3929" s="63" t="s">
        <v>4103</v>
      </c>
      <c r="U3929" s="63"/>
      <c r="V3929" s="66">
        <v>9983</v>
      </c>
      <c r="W3929" s="67">
        <v>9983</v>
      </c>
      <c r="X3929" s="67">
        <v>85.43</v>
      </c>
      <c r="Y3929" s="68">
        <v>9983</v>
      </c>
      <c r="Z3929" s="82">
        <v>10668.57330519041</v>
      </c>
    </row>
    <row r="3930" spans="15:26" x14ac:dyDescent="0.25">
      <c r="O3930" s="81" t="s">
        <v>10096</v>
      </c>
      <c r="P3930" s="64">
        <v>2012</v>
      </c>
      <c r="Q3930" s="63" t="s">
        <v>6081</v>
      </c>
      <c r="R3930" s="63" t="s">
        <v>1828</v>
      </c>
      <c r="S3930" s="65" t="s">
        <v>10097</v>
      </c>
      <c r="T3930" s="63" t="s">
        <v>4103</v>
      </c>
      <c r="U3930" s="63" t="s">
        <v>1831</v>
      </c>
      <c r="V3930" s="66">
        <v>10000</v>
      </c>
      <c r="W3930" s="67">
        <v>10000</v>
      </c>
      <c r="X3930" s="67">
        <v>5035</v>
      </c>
      <c r="Y3930" s="68">
        <v>11000</v>
      </c>
      <c r="Z3930" s="82">
        <v>10686.740764490043</v>
      </c>
    </row>
    <row r="3931" spans="15:26" x14ac:dyDescent="0.25">
      <c r="O3931" s="81" t="s">
        <v>5696</v>
      </c>
      <c r="P3931" s="64">
        <v>2012</v>
      </c>
      <c r="Q3931" s="63" t="s">
        <v>1318</v>
      </c>
      <c r="R3931" s="63" t="s">
        <v>544</v>
      </c>
      <c r="S3931" s="65" t="s">
        <v>5385</v>
      </c>
      <c r="T3931" s="63" t="s">
        <v>4926</v>
      </c>
      <c r="U3931" s="63" t="s">
        <v>1603</v>
      </c>
      <c r="V3931" s="66">
        <v>35000</v>
      </c>
      <c r="W3931" s="67">
        <v>35000</v>
      </c>
      <c r="X3931" s="67">
        <v>14698</v>
      </c>
      <c r="Y3931" s="68">
        <v>49699</v>
      </c>
      <c r="Z3931" s="82">
        <v>37403.592675715146</v>
      </c>
    </row>
    <row r="3932" spans="15:26" x14ac:dyDescent="0.25">
      <c r="O3932" s="81" t="s">
        <v>10148</v>
      </c>
      <c r="P3932" s="64">
        <v>2012</v>
      </c>
      <c r="Q3932" s="63" t="s">
        <v>6081</v>
      </c>
      <c r="R3932" s="63" t="s">
        <v>544</v>
      </c>
      <c r="S3932" s="65" t="s">
        <v>10149</v>
      </c>
      <c r="T3932" s="63" t="s">
        <v>3695</v>
      </c>
      <c r="U3932" s="63" t="s">
        <v>4669</v>
      </c>
      <c r="V3932" s="66">
        <v>8930</v>
      </c>
      <c r="W3932" s="67">
        <v>8930</v>
      </c>
      <c r="X3932" s="67">
        <v>0</v>
      </c>
      <c r="Y3932" s="68">
        <v>8930</v>
      </c>
      <c r="Z3932" s="82">
        <v>9543.2595026896088</v>
      </c>
    </row>
    <row r="3933" spans="15:26" x14ac:dyDescent="0.25">
      <c r="O3933" s="81" t="s">
        <v>5667</v>
      </c>
      <c r="P3933" s="64">
        <v>2012</v>
      </c>
      <c r="Q3933" s="63" t="s">
        <v>1318</v>
      </c>
      <c r="R3933" s="63" t="s">
        <v>1444</v>
      </c>
      <c r="S3933" s="65" t="s">
        <v>5668</v>
      </c>
      <c r="T3933" s="63" t="s">
        <v>3266</v>
      </c>
      <c r="U3933" s="63" t="s">
        <v>1447</v>
      </c>
      <c r="V3933" s="66">
        <v>164700</v>
      </c>
      <c r="W3933" s="67">
        <v>164700</v>
      </c>
      <c r="X3933" s="67">
        <v>73080.91</v>
      </c>
      <c r="Y3933" s="68">
        <v>224700</v>
      </c>
      <c r="Z3933" s="82">
        <v>176010.62039115099</v>
      </c>
    </row>
    <row r="3934" spans="15:26" x14ac:dyDescent="0.25">
      <c r="O3934" s="81" t="s">
        <v>5670</v>
      </c>
      <c r="P3934" s="64">
        <v>2012</v>
      </c>
      <c r="Q3934" s="63" t="s">
        <v>1318</v>
      </c>
      <c r="R3934" s="63" t="s">
        <v>1444</v>
      </c>
      <c r="S3934" s="65" t="s">
        <v>5075</v>
      </c>
      <c r="T3934" s="63" t="s">
        <v>3414</v>
      </c>
      <c r="U3934" s="63" t="s">
        <v>1447</v>
      </c>
      <c r="V3934" s="66">
        <v>130620</v>
      </c>
      <c r="W3934" s="67">
        <v>130620</v>
      </c>
      <c r="X3934" s="67">
        <v>40582.120000000003</v>
      </c>
      <c r="Y3934" s="68">
        <v>175620</v>
      </c>
      <c r="Z3934" s="82">
        <v>139590.20786576893</v>
      </c>
    </row>
    <row r="3935" spans="15:26" x14ac:dyDescent="0.25">
      <c r="O3935" s="81" t="s">
        <v>5617</v>
      </c>
      <c r="P3935" s="64">
        <v>2012</v>
      </c>
      <c r="Q3935" s="63" t="s">
        <v>1318</v>
      </c>
      <c r="R3935" s="63" t="s">
        <v>1444</v>
      </c>
      <c r="S3935" s="65" t="s">
        <v>5618</v>
      </c>
      <c r="T3935" s="63" t="s">
        <v>3414</v>
      </c>
      <c r="U3935" s="63" t="s">
        <v>2686</v>
      </c>
      <c r="V3935" s="66">
        <v>120180</v>
      </c>
      <c r="W3935" s="67">
        <v>120180</v>
      </c>
      <c r="X3935" s="67">
        <v>64382.75</v>
      </c>
      <c r="Y3935" s="68">
        <v>185180</v>
      </c>
      <c r="Z3935" s="82">
        <v>128433.25050764132</v>
      </c>
    </row>
    <row r="3936" spans="15:26" x14ac:dyDescent="0.25">
      <c r="O3936" s="81" t="s">
        <v>5682</v>
      </c>
      <c r="P3936" s="64">
        <v>2012</v>
      </c>
      <c r="Q3936" s="63" t="s">
        <v>1318</v>
      </c>
      <c r="R3936" s="63" t="s">
        <v>1444</v>
      </c>
      <c r="S3936" s="65" t="s">
        <v>5683</v>
      </c>
      <c r="T3936" s="63" t="s">
        <v>1876</v>
      </c>
      <c r="U3936" s="63" t="s">
        <v>1447</v>
      </c>
      <c r="V3936" s="66">
        <v>10000</v>
      </c>
      <c r="W3936" s="67">
        <v>10000</v>
      </c>
      <c r="X3936" s="67">
        <v>0</v>
      </c>
      <c r="Y3936" s="68">
        <v>10000</v>
      </c>
      <c r="Z3936" s="82">
        <v>10686.740764490043</v>
      </c>
    </row>
    <row r="3937" spans="15:26" x14ac:dyDescent="0.25">
      <c r="O3937" s="81" t="s">
        <v>10083</v>
      </c>
      <c r="P3937" s="64">
        <v>2012</v>
      </c>
      <c r="Q3937" s="63" t="s">
        <v>6081</v>
      </c>
      <c r="R3937" s="63" t="s">
        <v>1444</v>
      </c>
      <c r="S3937" s="65" t="s">
        <v>10084</v>
      </c>
      <c r="T3937" s="63" t="s">
        <v>4103</v>
      </c>
      <c r="U3937" s="63" t="s">
        <v>3767</v>
      </c>
      <c r="V3937" s="66">
        <v>9999</v>
      </c>
      <c r="W3937" s="67">
        <v>8649</v>
      </c>
      <c r="X3937" s="67">
        <v>455</v>
      </c>
      <c r="Y3937" s="68">
        <v>19304</v>
      </c>
      <c r="Z3937" s="82">
        <v>9242.9620872074374</v>
      </c>
    </row>
    <row r="3938" spans="15:26" x14ac:dyDescent="0.25">
      <c r="O3938" s="81" t="s">
        <v>5669</v>
      </c>
      <c r="P3938" s="64">
        <v>2012</v>
      </c>
      <c r="Q3938" s="63" t="s">
        <v>1318</v>
      </c>
      <c r="R3938" s="63" t="s">
        <v>1444</v>
      </c>
      <c r="S3938" s="65" t="s">
        <v>5668</v>
      </c>
      <c r="T3938" s="63" t="s">
        <v>5642</v>
      </c>
      <c r="U3938" s="63" t="s">
        <v>1447</v>
      </c>
      <c r="V3938" s="66">
        <v>1700</v>
      </c>
      <c r="W3938" s="67">
        <v>1700</v>
      </c>
      <c r="X3938" s="67">
        <v>0</v>
      </c>
      <c r="Y3938" s="68">
        <v>1700</v>
      </c>
      <c r="Z3938" s="82">
        <v>1816.7459299633072</v>
      </c>
    </row>
    <row r="3939" spans="15:26" x14ac:dyDescent="0.25">
      <c r="O3939" s="81" t="s">
        <v>10077</v>
      </c>
      <c r="P3939" s="64">
        <v>2012</v>
      </c>
      <c r="Q3939" s="63" t="s">
        <v>6084</v>
      </c>
      <c r="R3939" s="63" t="s">
        <v>3166</v>
      </c>
      <c r="S3939" s="65" t="s">
        <v>1859</v>
      </c>
      <c r="T3939" s="63" t="s">
        <v>10078</v>
      </c>
      <c r="U3939" s="63"/>
      <c r="V3939" s="66">
        <v>158869</v>
      </c>
      <c r="W3939" s="67">
        <v>158869</v>
      </c>
      <c r="X3939" s="67">
        <v>61417.75</v>
      </c>
      <c r="Y3939" s="68">
        <v>211826</v>
      </c>
      <c r="Z3939" s="82">
        <v>169779.18185137687</v>
      </c>
    </row>
    <row r="3940" spans="15:26" x14ac:dyDescent="0.25">
      <c r="O3940" s="81" t="s">
        <v>10115</v>
      </c>
      <c r="P3940" s="64">
        <v>2012</v>
      </c>
      <c r="Q3940" s="63" t="s">
        <v>6081</v>
      </c>
      <c r="R3940" s="63" t="s">
        <v>3166</v>
      </c>
      <c r="S3940" s="65" t="s">
        <v>1859</v>
      </c>
      <c r="T3940" s="63" t="s">
        <v>9821</v>
      </c>
      <c r="U3940" s="63"/>
      <c r="V3940" s="66">
        <v>138200</v>
      </c>
      <c r="W3940" s="67">
        <v>138200</v>
      </c>
      <c r="X3940" s="67">
        <v>64800</v>
      </c>
      <c r="Y3940" s="68">
        <v>203000</v>
      </c>
      <c r="Z3940" s="82">
        <v>147690.75736525239</v>
      </c>
    </row>
    <row r="3941" spans="15:26" x14ac:dyDescent="0.25">
      <c r="O3941" s="81" t="s">
        <v>10076</v>
      </c>
      <c r="P3941" s="64">
        <v>2012</v>
      </c>
      <c r="Q3941" s="63" t="s">
        <v>6084</v>
      </c>
      <c r="R3941" s="63" t="s">
        <v>3166</v>
      </c>
      <c r="S3941" s="65" t="s">
        <v>1859</v>
      </c>
      <c r="T3941" s="63" t="s">
        <v>9941</v>
      </c>
      <c r="U3941" s="63"/>
      <c r="V3941" s="66">
        <v>106673</v>
      </c>
      <c r="W3941" s="67">
        <v>106673</v>
      </c>
      <c r="X3941" s="67">
        <v>24283.21</v>
      </c>
      <c r="Y3941" s="68">
        <v>152390</v>
      </c>
      <c r="Z3941" s="82">
        <v>113998.66975704463</v>
      </c>
    </row>
    <row r="3942" spans="15:26" x14ac:dyDescent="0.25">
      <c r="O3942" s="81" t="s">
        <v>10116</v>
      </c>
      <c r="P3942" s="64">
        <v>2012</v>
      </c>
      <c r="Q3942" s="63" t="s">
        <v>6081</v>
      </c>
      <c r="R3942" s="63" t="s">
        <v>3166</v>
      </c>
      <c r="S3942" s="65" t="s">
        <v>1859</v>
      </c>
      <c r="T3942" s="63" t="s">
        <v>9992</v>
      </c>
      <c r="U3942" s="63"/>
      <c r="V3942" s="66">
        <v>50000</v>
      </c>
      <c r="W3942" s="67">
        <v>50000</v>
      </c>
      <c r="X3942" s="67">
        <v>0</v>
      </c>
      <c r="Y3942" s="68">
        <v>154000</v>
      </c>
      <c r="Z3942" s="82">
        <v>53433.70382245021</v>
      </c>
    </row>
    <row r="3943" spans="15:26" x14ac:dyDescent="0.25">
      <c r="O3943" s="81" t="s">
        <v>10164</v>
      </c>
      <c r="P3943" s="64">
        <v>2012</v>
      </c>
      <c r="Q3943" s="63" t="s">
        <v>6084</v>
      </c>
      <c r="R3943" s="63" t="s">
        <v>3166</v>
      </c>
      <c r="S3943" s="65" t="s">
        <v>9196</v>
      </c>
      <c r="T3943" s="63" t="s">
        <v>9198</v>
      </c>
      <c r="U3943" s="63"/>
      <c r="V3943" s="66">
        <v>35000</v>
      </c>
      <c r="W3943" s="67">
        <v>35000</v>
      </c>
      <c r="X3943" s="67">
        <v>0</v>
      </c>
      <c r="Y3943" s="68">
        <v>74250</v>
      </c>
      <c r="Z3943" s="82">
        <v>37403.592675715146</v>
      </c>
    </row>
    <row r="3944" spans="15:26" x14ac:dyDescent="0.25">
      <c r="O3944" s="81" t="s">
        <v>10134</v>
      </c>
      <c r="P3944" s="64">
        <v>2012</v>
      </c>
      <c r="Q3944" s="63" t="s">
        <v>6081</v>
      </c>
      <c r="R3944" s="63" t="s">
        <v>574</v>
      </c>
      <c r="S3944" s="65" t="s">
        <v>10135</v>
      </c>
      <c r="T3944" s="63" t="s">
        <v>3695</v>
      </c>
      <c r="U3944" s="63" t="s">
        <v>576</v>
      </c>
      <c r="V3944" s="66">
        <v>10000</v>
      </c>
      <c r="W3944" s="67">
        <v>10000</v>
      </c>
      <c r="X3944" s="67">
        <v>0</v>
      </c>
      <c r="Y3944" s="68">
        <v>10000</v>
      </c>
      <c r="Z3944" s="82">
        <v>10686.740764490043</v>
      </c>
    </row>
    <row r="3945" spans="15:26" ht="22.5" x14ac:dyDescent="0.25">
      <c r="O3945" s="81" t="s">
        <v>5624</v>
      </c>
      <c r="P3945" s="64">
        <v>2012</v>
      </c>
      <c r="Q3945" s="63" t="s">
        <v>1318</v>
      </c>
      <c r="R3945" s="63" t="s">
        <v>182</v>
      </c>
      <c r="S3945" s="65" t="s">
        <v>5625</v>
      </c>
      <c r="T3945" s="63" t="s">
        <v>3266</v>
      </c>
      <c r="U3945" s="63" t="s">
        <v>5626</v>
      </c>
      <c r="V3945" s="66">
        <v>106574</v>
      </c>
      <c r="W3945" s="67">
        <v>106574</v>
      </c>
      <c r="X3945" s="67">
        <v>77324.160000000003</v>
      </c>
      <c r="Y3945" s="68">
        <v>213149</v>
      </c>
      <c r="Z3945" s="82">
        <v>113892.87102347618</v>
      </c>
    </row>
    <row r="3946" spans="15:26" ht="22.5" x14ac:dyDescent="0.25">
      <c r="O3946" s="81" t="s">
        <v>5627</v>
      </c>
      <c r="P3946" s="64">
        <v>2012</v>
      </c>
      <c r="Q3946" s="63" t="s">
        <v>1318</v>
      </c>
      <c r="R3946" s="63" t="s">
        <v>182</v>
      </c>
      <c r="S3946" s="65" t="s">
        <v>5625</v>
      </c>
      <c r="T3946" s="63" t="s">
        <v>5628</v>
      </c>
      <c r="U3946" s="63" t="s">
        <v>5626</v>
      </c>
      <c r="V3946" s="66">
        <v>11500</v>
      </c>
      <c r="W3946" s="67">
        <v>11500</v>
      </c>
      <c r="X3946" s="67">
        <v>77319.16</v>
      </c>
      <c r="Y3946" s="68">
        <v>11500</v>
      </c>
      <c r="Z3946" s="82">
        <v>12289.751879163548</v>
      </c>
    </row>
    <row r="3947" spans="15:26" x14ac:dyDescent="0.25">
      <c r="O3947" s="81" t="s">
        <v>10101</v>
      </c>
      <c r="P3947" s="64">
        <v>2012</v>
      </c>
      <c r="Q3947" s="63" t="s">
        <v>6081</v>
      </c>
      <c r="R3947" s="63" t="s">
        <v>580</v>
      </c>
      <c r="S3947" s="65" t="s">
        <v>10102</v>
      </c>
      <c r="T3947" s="63" t="s">
        <v>4103</v>
      </c>
      <c r="U3947" s="63" t="s">
        <v>8363</v>
      </c>
      <c r="V3947" s="66">
        <v>9957</v>
      </c>
      <c r="W3947" s="67">
        <v>9957</v>
      </c>
      <c r="X3947" s="67">
        <v>463.54</v>
      </c>
      <c r="Y3947" s="68">
        <v>10507</v>
      </c>
      <c r="Z3947" s="82">
        <v>10640.787779202736</v>
      </c>
    </row>
    <row r="3948" spans="15:26" ht="22.5" x14ac:dyDescent="0.25">
      <c r="O3948" s="81" t="s">
        <v>5707</v>
      </c>
      <c r="P3948" s="64">
        <v>2013</v>
      </c>
      <c r="Q3948" s="63" t="s">
        <v>1318</v>
      </c>
      <c r="R3948" s="63" t="s">
        <v>1247</v>
      </c>
      <c r="S3948" s="65" t="s">
        <v>5708</v>
      </c>
      <c r="T3948" s="63" t="s">
        <v>5709</v>
      </c>
      <c r="U3948" s="63" t="s">
        <v>2885</v>
      </c>
      <c r="V3948" s="66">
        <v>200000</v>
      </c>
      <c r="W3948" s="67">
        <v>200000</v>
      </c>
      <c r="X3948" s="67">
        <v>89360.69</v>
      </c>
      <c r="Y3948" s="68">
        <v>288900</v>
      </c>
      <c r="Z3948" s="82">
        <v>207971.71466824962</v>
      </c>
    </row>
    <row r="3949" spans="15:26" x14ac:dyDescent="0.25">
      <c r="O3949" s="81" t="s">
        <v>5792</v>
      </c>
      <c r="P3949" s="64">
        <v>2013</v>
      </c>
      <c r="Q3949" s="63" t="s">
        <v>1318</v>
      </c>
      <c r="R3949" s="63" t="s">
        <v>1247</v>
      </c>
      <c r="S3949" s="65" t="s">
        <v>5793</v>
      </c>
      <c r="T3949" s="63" t="s">
        <v>5544</v>
      </c>
      <c r="U3949" s="63" t="s">
        <v>2885</v>
      </c>
      <c r="V3949" s="66">
        <v>31500</v>
      </c>
      <c r="W3949" s="67">
        <v>31500</v>
      </c>
      <c r="X3949" s="67">
        <v>14076.98</v>
      </c>
      <c r="Y3949" s="68">
        <v>54300</v>
      </c>
      <c r="Z3949" s="82">
        <v>32755.545060249318</v>
      </c>
    </row>
    <row r="3950" spans="15:26" x14ac:dyDescent="0.25">
      <c r="O3950" s="81" t="s">
        <v>10274</v>
      </c>
      <c r="P3950" s="64">
        <v>2013</v>
      </c>
      <c r="Q3950" s="63" t="s">
        <v>6081</v>
      </c>
      <c r="R3950" s="63" t="s">
        <v>1247</v>
      </c>
      <c r="S3950" s="65" t="s">
        <v>10275</v>
      </c>
      <c r="T3950" s="63" t="s">
        <v>10276</v>
      </c>
      <c r="U3950" s="63" t="s">
        <v>4753</v>
      </c>
      <c r="V3950" s="66">
        <v>16852</v>
      </c>
      <c r="W3950" s="67">
        <v>16852</v>
      </c>
      <c r="X3950" s="67">
        <v>5187.08</v>
      </c>
      <c r="Y3950" s="68">
        <v>22469</v>
      </c>
      <c r="Z3950" s="82">
        <v>17523.696677946715</v>
      </c>
    </row>
    <row r="3951" spans="15:26" x14ac:dyDescent="0.25">
      <c r="O3951" s="81" t="s">
        <v>5722</v>
      </c>
      <c r="P3951" s="64">
        <v>2013</v>
      </c>
      <c r="Q3951" s="63" t="s">
        <v>1318</v>
      </c>
      <c r="R3951" s="63" t="s">
        <v>1239</v>
      </c>
      <c r="S3951" s="65" t="s">
        <v>5723</v>
      </c>
      <c r="T3951" s="63" t="s">
        <v>3815</v>
      </c>
      <c r="U3951" s="63" t="s">
        <v>1239</v>
      </c>
      <c r="V3951" s="66">
        <v>176400</v>
      </c>
      <c r="W3951" s="67">
        <v>176400</v>
      </c>
      <c r="X3951" s="67">
        <v>76115.58</v>
      </c>
      <c r="Y3951" s="68">
        <v>252000</v>
      </c>
      <c r="Z3951" s="82">
        <v>183431.05233739616</v>
      </c>
    </row>
    <row r="3952" spans="15:26" x14ac:dyDescent="0.25">
      <c r="O3952" s="81" t="s">
        <v>5724</v>
      </c>
      <c r="P3952" s="64">
        <v>2013</v>
      </c>
      <c r="Q3952" s="63" t="s">
        <v>1318</v>
      </c>
      <c r="R3952" s="63" t="s">
        <v>1239</v>
      </c>
      <c r="S3952" s="65" t="s">
        <v>5723</v>
      </c>
      <c r="T3952" s="63" t="s">
        <v>5725</v>
      </c>
      <c r="U3952" s="63" t="s">
        <v>1239</v>
      </c>
      <c r="V3952" s="66">
        <v>8000</v>
      </c>
      <c r="W3952" s="67">
        <v>8000</v>
      </c>
      <c r="X3952" s="67"/>
      <c r="Y3952" s="68">
        <v>0</v>
      </c>
      <c r="Z3952" s="82">
        <v>8318.8685867299846</v>
      </c>
    </row>
    <row r="3953" spans="15:26" x14ac:dyDescent="0.25">
      <c r="O3953" s="81" t="s">
        <v>10226</v>
      </c>
      <c r="P3953" s="64">
        <v>2013</v>
      </c>
      <c r="Q3953" s="63" t="s">
        <v>6081</v>
      </c>
      <c r="R3953" s="63" t="s">
        <v>147</v>
      </c>
      <c r="S3953" s="65" t="s">
        <v>10227</v>
      </c>
      <c r="T3953" s="63" t="s">
        <v>3695</v>
      </c>
      <c r="U3953" s="63" t="s">
        <v>1474</v>
      </c>
      <c r="V3953" s="66">
        <v>15000</v>
      </c>
      <c r="W3953" s="67">
        <v>15000</v>
      </c>
      <c r="X3953" s="67">
        <v>0</v>
      </c>
      <c r="Y3953" s="68">
        <v>15000</v>
      </c>
      <c r="Z3953" s="82">
        <v>15597.878600118722</v>
      </c>
    </row>
    <row r="3954" spans="15:26" x14ac:dyDescent="0.25">
      <c r="O3954" s="81" t="s">
        <v>10181</v>
      </c>
      <c r="P3954" s="64">
        <v>2013</v>
      </c>
      <c r="Q3954" s="63" t="s">
        <v>6084</v>
      </c>
      <c r="R3954" s="63" t="s">
        <v>601</v>
      </c>
      <c r="S3954" s="65" t="s">
        <v>10182</v>
      </c>
      <c r="T3954" s="63" t="s">
        <v>10183</v>
      </c>
      <c r="U3954" s="63" t="s">
        <v>3767</v>
      </c>
      <c r="V3954" s="66">
        <v>99566</v>
      </c>
      <c r="W3954" s="67">
        <v>99566</v>
      </c>
      <c r="X3954" s="67">
        <v>33421.129999999997</v>
      </c>
      <c r="Y3954" s="68">
        <v>132755</v>
      </c>
      <c r="Z3954" s="82">
        <v>103534.55871329471</v>
      </c>
    </row>
    <row r="3955" spans="15:26" x14ac:dyDescent="0.25">
      <c r="O3955" s="81" t="s">
        <v>5738</v>
      </c>
      <c r="P3955" s="64">
        <v>2013</v>
      </c>
      <c r="Q3955" s="63" t="s">
        <v>1318</v>
      </c>
      <c r="R3955" s="63" t="s">
        <v>76</v>
      </c>
      <c r="S3955" s="65" t="s">
        <v>3673</v>
      </c>
      <c r="T3955" s="63" t="s">
        <v>4086</v>
      </c>
      <c r="U3955" s="63" t="s">
        <v>76</v>
      </c>
      <c r="V3955" s="66">
        <v>70000</v>
      </c>
      <c r="W3955" s="67">
        <v>70000</v>
      </c>
      <c r="X3955" s="67">
        <v>27008.35</v>
      </c>
      <c r="Y3955" s="68">
        <v>100000</v>
      </c>
      <c r="Z3955" s="82">
        <v>72790.100133887376</v>
      </c>
    </row>
    <row r="3956" spans="15:26" x14ac:dyDescent="0.25">
      <c r="O3956" s="81" t="s">
        <v>5721</v>
      </c>
      <c r="P3956" s="64">
        <v>2013</v>
      </c>
      <c r="Q3956" s="63" t="s">
        <v>1318</v>
      </c>
      <c r="R3956" s="63" t="s">
        <v>76</v>
      </c>
      <c r="S3956" s="65" t="s">
        <v>4810</v>
      </c>
      <c r="T3956" s="63" t="s">
        <v>5394</v>
      </c>
      <c r="U3956" s="63" t="s">
        <v>152</v>
      </c>
      <c r="V3956" s="66">
        <v>54148</v>
      </c>
      <c r="W3956" s="67">
        <v>54148</v>
      </c>
      <c r="X3956" s="67">
        <v>26624</v>
      </c>
      <c r="Y3956" s="68">
        <v>72197</v>
      </c>
      <c r="Z3956" s="82">
        <v>56306.262029281912</v>
      </c>
    </row>
    <row r="3957" spans="15:26" x14ac:dyDescent="0.25">
      <c r="O3957" s="81" t="s">
        <v>5817</v>
      </c>
      <c r="P3957" s="64">
        <v>2013</v>
      </c>
      <c r="Q3957" s="63" t="s">
        <v>1318</v>
      </c>
      <c r="R3957" s="63" t="s">
        <v>76</v>
      </c>
      <c r="S3957" s="65" t="s">
        <v>5633</v>
      </c>
      <c r="T3957" s="63" t="s">
        <v>3460</v>
      </c>
      <c r="U3957" s="63" t="s">
        <v>76</v>
      </c>
      <c r="V3957" s="66">
        <v>35000</v>
      </c>
      <c r="W3957" s="67">
        <v>35000</v>
      </c>
      <c r="X3957" s="67">
        <v>20897.12</v>
      </c>
      <c r="Y3957" s="68">
        <v>59400</v>
      </c>
      <c r="Z3957" s="82">
        <v>36395.050066943688</v>
      </c>
    </row>
    <row r="3958" spans="15:26" x14ac:dyDescent="0.25">
      <c r="O3958" s="81" t="s">
        <v>10300</v>
      </c>
      <c r="P3958" s="64">
        <v>2013</v>
      </c>
      <c r="Q3958" s="63" t="s">
        <v>6081</v>
      </c>
      <c r="R3958" s="63" t="s">
        <v>76</v>
      </c>
      <c r="S3958" s="65" t="s">
        <v>10301</v>
      </c>
      <c r="T3958" s="63" t="s">
        <v>10295</v>
      </c>
      <c r="U3958" s="63" t="s">
        <v>137</v>
      </c>
      <c r="V3958" s="66">
        <v>25172</v>
      </c>
      <c r="W3958" s="67">
        <v>25172</v>
      </c>
      <c r="X3958" s="67">
        <v>0</v>
      </c>
      <c r="Y3958" s="68">
        <v>35960</v>
      </c>
      <c r="Z3958" s="82">
        <v>26175.3200081459</v>
      </c>
    </row>
    <row r="3959" spans="15:26" x14ac:dyDescent="0.25">
      <c r="O3959" s="81" t="s">
        <v>5703</v>
      </c>
      <c r="P3959" s="64">
        <v>2013</v>
      </c>
      <c r="Q3959" s="63" t="s">
        <v>1318</v>
      </c>
      <c r="R3959" s="63" t="s">
        <v>44</v>
      </c>
      <c r="S3959" s="65" t="s">
        <v>4838</v>
      </c>
      <c r="T3959" s="63" t="s">
        <v>5704</v>
      </c>
      <c r="U3959" s="63" t="s">
        <v>49</v>
      </c>
      <c r="V3959" s="66">
        <v>87052</v>
      </c>
      <c r="W3959" s="67">
        <v>87052</v>
      </c>
      <c r="X3959" s="67">
        <v>139968.1</v>
      </c>
      <c r="Y3959" s="68">
        <v>227052</v>
      </c>
      <c r="Z3959" s="82">
        <v>90521.768526502332</v>
      </c>
    </row>
    <row r="3960" spans="15:26" x14ac:dyDescent="0.25">
      <c r="O3960" s="81" t="s">
        <v>10257</v>
      </c>
      <c r="P3960" s="64">
        <v>2013</v>
      </c>
      <c r="Q3960" s="63" t="s">
        <v>6081</v>
      </c>
      <c r="R3960" s="63" t="s">
        <v>44</v>
      </c>
      <c r="S3960" s="65" t="s">
        <v>10258</v>
      </c>
      <c r="T3960" s="63" t="s">
        <v>10259</v>
      </c>
      <c r="U3960" s="63" t="s">
        <v>49</v>
      </c>
      <c r="V3960" s="66">
        <v>29007</v>
      </c>
      <c r="W3960" s="67">
        <v>29007</v>
      </c>
      <c r="X3960" s="67">
        <v>9628.1200000000008</v>
      </c>
      <c r="Y3960" s="68">
        <v>38676</v>
      </c>
      <c r="Z3960" s="82">
        <v>30163.17763690959</v>
      </c>
    </row>
    <row r="3961" spans="15:26" x14ac:dyDescent="0.25">
      <c r="O3961" s="81" t="s">
        <v>10230</v>
      </c>
      <c r="P3961" s="64">
        <v>2013</v>
      </c>
      <c r="Q3961" s="63" t="s">
        <v>6081</v>
      </c>
      <c r="R3961" s="63" t="s">
        <v>44</v>
      </c>
      <c r="S3961" s="65" t="s">
        <v>10231</v>
      </c>
      <c r="T3961" s="63" t="s">
        <v>3695</v>
      </c>
      <c r="U3961" s="63" t="s">
        <v>2051</v>
      </c>
      <c r="V3961" s="66">
        <v>10000</v>
      </c>
      <c r="W3961" s="67">
        <v>10000</v>
      </c>
      <c r="X3961" s="67">
        <v>0</v>
      </c>
      <c r="Y3961" s="68">
        <v>10000</v>
      </c>
      <c r="Z3961" s="82">
        <v>10398.585733412481</v>
      </c>
    </row>
    <row r="3962" spans="15:26" x14ac:dyDescent="0.25">
      <c r="O3962" s="81" t="s">
        <v>10244</v>
      </c>
      <c r="P3962" s="64">
        <v>2013</v>
      </c>
      <c r="Q3962" s="63" t="s">
        <v>6081</v>
      </c>
      <c r="R3962" s="63" t="s">
        <v>44</v>
      </c>
      <c r="S3962" s="65" t="s">
        <v>10245</v>
      </c>
      <c r="T3962" s="63" t="s">
        <v>3695</v>
      </c>
      <c r="U3962" s="63" t="s">
        <v>49</v>
      </c>
      <c r="V3962" s="66">
        <v>10000</v>
      </c>
      <c r="W3962" s="67">
        <v>10000</v>
      </c>
      <c r="X3962" s="67"/>
      <c r="Y3962" s="68">
        <v>10000</v>
      </c>
      <c r="Z3962" s="82">
        <v>10398.585733412481</v>
      </c>
    </row>
    <row r="3963" spans="15:26" x14ac:dyDescent="0.25">
      <c r="O3963" s="81" t="s">
        <v>10219</v>
      </c>
      <c r="P3963" s="64">
        <v>2013</v>
      </c>
      <c r="Q3963" s="63" t="s">
        <v>6081</v>
      </c>
      <c r="R3963" s="63" t="s">
        <v>44</v>
      </c>
      <c r="S3963" s="65" t="s">
        <v>10220</v>
      </c>
      <c r="T3963" s="63" t="s">
        <v>3695</v>
      </c>
      <c r="U3963" s="63" t="s">
        <v>2051</v>
      </c>
      <c r="V3963" s="66">
        <v>9999</v>
      </c>
      <c r="W3963" s="67">
        <v>9999</v>
      </c>
      <c r="X3963" s="67">
        <v>0</v>
      </c>
      <c r="Y3963" s="68">
        <v>9999</v>
      </c>
      <c r="Z3963" s="82">
        <v>10397.545874839141</v>
      </c>
    </row>
    <row r="3964" spans="15:26" x14ac:dyDescent="0.25">
      <c r="O3964" s="81" t="s">
        <v>5705</v>
      </c>
      <c r="P3964" s="64">
        <v>2013</v>
      </c>
      <c r="Q3964" s="63" t="s">
        <v>1318</v>
      </c>
      <c r="R3964" s="63" t="s">
        <v>44</v>
      </c>
      <c r="S3964" s="65" t="s">
        <v>4838</v>
      </c>
      <c r="T3964" s="63" t="s">
        <v>5706</v>
      </c>
      <c r="U3964" s="63" t="s">
        <v>49</v>
      </c>
      <c r="V3964" s="66">
        <v>2500</v>
      </c>
      <c r="W3964" s="67">
        <v>2500</v>
      </c>
      <c r="X3964" s="67"/>
      <c r="Y3964" s="68">
        <v>2500</v>
      </c>
      <c r="Z3964" s="82">
        <v>2599.6464333531203</v>
      </c>
    </row>
    <row r="3965" spans="15:26" x14ac:dyDescent="0.25">
      <c r="O3965" s="81" t="s">
        <v>10265</v>
      </c>
      <c r="P3965" s="64">
        <v>2013</v>
      </c>
      <c r="Q3965" s="63" t="s">
        <v>6081</v>
      </c>
      <c r="R3965" s="63" t="s">
        <v>2128</v>
      </c>
      <c r="S3965" s="65" t="s">
        <v>10067</v>
      </c>
      <c r="T3965" s="63" t="s">
        <v>5970</v>
      </c>
      <c r="U3965" s="63" t="s">
        <v>3450</v>
      </c>
      <c r="V3965" s="66">
        <v>35000</v>
      </c>
      <c r="W3965" s="67">
        <v>35000</v>
      </c>
      <c r="X3965" s="67">
        <v>0</v>
      </c>
      <c r="Y3965" s="68">
        <v>75351</v>
      </c>
      <c r="Z3965" s="82">
        <v>36395.050066943688</v>
      </c>
    </row>
    <row r="3966" spans="15:26" x14ac:dyDescent="0.25">
      <c r="O3966" s="81" t="s">
        <v>5741</v>
      </c>
      <c r="P3966" s="64">
        <v>2013</v>
      </c>
      <c r="Q3966" s="63" t="s">
        <v>1318</v>
      </c>
      <c r="R3966" s="63" t="s">
        <v>1050</v>
      </c>
      <c r="S3966" s="65" t="s">
        <v>5742</v>
      </c>
      <c r="T3966" s="63" t="s">
        <v>4324</v>
      </c>
      <c r="U3966" s="63" t="s">
        <v>1321</v>
      </c>
      <c r="V3966" s="66">
        <v>51675</v>
      </c>
      <c r="W3966" s="67">
        <v>51675</v>
      </c>
      <c r="X3966" s="67">
        <v>0</v>
      </c>
      <c r="Y3966" s="68">
        <v>68900</v>
      </c>
      <c r="Z3966" s="82">
        <v>53734.691777408996</v>
      </c>
    </row>
    <row r="3967" spans="15:26" x14ac:dyDescent="0.25">
      <c r="O3967" s="81" t="s">
        <v>5788</v>
      </c>
      <c r="P3967" s="64">
        <v>2013</v>
      </c>
      <c r="Q3967" s="63" t="s">
        <v>1318</v>
      </c>
      <c r="R3967" s="63" t="s">
        <v>1757</v>
      </c>
      <c r="S3967" s="65" t="s">
        <v>5789</v>
      </c>
      <c r="T3967" s="63" t="s">
        <v>4062</v>
      </c>
      <c r="U3967" s="63" t="s">
        <v>2424</v>
      </c>
      <c r="V3967" s="66">
        <v>34770</v>
      </c>
      <c r="W3967" s="67">
        <v>34770</v>
      </c>
      <c r="X3967" s="67">
        <v>12558.06</v>
      </c>
      <c r="Y3967" s="68">
        <v>49670</v>
      </c>
      <c r="Z3967" s="82">
        <v>36155.8825950752</v>
      </c>
    </row>
    <row r="3968" spans="15:26" x14ac:dyDescent="0.25">
      <c r="O3968" s="81" t="s">
        <v>10221</v>
      </c>
      <c r="P3968" s="64">
        <v>2013</v>
      </c>
      <c r="Q3968" s="63" t="s">
        <v>6081</v>
      </c>
      <c r="R3968" s="63" t="s">
        <v>1757</v>
      </c>
      <c r="S3968" s="65" t="s">
        <v>10222</v>
      </c>
      <c r="T3968" s="63" t="s">
        <v>3695</v>
      </c>
      <c r="U3968" s="63" t="s">
        <v>3999</v>
      </c>
      <c r="V3968" s="66">
        <v>15000</v>
      </c>
      <c r="W3968" s="67">
        <v>15000</v>
      </c>
      <c r="X3968" s="67">
        <v>0</v>
      </c>
      <c r="Y3968" s="68">
        <v>15000</v>
      </c>
      <c r="Z3968" s="82">
        <v>15597.878600118722</v>
      </c>
    </row>
    <row r="3969" spans="15:26" x14ac:dyDescent="0.25">
      <c r="O3969" s="81" t="s">
        <v>10260</v>
      </c>
      <c r="P3969" s="64">
        <v>2013</v>
      </c>
      <c r="Q3969" s="63" t="s">
        <v>6081</v>
      </c>
      <c r="R3969" s="63" t="s">
        <v>1757</v>
      </c>
      <c r="S3969" s="65" t="s">
        <v>10261</v>
      </c>
      <c r="T3969" s="63" t="s">
        <v>10262</v>
      </c>
      <c r="U3969" s="63" t="s">
        <v>9878</v>
      </c>
      <c r="V3969" s="66">
        <v>18500</v>
      </c>
      <c r="W3969" s="67">
        <v>13000</v>
      </c>
      <c r="X3969" s="67">
        <v>13255.06</v>
      </c>
      <c r="Y3969" s="68">
        <v>26000</v>
      </c>
      <c r="Z3969" s="82">
        <v>13518.161453436225</v>
      </c>
    </row>
    <row r="3970" spans="15:26" ht="22.5" x14ac:dyDescent="0.25">
      <c r="O3970" s="81" t="s">
        <v>5715</v>
      </c>
      <c r="P3970" s="64">
        <v>2013</v>
      </c>
      <c r="Q3970" s="63" t="s">
        <v>1318</v>
      </c>
      <c r="R3970" s="63" t="s">
        <v>27</v>
      </c>
      <c r="S3970" s="65" t="s">
        <v>5363</v>
      </c>
      <c r="T3970" s="63" t="s">
        <v>3266</v>
      </c>
      <c r="U3970" s="63" t="s">
        <v>27</v>
      </c>
      <c r="V3970" s="66">
        <v>199193</v>
      </c>
      <c r="W3970" s="67">
        <v>199193</v>
      </c>
      <c r="X3970" s="67">
        <v>64839.96</v>
      </c>
      <c r="Y3970" s="68">
        <v>265591</v>
      </c>
      <c r="Z3970" s="82">
        <v>207132.54879956326</v>
      </c>
    </row>
    <row r="3971" spans="15:26" x14ac:dyDescent="0.25">
      <c r="O3971" s="81" t="s">
        <v>5743</v>
      </c>
      <c r="P3971" s="64">
        <v>2013</v>
      </c>
      <c r="Q3971" s="63" t="s">
        <v>1318</v>
      </c>
      <c r="R3971" s="63" t="s">
        <v>27</v>
      </c>
      <c r="S3971" s="65" t="s">
        <v>5744</v>
      </c>
      <c r="T3971" s="63" t="s">
        <v>5745</v>
      </c>
      <c r="U3971" s="63" t="s">
        <v>27</v>
      </c>
      <c r="V3971" s="66">
        <v>166467</v>
      </c>
      <c r="W3971" s="67">
        <v>166467</v>
      </c>
      <c r="X3971" s="67">
        <v>57554.12</v>
      </c>
      <c r="Y3971" s="68">
        <v>221956</v>
      </c>
      <c r="Z3971" s="82">
        <v>173102.13712839756</v>
      </c>
    </row>
    <row r="3972" spans="15:26" x14ac:dyDescent="0.25">
      <c r="O3972" s="81" t="s">
        <v>5754</v>
      </c>
      <c r="P3972" s="64">
        <v>2013</v>
      </c>
      <c r="Q3972" s="63" t="s">
        <v>1318</v>
      </c>
      <c r="R3972" s="63" t="s">
        <v>27</v>
      </c>
      <c r="S3972" s="65" t="s">
        <v>1461</v>
      </c>
      <c r="T3972" s="63" t="s">
        <v>4227</v>
      </c>
      <c r="U3972" s="63" t="s">
        <v>27</v>
      </c>
      <c r="V3972" s="66">
        <v>123781</v>
      </c>
      <c r="W3972" s="67">
        <v>123781</v>
      </c>
      <c r="X3972" s="67">
        <v>73610.429999999993</v>
      </c>
      <c r="Y3972" s="68">
        <v>188781</v>
      </c>
      <c r="Z3972" s="82">
        <v>128714.73406675304</v>
      </c>
    </row>
    <row r="3973" spans="15:26" x14ac:dyDescent="0.25">
      <c r="O3973" s="81" t="s">
        <v>5794</v>
      </c>
      <c r="P3973" s="64">
        <v>2013</v>
      </c>
      <c r="Q3973" s="63" t="s">
        <v>1318</v>
      </c>
      <c r="R3973" s="63" t="s">
        <v>27</v>
      </c>
      <c r="S3973" s="65" t="s">
        <v>5795</v>
      </c>
      <c r="T3973" s="63" t="s">
        <v>3753</v>
      </c>
      <c r="U3973" s="63" t="s">
        <v>27</v>
      </c>
      <c r="V3973" s="66">
        <v>35000</v>
      </c>
      <c r="W3973" s="67">
        <v>35000</v>
      </c>
      <c r="X3973" s="67"/>
      <c r="Y3973" s="68">
        <v>84062</v>
      </c>
      <c r="Z3973" s="82">
        <v>36395.050066943688</v>
      </c>
    </row>
    <row r="3974" spans="15:26" x14ac:dyDescent="0.25">
      <c r="O3974" s="81" t="s">
        <v>5799</v>
      </c>
      <c r="P3974" s="64">
        <v>2013</v>
      </c>
      <c r="Q3974" s="63" t="s">
        <v>1318</v>
      </c>
      <c r="R3974" s="63" t="s">
        <v>27</v>
      </c>
      <c r="S3974" s="65" t="s">
        <v>5800</v>
      </c>
      <c r="T3974" s="63" t="s">
        <v>1356</v>
      </c>
      <c r="U3974" s="63" t="s">
        <v>27</v>
      </c>
      <c r="V3974" s="66">
        <v>35000</v>
      </c>
      <c r="W3974" s="67">
        <v>35000</v>
      </c>
      <c r="X3974" s="67">
        <v>28987.05</v>
      </c>
      <c r="Y3974" s="68">
        <v>66631</v>
      </c>
      <c r="Z3974" s="82">
        <v>36395.050066943688</v>
      </c>
    </row>
    <row r="3975" spans="15:26" x14ac:dyDescent="0.25">
      <c r="O3975" s="81" t="s">
        <v>5771</v>
      </c>
      <c r="P3975" s="64">
        <v>2013</v>
      </c>
      <c r="Q3975" s="63" t="s">
        <v>1318</v>
      </c>
      <c r="R3975" s="63" t="s">
        <v>27</v>
      </c>
      <c r="S3975" s="65" t="s">
        <v>5403</v>
      </c>
      <c r="T3975" s="63" t="s">
        <v>3687</v>
      </c>
      <c r="U3975" s="63" t="s">
        <v>27</v>
      </c>
      <c r="V3975" s="66">
        <v>31216</v>
      </c>
      <c r="W3975" s="67">
        <v>31216</v>
      </c>
      <c r="X3975" s="67">
        <v>15392.28</v>
      </c>
      <c r="Y3975" s="68">
        <v>48024</v>
      </c>
      <c r="Z3975" s="82">
        <v>32460.225225420403</v>
      </c>
    </row>
    <row r="3976" spans="15:26" x14ac:dyDescent="0.25">
      <c r="O3976" s="81" t="s">
        <v>5801</v>
      </c>
      <c r="P3976" s="64">
        <v>2013</v>
      </c>
      <c r="Q3976" s="63" t="s">
        <v>1318</v>
      </c>
      <c r="R3976" s="63" t="s">
        <v>27</v>
      </c>
      <c r="S3976" s="65" t="s">
        <v>5130</v>
      </c>
      <c r="T3976" s="63" t="s">
        <v>1356</v>
      </c>
      <c r="U3976" s="63" t="s">
        <v>27</v>
      </c>
      <c r="V3976" s="66">
        <v>30744</v>
      </c>
      <c r="W3976" s="67">
        <v>30744</v>
      </c>
      <c r="X3976" s="67">
        <v>10248</v>
      </c>
      <c r="Y3976" s="68">
        <v>40992</v>
      </c>
      <c r="Z3976" s="82">
        <v>31969.411978803335</v>
      </c>
    </row>
    <row r="3977" spans="15:26" x14ac:dyDescent="0.25">
      <c r="O3977" s="81" t="s">
        <v>5796</v>
      </c>
      <c r="P3977" s="64">
        <v>2013</v>
      </c>
      <c r="Q3977" s="63" t="s">
        <v>1318</v>
      </c>
      <c r="R3977" s="63" t="s">
        <v>27</v>
      </c>
      <c r="S3977" s="65" t="s">
        <v>5795</v>
      </c>
      <c r="T3977" s="63" t="s">
        <v>5797</v>
      </c>
      <c r="U3977" s="63" t="s">
        <v>27</v>
      </c>
      <c r="V3977" s="66">
        <v>28000</v>
      </c>
      <c r="W3977" s="67">
        <v>28000</v>
      </c>
      <c r="X3977" s="67"/>
      <c r="Y3977" s="68">
        <v>28000</v>
      </c>
      <c r="Z3977" s="82">
        <v>29116.040053554949</v>
      </c>
    </row>
    <row r="3978" spans="15:26" x14ac:dyDescent="0.25">
      <c r="O3978" s="81" t="s">
        <v>10211</v>
      </c>
      <c r="P3978" s="64">
        <v>2013</v>
      </c>
      <c r="Q3978" s="63" t="s">
        <v>6081</v>
      </c>
      <c r="R3978" s="63" t="s">
        <v>27</v>
      </c>
      <c r="S3978" s="65" t="s">
        <v>10212</v>
      </c>
      <c r="T3978" s="63" t="s">
        <v>3695</v>
      </c>
      <c r="U3978" s="63" t="s">
        <v>27</v>
      </c>
      <c r="V3978" s="66">
        <v>15000</v>
      </c>
      <c r="W3978" s="67">
        <v>15000</v>
      </c>
      <c r="X3978" s="67">
        <v>2500</v>
      </c>
      <c r="Y3978" s="68">
        <v>17500</v>
      </c>
      <c r="Z3978" s="82">
        <v>15597.878600118722</v>
      </c>
    </row>
    <row r="3979" spans="15:26" x14ac:dyDescent="0.25">
      <c r="O3979" s="81" t="s">
        <v>10213</v>
      </c>
      <c r="P3979" s="64">
        <v>2013</v>
      </c>
      <c r="Q3979" s="63" t="s">
        <v>6081</v>
      </c>
      <c r="R3979" s="63" t="s">
        <v>27</v>
      </c>
      <c r="S3979" s="65" t="s">
        <v>10214</v>
      </c>
      <c r="T3979" s="63" t="s">
        <v>3695</v>
      </c>
      <c r="U3979" s="63" t="s">
        <v>27</v>
      </c>
      <c r="V3979" s="66">
        <v>8000</v>
      </c>
      <c r="W3979" s="67">
        <v>8000</v>
      </c>
      <c r="X3979" s="67">
        <v>8000</v>
      </c>
      <c r="Y3979" s="68">
        <v>16000</v>
      </c>
      <c r="Z3979" s="82">
        <v>8318.8685867299846</v>
      </c>
    </row>
    <row r="3980" spans="15:26" ht="22.5" x14ac:dyDescent="0.25">
      <c r="O3980" s="81" t="s">
        <v>5716</v>
      </c>
      <c r="P3980" s="64">
        <v>2013</v>
      </c>
      <c r="Q3980" s="63" t="s">
        <v>1318</v>
      </c>
      <c r="R3980" s="63" t="s">
        <v>27</v>
      </c>
      <c r="S3980" s="65" t="s">
        <v>5363</v>
      </c>
      <c r="T3980" s="63" t="s">
        <v>5717</v>
      </c>
      <c r="U3980" s="63" t="s">
        <v>27</v>
      </c>
      <c r="V3980" s="66">
        <v>0</v>
      </c>
      <c r="W3980" s="67">
        <v>3000</v>
      </c>
      <c r="X3980" s="67">
        <v>0</v>
      </c>
      <c r="Y3980" s="68">
        <v>0</v>
      </c>
      <c r="Z3980" s="82">
        <v>3119.5757200237445</v>
      </c>
    </row>
    <row r="3981" spans="15:26" x14ac:dyDescent="0.25">
      <c r="O3981" s="81" t="s">
        <v>5755</v>
      </c>
      <c r="P3981" s="64">
        <v>2013</v>
      </c>
      <c r="Q3981" s="63" t="s">
        <v>1318</v>
      </c>
      <c r="R3981" s="63" t="s">
        <v>27</v>
      </c>
      <c r="S3981" s="65" t="s">
        <v>1461</v>
      </c>
      <c r="T3981" s="63" t="s">
        <v>5756</v>
      </c>
      <c r="U3981" s="63" t="s">
        <v>27</v>
      </c>
      <c r="V3981" s="66">
        <v>2300</v>
      </c>
      <c r="W3981" s="67">
        <v>2300</v>
      </c>
      <c r="X3981" s="67">
        <v>0</v>
      </c>
      <c r="Y3981" s="68">
        <v>2300</v>
      </c>
      <c r="Z3981" s="82">
        <v>2391.6747186848706</v>
      </c>
    </row>
    <row r="3982" spans="15:26" x14ac:dyDescent="0.25">
      <c r="O3982" s="81" t="s">
        <v>10237</v>
      </c>
      <c r="P3982" s="64">
        <v>2013</v>
      </c>
      <c r="Q3982" s="63" t="s">
        <v>6081</v>
      </c>
      <c r="R3982" s="63" t="s">
        <v>978</v>
      </c>
      <c r="S3982" s="65" t="s">
        <v>10238</v>
      </c>
      <c r="T3982" s="63" t="s">
        <v>3695</v>
      </c>
      <c r="U3982" s="63" t="s">
        <v>1413</v>
      </c>
      <c r="V3982" s="66">
        <v>10000</v>
      </c>
      <c r="W3982" s="67">
        <v>10000</v>
      </c>
      <c r="X3982" s="67">
        <v>0</v>
      </c>
      <c r="Y3982" s="68">
        <v>10000</v>
      </c>
      <c r="Z3982" s="82">
        <v>10398.585733412481</v>
      </c>
    </row>
    <row r="3983" spans="15:26" x14ac:dyDescent="0.25">
      <c r="O3983" s="81" t="s">
        <v>5757</v>
      </c>
      <c r="P3983" s="64">
        <v>2013</v>
      </c>
      <c r="Q3983" s="63" t="s">
        <v>1318</v>
      </c>
      <c r="R3983" s="63" t="s">
        <v>472</v>
      </c>
      <c r="S3983" s="65" t="s">
        <v>5758</v>
      </c>
      <c r="T3983" s="63" t="s">
        <v>5420</v>
      </c>
      <c r="U3983" s="63" t="s">
        <v>3767</v>
      </c>
      <c r="V3983" s="66">
        <v>41320</v>
      </c>
      <c r="W3983" s="67">
        <v>41320</v>
      </c>
      <c r="X3983" s="67">
        <v>18153.099999999999</v>
      </c>
      <c r="Y3983" s="68">
        <v>60820</v>
      </c>
      <c r="Z3983" s="82">
        <v>42966.956250460375</v>
      </c>
    </row>
    <row r="3984" spans="15:26" x14ac:dyDescent="0.25">
      <c r="O3984" s="81" t="s">
        <v>10283</v>
      </c>
      <c r="P3984" s="64">
        <v>2013</v>
      </c>
      <c r="Q3984" s="63" t="s">
        <v>6081</v>
      </c>
      <c r="R3984" s="63" t="s">
        <v>472</v>
      </c>
      <c r="S3984" s="65" t="s">
        <v>10284</v>
      </c>
      <c r="T3984" s="63" t="s">
        <v>3695</v>
      </c>
      <c r="U3984" s="63" t="s">
        <v>10285</v>
      </c>
      <c r="V3984" s="66">
        <v>32190</v>
      </c>
      <c r="W3984" s="67">
        <v>32190</v>
      </c>
      <c r="X3984" s="67">
        <v>14462</v>
      </c>
      <c r="Y3984" s="68">
        <v>46652</v>
      </c>
      <c r="Z3984" s="82">
        <v>33473.047475854779</v>
      </c>
    </row>
    <row r="3985" spans="15:26" ht="22.5" x14ac:dyDescent="0.25">
      <c r="O3985" s="81" t="s">
        <v>10286</v>
      </c>
      <c r="P3985" s="64">
        <v>2013</v>
      </c>
      <c r="Q3985" s="63" t="s">
        <v>6081</v>
      </c>
      <c r="R3985" s="63" t="s">
        <v>472</v>
      </c>
      <c r="S3985" s="65" t="s">
        <v>10287</v>
      </c>
      <c r="T3985" s="63" t="s">
        <v>5970</v>
      </c>
      <c r="U3985" s="63" t="s">
        <v>5093</v>
      </c>
      <c r="V3985" s="66">
        <v>15680</v>
      </c>
      <c r="W3985" s="67">
        <v>15680</v>
      </c>
      <c r="X3985" s="67">
        <v>5550</v>
      </c>
      <c r="Y3985" s="68">
        <v>22400</v>
      </c>
      <c r="Z3985" s="82">
        <v>16304.982429990772</v>
      </c>
    </row>
    <row r="3986" spans="15:26" x14ac:dyDescent="0.25">
      <c r="O3986" s="81" t="s">
        <v>10205</v>
      </c>
      <c r="P3986" s="64">
        <v>2013</v>
      </c>
      <c r="Q3986" s="63" t="s">
        <v>6081</v>
      </c>
      <c r="R3986" s="63" t="s">
        <v>472</v>
      </c>
      <c r="S3986" s="65" t="s">
        <v>10206</v>
      </c>
      <c r="T3986" s="63" t="s">
        <v>3695</v>
      </c>
      <c r="U3986" s="63" t="s">
        <v>3767</v>
      </c>
      <c r="V3986" s="66">
        <v>13500</v>
      </c>
      <c r="W3986" s="67">
        <v>13500</v>
      </c>
      <c r="X3986" s="67">
        <v>0</v>
      </c>
      <c r="Y3986" s="68">
        <v>13500</v>
      </c>
      <c r="Z3986" s="82">
        <v>14038.090740106851</v>
      </c>
    </row>
    <row r="3987" spans="15:26" ht="22.5" x14ac:dyDescent="0.25">
      <c r="O3987" s="81" t="s">
        <v>5726</v>
      </c>
      <c r="P3987" s="64">
        <v>2013</v>
      </c>
      <c r="Q3987" s="63" t="s">
        <v>1318</v>
      </c>
      <c r="R3987" s="63" t="s">
        <v>138</v>
      </c>
      <c r="S3987" s="65" t="s">
        <v>5727</v>
      </c>
      <c r="T3987" s="63" t="s">
        <v>5650</v>
      </c>
      <c r="U3987" s="63" t="s">
        <v>166</v>
      </c>
      <c r="V3987" s="66">
        <v>61009</v>
      </c>
      <c r="W3987" s="67">
        <v>61009</v>
      </c>
      <c r="X3987" s="67">
        <v>24295.79</v>
      </c>
      <c r="Y3987" s="68">
        <v>87284</v>
      </c>
      <c r="Z3987" s="82">
        <v>63440.731700976212</v>
      </c>
    </row>
    <row r="3988" spans="15:26" x14ac:dyDescent="0.25">
      <c r="O3988" s="81" t="s">
        <v>5728</v>
      </c>
      <c r="P3988" s="64">
        <v>2013</v>
      </c>
      <c r="Q3988" s="63" t="s">
        <v>1318</v>
      </c>
      <c r="R3988" s="63" t="s">
        <v>138</v>
      </c>
      <c r="S3988" s="65" t="s">
        <v>5729</v>
      </c>
      <c r="T3988" s="63" t="s">
        <v>5730</v>
      </c>
      <c r="U3988" s="63" t="s">
        <v>782</v>
      </c>
      <c r="V3988" s="66">
        <v>55004</v>
      </c>
      <c r="W3988" s="67">
        <v>55004</v>
      </c>
      <c r="X3988" s="67">
        <v>24797</v>
      </c>
      <c r="Y3988" s="68">
        <v>75348</v>
      </c>
      <c r="Z3988" s="82">
        <v>57196.380968062018</v>
      </c>
    </row>
    <row r="3989" spans="15:26" x14ac:dyDescent="0.25">
      <c r="O3989" s="81" t="s">
        <v>5731</v>
      </c>
      <c r="P3989" s="64">
        <v>2013</v>
      </c>
      <c r="Q3989" s="63" t="s">
        <v>1318</v>
      </c>
      <c r="R3989" s="63" t="s">
        <v>138</v>
      </c>
      <c r="S3989" s="65" t="s">
        <v>5732</v>
      </c>
      <c r="T3989" s="63" t="s">
        <v>5733</v>
      </c>
      <c r="U3989" s="63" t="s">
        <v>782</v>
      </c>
      <c r="V3989" s="66">
        <v>45236</v>
      </c>
      <c r="W3989" s="67">
        <v>45236</v>
      </c>
      <c r="X3989" s="67">
        <v>19290.8</v>
      </c>
      <c r="Y3989" s="68">
        <v>64624</v>
      </c>
      <c r="Z3989" s="82">
        <v>47039.042423664701</v>
      </c>
    </row>
    <row r="3990" spans="15:26" x14ac:dyDescent="0.25">
      <c r="O3990" s="81" t="s">
        <v>5802</v>
      </c>
      <c r="P3990" s="64">
        <v>2013</v>
      </c>
      <c r="Q3990" s="63" t="s">
        <v>1318</v>
      </c>
      <c r="R3990" s="63" t="s">
        <v>138</v>
      </c>
      <c r="S3990" s="65" t="s">
        <v>5803</v>
      </c>
      <c r="T3990" s="63" t="s">
        <v>5804</v>
      </c>
      <c r="U3990" s="63" t="s">
        <v>166</v>
      </c>
      <c r="V3990" s="66">
        <v>35000</v>
      </c>
      <c r="W3990" s="67">
        <v>35000</v>
      </c>
      <c r="X3990" s="67">
        <v>24507.17</v>
      </c>
      <c r="Y3990" s="68">
        <v>60996</v>
      </c>
      <c r="Z3990" s="82">
        <v>36395.050066943688</v>
      </c>
    </row>
    <row r="3991" spans="15:26" ht="22.5" x14ac:dyDescent="0.25">
      <c r="O3991" s="81" t="s">
        <v>10277</v>
      </c>
      <c r="P3991" s="64">
        <v>2013</v>
      </c>
      <c r="Q3991" s="63" t="s">
        <v>6081</v>
      </c>
      <c r="R3991" s="63" t="s">
        <v>138</v>
      </c>
      <c r="S3991" s="65" t="s">
        <v>6030</v>
      </c>
      <c r="T3991" s="63" t="s">
        <v>3695</v>
      </c>
      <c r="U3991" s="63" t="s">
        <v>166</v>
      </c>
      <c r="V3991" s="66">
        <v>30000</v>
      </c>
      <c r="W3991" s="67">
        <v>30000</v>
      </c>
      <c r="X3991" s="67">
        <v>10000</v>
      </c>
      <c r="Y3991" s="68">
        <v>40000</v>
      </c>
      <c r="Z3991" s="82">
        <v>31195.757200237444</v>
      </c>
    </row>
    <row r="3992" spans="15:26" x14ac:dyDescent="0.25">
      <c r="O3992" s="81" t="s">
        <v>10228</v>
      </c>
      <c r="P3992" s="64">
        <v>2013</v>
      </c>
      <c r="Q3992" s="63" t="s">
        <v>6081</v>
      </c>
      <c r="R3992" s="63" t="s">
        <v>138</v>
      </c>
      <c r="S3992" s="65" t="s">
        <v>10229</v>
      </c>
      <c r="T3992" s="63" t="s">
        <v>3695</v>
      </c>
      <c r="U3992" s="63" t="s">
        <v>782</v>
      </c>
      <c r="V3992" s="66">
        <v>5000</v>
      </c>
      <c r="W3992" s="67">
        <v>5000</v>
      </c>
      <c r="X3992" s="67">
        <v>5000</v>
      </c>
      <c r="Y3992" s="68">
        <v>10000</v>
      </c>
      <c r="Z3992" s="82">
        <v>5199.2928667062406</v>
      </c>
    </row>
    <row r="3993" spans="15:26" ht="22.5" x14ac:dyDescent="0.25">
      <c r="O3993" s="81" t="s">
        <v>10267</v>
      </c>
      <c r="P3993" s="64">
        <v>2013</v>
      </c>
      <c r="Q3993" s="63" t="s">
        <v>6081</v>
      </c>
      <c r="R3993" s="63" t="s">
        <v>138</v>
      </c>
      <c r="S3993" s="65" t="s">
        <v>10268</v>
      </c>
      <c r="T3993" s="63" t="s">
        <v>10269</v>
      </c>
      <c r="U3993" s="63" t="s">
        <v>166</v>
      </c>
      <c r="V3993" s="66">
        <v>3822</v>
      </c>
      <c r="W3993" s="67">
        <v>3822</v>
      </c>
      <c r="X3993" s="67">
        <v>4000</v>
      </c>
      <c r="Y3993" s="68">
        <v>7822</v>
      </c>
      <c r="Z3993" s="82">
        <v>3974.3394673102507</v>
      </c>
    </row>
    <row r="3994" spans="15:26" x14ac:dyDescent="0.25">
      <c r="O3994" s="81" t="s">
        <v>5805</v>
      </c>
      <c r="P3994" s="64">
        <v>2013</v>
      </c>
      <c r="Q3994" s="63" t="s">
        <v>1318</v>
      </c>
      <c r="R3994" s="63" t="s">
        <v>2243</v>
      </c>
      <c r="S3994" s="65" t="s">
        <v>4814</v>
      </c>
      <c r="T3994" s="63" t="s">
        <v>4062</v>
      </c>
      <c r="U3994" s="63" t="s">
        <v>2243</v>
      </c>
      <c r="V3994" s="66">
        <v>32942</v>
      </c>
      <c r="W3994" s="67">
        <v>32942</v>
      </c>
      <c r="X3994" s="67">
        <v>13842.9</v>
      </c>
      <c r="Y3994" s="68">
        <v>47060</v>
      </c>
      <c r="Z3994" s="82">
        <v>34255.021123007398</v>
      </c>
    </row>
    <row r="3995" spans="15:26" ht="22.5" x14ac:dyDescent="0.25">
      <c r="O3995" s="81" t="s">
        <v>5790</v>
      </c>
      <c r="P3995" s="64">
        <v>2013</v>
      </c>
      <c r="Q3995" s="63" t="s">
        <v>1318</v>
      </c>
      <c r="R3995" s="63" t="s">
        <v>2243</v>
      </c>
      <c r="S3995" s="65" t="s">
        <v>5791</v>
      </c>
      <c r="T3995" s="63" t="s">
        <v>3687</v>
      </c>
      <c r="U3995" s="63" t="s">
        <v>1269</v>
      </c>
      <c r="V3995" s="66">
        <v>22814</v>
      </c>
      <c r="W3995" s="67">
        <v>22814</v>
      </c>
      <c r="X3995" s="67">
        <v>6570.37</v>
      </c>
      <c r="Y3995" s="68">
        <v>30830</v>
      </c>
      <c r="Z3995" s="82">
        <v>23723.333492207235</v>
      </c>
    </row>
    <row r="3996" spans="15:26" x14ac:dyDescent="0.25">
      <c r="O3996" s="81" t="s">
        <v>5806</v>
      </c>
      <c r="P3996" s="64">
        <v>2013</v>
      </c>
      <c r="Q3996" s="63" t="s">
        <v>1318</v>
      </c>
      <c r="R3996" s="63" t="s">
        <v>2243</v>
      </c>
      <c r="S3996" s="65" t="s">
        <v>4814</v>
      </c>
      <c r="T3996" s="63" t="s">
        <v>5807</v>
      </c>
      <c r="U3996" s="63" t="s">
        <v>2243</v>
      </c>
      <c r="V3996" s="66">
        <v>3000</v>
      </c>
      <c r="W3996" s="67">
        <v>3000</v>
      </c>
      <c r="X3996" s="67"/>
      <c r="Y3996" s="68">
        <v>3000</v>
      </c>
      <c r="Z3996" s="82">
        <v>3119.5757200237445</v>
      </c>
    </row>
    <row r="3997" spans="15:26" x14ac:dyDescent="0.25">
      <c r="O3997" s="81" t="s">
        <v>10241</v>
      </c>
      <c r="P3997" s="64">
        <v>2013</v>
      </c>
      <c r="Q3997" s="63" t="s">
        <v>6081</v>
      </c>
      <c r="R3997" s="63" t="s">
        <v>677</v>
      </c>
      <c r="S3997" s="65" t="s">
        <v>5933</v>
      </c>
      <c r="T3997" s="63" t="s">
        <v>3695</v>
      </c>
      <c r="U3997" s="63" t="s">
        <v>679</v>
      </c>
      <c r="V3997" s="66">
        <v>15000</v>
      </c>
      <c r="W3997" s="67">
        <v>15000</v>
      </c>
      <c r="X3997" s="67">
        <v>14300</v>
      </c>
      <c r="Y3997" s="68">
        <v>30000</v>
      </c>
      <c r="Z3997" s="82">
        <v>15597.878600118722</v>
      </c>
    </row>
    <row r="3998" spans="15:26" x14ac:dyDescent="0.25">
      <c r="O3998" s="81" t="s">
        <v>10224</v>
      </c>
      <c r="P3998" s="64">
        <v>2013</v>
      </c>
      <c r="Q3998" s="63" t="s">
        <v>6081</v>
      </c>
      <c r="R3998" s="63" t="s">
        <v>677</v>
      </c>
      <c r="S3998" s="65" t="s">
        <v>10225</v>
      </c>
      <c r="T3998" s="63" t="s">
        <v>3695</v>
      </c>
      <c r="U3998" s="63" t="s">
        <v>1536</v>
      </c>
      <c r="V3998" s="66">
        <v>10000</v>
      </c>
      <c r="W3998" s="67">
        <v>10000</v>
      </c>
      <c r="X3998" s="67">
        <v>0</v>
      </c>
      <c r="Y3998" s="68">
        <v>10000</v>
      </c>
      <c r="Z3998" s="82">
        <v>10398.585733412481</v>
      </c>
    </row>
    <row r="3999" spans="15:26" x14ac:dyDescent="0.25">
      <c r="O3999" s="81" t="s">
        <v>10239</v>
      </c>
      <c r="P3999" s="64">
        <v>2013</v>
      </c>
      <c r="Q3999" s="63" t="s">
        <v>6081</v>
      </c>
      <c r="R3999" s="63" t="s">
        <v>677</v>
      </c>
      <c r="S3999" s="65" t="s">
        <v>10240</v>
      </c>
      <c r="T3999" s="63" t="s">
        <v>3695</v>
      </c>
      <c r="U3999" s="63" t="s">
        <v>1536</v>
      </c>
      <c r="V3999" s="66">
        <v>10000</v>
      </c>
      <c r="W3999" s="67">
        <v>10000</v>
      </c>
      <c r="X3999" s="67">
        <v>0</v>
      </c>
      <c r="Y3999" s="68">
        <v>10000</v>
      </c>
      <c r="Z3999" s="82">
        <v>10398.585733412481</v>
      </c>
    </row>
    <row r="4000" spans="15:26" ht="22.5" x14ac:dyDescent="0.25">
      <c r="O4000" s="81" t="s">
        <v>10246</v>
      </c>
      <c r="P4000" s="64">
        <v>2013</v>
      </c>
      <c r="Q4000" s="63" t="s">
        <v>6081</v>
      </c>
      <c r="R4000" s="63" t="s">
        <v>677</v>
      </c>
      <c r="S4000" s="65" t="s">
        <v>10247</v>
      </c>
      <c r="T4000" s="63" t="s">
        <v>3695</v>
      </c>
      <c r="U4000" s="63" t="s">
        <v>1536</v>
      </c>
      <c r="V4000" s="66">
        <v>10000</v>
      </c>
      <c r="W4000" s="67">
        <v>10000</v>
      </c>
      <c r="X4000" s="67">
        <v>0</v>
      </c>
      <c r="Y4000" s="68">
        <v>10000</v>
      </c>
      <c r="Z4000" s="82">
        <v>10398.585733412481</v>
      </c>
    </row>
    <row r="4001" spans="15:26" x14ac:dyDescent="0.25">
      <c r="O4001" s="81" t="s">
        <v>10281</v>
      </c>
      <c r="P4001" s="64">
        <v>2013</v>
      </c>
      <c r="Q4001" s="63" t="s">
        <v>6081</v>
      </c>
      <c r="R4001" s="63" t="s">
        <v>677</v>
      </c>
      <c r="S4001" s="65" t="s">
        <v>10282</v>
      </c>
      <c r="T4001" s="63" t="s">
        <v>8073</v>
      </c>
      <c r="U4001" s="63" t="s">
        <v>1536</v>
      </c>
      <c r="V4001" s="66">
        <v>9000</v>
      </c>
      <c r="W4001" s="67">
        <v>9000</v>
      </c>
      <c r="X4001" s="67">
        <v>0</v>
      </c>
      <c r="Y4001" s="68">
        <v>12300</v>
      </c>
      <c r="Z4001" s="82">
        <v>9358.7271600712338</v>
      </c>
    </row>
    <row r="4002" spans="15:26" x14ac:dyDescent="0.25">
      <c r="O4002" s="81" t="s">
        <v>10242</v>
      </c>
      <c r="P4002" s="64">
        <v>2013</v>
      </c>
      <c r="Q4002" s="63" t="s">
        <v>6081</v>
      </c>
      <c r="R4002" s="63" t="s">
        <v>677</v>
      </c>
      <c r="S4002" s="65" t="s">
        <v>10243</v>
      </c>
      <c r="T4002" s="63" t="s">
        <v>3695</v>
      </c>
      <c r="U4002" s="63" t="s">
        <v>679</v>
      </c>
      <c r="V4002" s="66">
        <v>10000</v>
      </c>
      <c r="W4002" s="67">
        <v>7500</v>
      </c>
      <c r="X4002" s="67">
        <v>0</v>
      </c>
      <c r="Y4002" s="68">
        <v>10000</v>
      </c>
      <c r="Z4002" s="82">
        <v>7798.9393000593609</v>
      </c>
    </row>
    <row r="4003" spans="15:26" x14ac:dyDescent="0.25">
      <c r="O4003" s="81" t="s">
        <v>10263</v>
      </c>
      <c r="P4003" s="64">
        <v>2013</v>
      </c>
      <c r="Q4003" s="63" t="s">
        <v>6084</v>
      </c>
      <c r="R4003" s="63" t="s">
        <v>40</v>
      </c>
      <c r="S4003" s="65" t="s">
        <v>1859</v>
      </c>
      <c r="T4003" s="63" t="s">
        <v>10264</v>
      </c>
      <c r="U4003" s="63" t="s">
        <v>8092</v>
      </c>
      <c r="V4003" s="66">
        <v>26145</v>
      </c>
      <c r="W4003" s="67">
        <v>26145</v>
      </c>
      <c r="X4003" s="67">
        <v>8715</v>
      </c>
      <c r="Y4003" s="68">
        <v>34860</v>
      </c>
      <c r="Z4003" s="82">
        <v>27187.102400006934</v>
      </c>
    </row>
    <row r="4004" spans="15:26" x14ac:dyDescent="0.25">
      <c r="O4004" s="81" t="s">
        <v>5778</v>
      </c>
      <c r="P4004" s="64">
        <v>2013</v>
      </c>
      <c r="Q4004" s="63" t="s">
        <v>1318</v>
      </c>
      <c r="R4004" s="63" t="s">
        <v>40</v>
      </c>
      <c r="S4004" s="65" t="s">
        <v>5779</v>
      </c>
      <c r="T4004" s="63" t="s">
        <v>5780</v>
      </c>
      <c r="U4004" s="63" t="s">
        <v>42</v>
      </c>
      <c r="V4004" s="66">
        <v>13029</v>
      </c>
      <c r="W4004" s="67">
        <v>13029</v>
      </c>
      <c r="X4004" s="67">
        <v>7435.22</v>
      </c>
      <c r="Y4004" s="68">
        <v>18613</v>
      </c>
      <c r="Z4004" s="82">
        <v>13548.317352063123</v>
      </c>
    </row>
    <row r="4005" spans="15:26" x14ac:dyDescent="0.25">
      <c r="O4005" s="81" t="s">
        <v>10248</v>
      </c>
      <c r="P4005" s="64">
        <v>2013</v>
      </c>
      <c r="Q4005" s="63" t="s">
        <v>6081</v>
      </c>
      <c r="R4005" s="63" t="s">
        <v>40</v>
      </c>
      <c r="S4005" s="65" t="s">
        <v>10249</v>
      </c>
      <c r="T4005" s="63" t="s">
        <v>3695</v>
      </c>
      <c r="U4005" s="63" t="s">
        <v>681</v>
      </c>
      <c r="V4005" s="66">
        <v>1900</v>
      </c>
      <c r="W4005" s="67">
        <v>1900</v>
      </c>
      <c r="X4005" s="67">
        <v>1900</v>
      </c>
      <c r="Y4005" s="68">
        <v>3800</v>
      </c>
      <c r="Z4005" s="82">
        <v>1975.7312893483715</v>
      </c>
    </row>
    <row r="4006" spans="15:26" x14ac:dyDescent="0.25">
      <c r="O4006" s="81" t="s">
        <v>10188</v>
      </c>
      <c r="P4006" s="64">
        <v>2013</v>
      </c>
      <c r="Q4006" s="63" t="s">
        <v>6081</v>
      </c>
      <c r="R4006" s="63" t="s">
        <v>1605</v>
      </c>
      <c r="S4006" s="65" t="s">
        <v>10189</v>
      </c>
      <c r="T4006" s="63" t="s">
        <v>4103</v>
      </c>
      <c r="U4006" s="63" t="s">
        <v>3767</v>
      </c>
      <c r="V4006" s="66">
        <v>9982</v>
      </c>
      <c r="W4006" s="67">
        <v>9982</v>
      </c>
      <c r="X4006" s="67">
        <v>70.27</v>
      </c>
      <c r="Y4006" s="68">
        <v>9982</v>
      </c>
      <c r="Z4006" s="82">
        <v>10379.868279092339</v>
      </c>
    </row>
    <row r="4007" spans="15:26" ht="22.5" x14ac:dyDescent="0.25">
      <c r="O4007" s="81" t="s">
        <v>5767</v>
      </c>
      <c r="P4007" s="64">
        <v>2013</v>
      </c>
      <c r="Q4007" s="63" t="s">
        <v>1318</v>
      </c>
      <c r="R4007" s="63" t="s">
        <v>81</v>
      </c>
      <c r="S4007" s="65" t="s">
        <v>5768</v>
      </c>
      <c r="T4007" s="63" t="s">
        <v>3414</v>
      </c>
      <c r="U4007" s="63" t="s">
        <v>83</v>
      </c>
      <c r="V4007" s="66">
        <v>195613</v>
      </c>
      <c r="W4007" s="67">
        <v>195613</v>
      </c>
      <c r="X4007" s="67">
        <v>0</v>
      </c>
      <c r="Y4007" s="68">
        <v>260818</v>
      </c>
      <c r="Z4007" s="82">
        <v>203409.85510700158</v>
      </c>
    </row>
    <row r="4008" spans="15:26" x14ac:dyDescent="0.25">
      <c r="O4008" s="81" t="s">
        <v>5710</v>
      </c>
      <c r="P4008" s="64">
        <v>2013</v>
      </c>
      <c r="Q4008" s="63" t="s">
        <v>1318</v>
      </c>
      <c r="R4008" s="63" t="s">
        <v>81</v>
      </c>
      <c r="S4008" s="65" t="s">
        <v>5711</v>
      </c>
      <c r="T4008" s="63" t="s">
        <v>5709</v>
      </c>
      <c r="U4008" s="63" t="s">
        <v>4196</v>
      </c>
      <c r="V4008" s="66">
        <v>91912</v>
      </c>
      <c r="W4008" s="67">
        <v>91912</v>
      </c>
      <c r="X4008" s="67">
        <v>19015.82</v>
      </c>
      <c r="Y4008" s="68">
        <v>122550</v>
      </c>
      <c r="Z4008" s="82">
        <v>95575.481192940817</v>
      </c>
    </row>
    <row r="4009" spans="15:26" x14ac:dyDescent="0.25">
      <c r="O4009" s="81" t="s">
        <v>5798</v>
      </c>
      <c r="P4009" s="64">
        <v>2013</v>
      </c>
      <c r="Q4009" s="63" t="s">
        <v>1318</v>
      </c>
      <c r="R4009" s="63" t="s">
        <v>81</v>
      </c>
      <c r="S4009" s="65" t="s">
        <v>5787</v>
      </c>
      <c r="T4009" s="63" t="s">
        <v>3990</v>
      </c>
      <c r="U4009" s="63" t="s">
        <v>81</v>
      </c>
      <c r="V4009" s="66">
        <v>35000</v>
      </c>
      <c r="W4009" s="67">
        <v>35000</v>
      </c>
      <c r="X4009" s="67">
        <v>21594.15</v>
      </c>
      <c r="Y4009" s="68">
        <v>59445</v>
      </c>
      <c r="Z4009" s="82">
        <v>36395.050066943688</v>
      </c>
    </row>
    <row r="4010" spans="15:26" x14ac:dyDescent="0.25">
      <c r="O4010" s="81" t="s">
        <v>5786</v>
      </c>
      <c r="P4010" s="64">
        <v>2013</v>
      </c>
      <c r="Q4010" s="63" t="s">
        <v>1318</v>
      </c>
      <c r="R4010" s="63" t="s">
        <v>81</v>
      </c>
      <c r="S4010" s="65" t="s">
        <v>5787</v>
      </c>
      <c r="T4010" s="63" t="s">
        <v>3936</v>
      </c>
      <c r="U4010" s="63" t="s">
        <v>81</v>
      </c>
      <c r="V4010" s="66">
        <v>32956</v>
      </c>
      <c r="W4010" s="67">
        <v>32956</v>
      </c>
      <c r="X4010" s="67">
        <v>11046.44</v>
      </c>
      <c r="Y4010" s="68">
        <v>44534</v>
      </c>
      <c r="Z4010" s="82">
        <v>34269.579143034178</v>
      </c>
    </row>
    <row r="4011" spans="15:26" x14ac:dyDescent="0.25">
      <c r="O4011" s="81" t="s">
        <v>10190</v>
      </c>
      <c r="P4011" s="64">
        <v>2013</v>
      </c>
      <c r="Q4011" s="63" t="s">
        <v>6081</v>
      </c>
      <c r="R4011" s="63" t="s">
        <v>81</v>
      </c>
      <c r="S4011" s="65" t="s">
        <v>10191</v>
      </c>
      <c r="T4011" s="63" t="s">
        <v>4103</v>
      </c>
      <c r="U4011" s="63" t="s">
        <v>3767</v>
      </c>
      <c r="V4011" s="66">
        <v>10000</v>
      </c>
      <c r="W4011" s="67">
        <v>10000</v>
      </c>
      <c r="X4011" s="67">
        <v>0</v>
      </c>
      <c r="Y4011" s="68">
        <v>10000</v>
      </c>
      <c r="Z4011" s="82">
        <v>10398.585733412481</v>
      </c>
    </row>
    <row r="4012" spans="15:26" x14ac:dyDescent="0.25">
      <c r="O4012" s="81" t="s">
        <v>5749</v>
      </c>
      <c r="P4012" s="64">
        <v>2013</v>
      </c>
      <c r="Q4012" s="63" t="s">
        <v>1318</v>
      </c>
      <c r="R4012" s="63" t="s">
        <v>1163</v>
      </c>
      <c r="S4012" s="65" t="s">
        <v>5750</v>
      </c>
      <c r="T4012" s="63" t="s">
        <v>5751</v>
      </c>
      <c r="U4012" s="63" t="s">
        <v>3767</v>
      </c>
      <c r="V4012" s="66">
        <v>134800</v>
      </c>
      <c r="W4012" s="67">
        <v>134800</v>
      </c>
      <c r="X4012" s="67">
        <v>0</v>
      </c>
      <c r="Y4012" s="68">
        <v>191800</v>
      </c>
      <c r="Z4012" s="82">
        <v>140172.93568640025</v>
      </c>
    </row>
    <row r="4013" spans="15:26" x14ac:dyDescent="0.25">
      <c r="O4013" s="81" t="s">
        <v>10234</v>
      </c>
      <c r="P4013" s="64">
        <v>2013</v>
      </c>
      <c r="Q4013" s="63" t="s">
        <v>6081</v>
      </c>
      <c r="R4013" s="63" t="s">
        <v>1163</v>
      </c>
      <c r="S4013" s="65" t="s">
        <v>2058</v>
      </c>
      <c r="T4013" s="63" t="s">
        <v>3695</v>
      </c>
      <c r="U4013" s="63" t="s">
        <v>1165</v>
      </c>
      <c r="V4013" s="66">
        <v>15000</v>
      </c>
      <c r="W4013" s="67">
        <v>15000</v>
      </c>
      <c r="X4013" s="67">
        <v>0</v>
      </c>
      <c r="Y4013" s="68">
        <v>15000</v>
      </c>
      <c r="Z4013" s="82">
        <v>15597.878600118722</v>
      </c>
    </row>
    <row r="4014" spans="15:26" x14ac:dyDescent="0.25">
      <c r="O4014" s="81" t="s">
        <v>5734</v>
      </c>
      <c r="P4014" s="64">
        <v>2013</v>
      </c>
      <c r="Q4014" s="63" t="s">
        <v>1318</v>
      </c>
      <c r="R4014" s="63" t="s">
        <v>85</v>
      </c>
      <c r="S4014" s="65" t="s">
        <v>5735</v>
      </c>
      <c r="T4014" s="63" t="s">
        <v>3687</v>
      </c>
      <c r="U4014" s="63" t="s">
        <v>4422</v>
      </c>
      <c r="V4014" s="66">
        <v>169704</v>
      </c>
      <c r="W4014" s="67">
        <v>169704</v>
      </c>
      <c r="X4014" s="67">
        <v>0</v>
      </c>
      <c r="Y4014" s="68">
        <v>242434</v>
      </c>
      <c r="Z4014" s="82">
        <v>176468.15933030317</v>
      </c>
    </row>
    <row r="4015" spans="15:26" x14ac:dyDescent="0.25">
      <c r="O4015" s="81" t="s">
        <v>10296</v>
      </c>
      <c r="P4015" s="64">
        <v>2013</v>
      </c>
      <c r="Q4015" s="63" t="s">
        <v>6081</v>
      </c>
      <c r="R4015" s="63" t="s">
        <v>85</v>
      </c>
      <c r="S4015" s="65" t="s">
        <v>10138</v>
      </c>
      <c r="T4015" s="63" t="s">
        <v>5970</v>
      </c>
      <c r="U4015" s="63" t="s">
        <v>1496</v>
      </c>
      <c r="V4015" s="66">
        <v>32995</v>
      </c>
      <c r="W4015" s="67">
        <v>32995</v>
      </c>
      <c r="X4015" s="67">
        <v>13445.78</v>
      </c>
      <c r="Y4015" s="68">
        <v>43995</v>
      </c>
      <c r="Z4015" s="82">
        <v>34310.133627394483</v>
      </c>
    </row>
    <row r="4016" spans="15:26" x14ac:dyDescent="0.25">
      <c r="O4016" s="81" t="s">
        <v>10278</v>
      </c>
      <c r="P4016" s="64">
        <v>2013</v>
      </c>
      <c r="Q4016" s="63" t="s">
        <v>6081</v>
      </c>
      <c r="R4016" s="63" t="s">
        <v>85</v>
      </c>
      <c r="S4016" s="65" t="s">
        <v>6012</v>
      </c>
      <c r="T4016" s="63" t="s">
        <v>5970</v>
      </c>
      <c r="U4016" s="63" t="s">
        <v>1167</v>
      </c>
      <c r="V4016" s="66">
        <v>32959</v>
      </c>
      <c r="W4016" s="67">
        <v>32959</v>
      </c>
      <c r="X4016" s="67">
        <v>9521.59</v>
      </c>
      <c r="Y4016" s="68">
        <v>43945</v>
      </c>
      <c r="Z4016" s="82">
        <v>34272.698718754196</v>
      </c>
    </row>
    <row r="4017" spans="15:26" x14ac:dyDescent="0.25">
      <c r="O4017" s="81" t="s">
        <v>10254</v>
      </c>
      <c r="P4017" s="64">
        <v>2013</v>
      </c>
      <c r="Q4017" s="63" t="s">
        <v>6081</v>
      </c>
      <c r="R4017" s="63" t="s">
        <v>85</v>
      </c>
      <c r="S4017" s="65" t="s">
        <v>10255</v>
      </c>
      <c r="T4017" s="63" t="s">
        <v>3695</v>
      </c>
      <c r="U4017" s="63" t="s">
        <v>2691</v>
      </c>
      <c r="V4017" s="66">
        <v>10000</v>
      </c>
      <c r="W4017" s="67">
        <v>10000</v>
      </c>
      <c r="X4017" s="67">
        <v>0</v>
      </c>
      <c r="Y4017" s="68">
        <v>10000</v>
      </c>
      <c r="Z4017" s="82">
        <v>10398.585733412481</v>
      </c>
    </row>
    <row r="4018" spans="15:26" ht="22.5" x14ac:dyDescent="0.25">
      <c r="O4018" s="81" t="s">
        <v>10217</v>
      </c>
      <c r="P4018" s="64">
        <v>2013</v>
      </c>
      <c r="Q4018" s="63" t="s">
        <v>6081</v>
      </c>
      <c r="R4018" s="63" t="s">
        <v>85</v>
      </c>
      <c r="S4018" s="65" t="s">
        <v>10218</v>
      </c>
      <c r="T4018" s="63" t="s">
        <v>3695</v>
      </c>
      <c r="U4018" s="63" t="s">
        <v>542</v>
      </c>
      <c r="V4018" s="66">
        <v>9746</v>
      </c>
      <c r="W4018" s="67">
        <v>9746</v>
      </c>
      <c r="X4018" s="67">
        <v>205.3</v>
      </c>
      <c r="Y4018" s="68">
        <v>9746</v>
      </c>
      <c r="Z4018" s="82">
        <v>10134.461655783805</v>
      </c>
    </row>
    <row r="4019" spans="15:26" x14ac:dyDescent="0.25">
      <c r="O4019" s="81" t="s">
        <v>5736</v>
      </c>
      <c r="P4019" s="64">
        <v>2013</v>
      </c>
      <c r="Q4019" s="63" t="s">
        <v>1318</v>
      </c>
      <c r="R4019" s="63" t="s">
        <v>85</v>
      </c>
      <c r="S4019" s="65" t="s">
        <v>5735</v>
      </c>
      <c r="T4019" s="63" t="s">
        <v>5737</v>
      </c>
      <c r="U4019" s="63" t="s">
        <v>4422</v>
      </c>
      <c r="V4019" s="66">
        <v>3000</v>
      </c>
      <c r="W4019" s="67">
        <v>3000</v>
      </c>
      <c r="X4019" s="67"/>
      <c r="Y4019" s="68">
        <v>3000</v>
      </c>
      <c r="Z4019" s="82">
        <v>3119.5757200237445</v>
      </c>
    </row>
    <row r="4020" spans="15:26" x14ac:dyDescent="0.25">
      <c r="O4020" s="81" t="s">
        <v>10266</v>
      </c>
      <c r="P4020" s="64">
        <v>2013</v>
      </c>
      <c r="Q4020" s="63" t="s">
        <v>6081</v>
      </c>
      <c r="R4020" s="63" t="s">
        <v>59</v>
      </c>
      <c r="S4020" s="65" t="s">
        <v>9733</v>
      </c>
      <c r="T4020" s="63" t="s">
        <v>5970</v>
      </c>
      <c r="U4020" s="63" t="s">
        <v>61</v>
      </c>
      <c r="V4020" s="66">
        <v>34050</v>
      </c>
      <c r="W4020" s="67">
        <v>34050</v>
      </c>
      <c r="X4020" s="67">
        <v>11858.32</v>
      </c>
      <c r="Y4020" s="68">
        <v>45400</v>
      </c>
      <c r="Z4020" s="82">
        <v>35407.1844222695</v>
      </c>
    </row>
    <row r="4021" spans="15:26" ht="22.5" x14ac:dyDescent="0.25">
      <c r="O4021" s="81" t="s">
        <v>5763</v>
      </c>
      <c r="P4021" s="64">
        <v>2013</v>
      </c>
      <c r="Q4021" s="63" t="s">
        <v>1318</v>
      </c>
      <c r="R4021" s="63" t="s">
        <v>63</v>
      </c>
      <c r="S4021" s="65" t="s">
        <v>5194</v>
      </c>
      <c r="T4021" s="63" t="s">
        <v>5764</v>
      </c>
      <c r="U4021" s="63" t="s">
        <v>684</v>
      </c>
      <c r="V4021" s="66">
        <v>200000</v>
      </c>
      <c r="W4021" s="67">
        <v>200000</v>
      </c>
      <c r="X4021" s="67">
        <v>0</v>
      </c>
      <c r="Y4021" s="68">
        <v>493222</v>
      </c>
      <c r="Z4021" s="82">
        <v>207971.71466824962</v>
      </c>
    </row>
    <row r="4022" spans="15:26" x14ac:dyDescent="0.25">
      <c r="O4022" s="81" t="s">
        <v>5818</v>
      </c>
      <c r="P4022" s="64">
        <v>2013</v>
      </c>
      <c r="Q4022" s="63" t="s">
        <v>1318</v>
      </c>
      <c r="R4022" s="63" t="s">
        <v>63</v>
      </c>
      <c r="S4022" s="65" t="s">
        <v>5181</v>
      </c>
      <c r="T4022" s="63" t="s">
        <v>5819</v>
      </c>
      <c r="U4022" s="63" t="s">
        <v>684</v>
      </c>
      <c r="V4022" s="66">
        <v>30101</v>
      </c>
      <c r="W4022" s="67">
        <v>30101</v>
      </c>
      <c r="X4022" s="67">
        <v>17980.87</v>
      </c>
      <c r="Y4022" s="68">
        <v>40135</v>
      </c>
      <c r="Z4022" s="82">
        <v>31300.782916144912</v>
      </c>
    </row>
    <row r="4023" spans="15:26" x14ac:dyDescent="0.25">
      <c r="O4023" s="81" t="s">
        <v>10290</v>
      </c>
      <c r="P4023" s="64">
        <v>2013</v>
      </c>
      <c r="Q4023" s="63" t="s">
        <v>6081</v>
      </c>
      <c r="R4023" s="63" t="s">
        <v>63</v>
      </c>
      <c r="S4023" s="65" t="s">
        <v>10291</v>
      </c>
      <c r="T4023" s="63" t="s">
        <v>10292</v>
      </c>
      <c r="U4023" s="63" t="s">
        <v>65</v>
      </c>
      <c r="V4023" s="66">
        <v>26765</v>
      </c>
      <c r="W4023" s="67">
        <v>21765</v>
      </c>
      <c r="X4023" s="67">
        <v>45393.05</v>
      </c>
      <c r="Y4023" s="68">
        <v>53530</v>
      </c>
      <c r="Z4023" s="82">
        <v>22632.521848772267</v>
      </c>
    </row>
    <row r="4024" spans="15:26" x14ac:dyDescent="0.25">
      <c r="O4024" s="81" t="s">
        <v>10184</v>
      </c>
      <c r="P4024" s="64">
        <v>2013</v>
      </c>
      <c r="Q4024" s="63" t="s">
        <v>6081</v>
      </c>
      <c r="R4024" s="63" t="s">
        <v>63</v>
      </c>
      <c r="S4024" s="65" t="s">
        <v>10185</v>
      </c>
      <c r="T4024" s="63" t="s">
        <v>4103</v>
      </c>
      <c r="U4024" s="63" t="s">
        <v>3767</v>
      </c>
      <c r="V4024" s="66">
        <v>9980</v>
      </c>
      <c r="W4024" s="67">
        <v>9980</v>
      </c>
      <c r="X4024" s="67">
        <v>3622.55</v>
      </c>
      <c r="Y4024" s="68">
        <v>9980</v>
      </c>
      <c r="Z4024" s="82">
        <v>10377.788561945657</v>
      </c>
    </row>
    <row r="4025" spans="15:26" ht="22.5" x14ac:dyDescent="0.25">
      <c r="O4025" s="81" t="s">
        <v>5765</v>
      </c>
      <c r="P4025" s="64">
        <v>2013</v>
      </c>
      <c r="Q4025" s="63" t="s">
        <v>1318</v>
      </c>
      <c r="R4025" s="63" t="s">
        <v>63</v>
      </c>
      <c r="S4025" s="65" t="s">
        <v>5194</v>
      </c>
      <c r="T4025" s="63" t="s">
        <v>5766</v>
      </c>
      <c r="U4025" s="63" t="s">
        <v>684</v>
      </c>
      <c r="V4025" s="66">
        <v>6632</v>
      </c>
      <c r="W4025" s="67">
        <v>9632</v>
      </c>
      <c r="X4025" s="67">
        <v>0</v>
      </c>
      <c r="Y4025" s="68">
        <v>9632</v>
      </c>
      <c r="Z4025" s="82">
        <v>10015.917778422903</v>
      </c>
    </row>
    <row r="4026" spans="15:26" ht="22.5" x14ac:dyDescent="0.25">
      <c r="O4026" s="81" t="s">
        <v>10235</v>
      </c>
      <c r="P4026" s="64">
        <v>2013</v>
      </c>
      <c r="Q4026" s="63" t="s">
        <v>6081</v>
      </c>
      <c r="R4026" s="63" t="s">
        <v>63</v>
      </c>
      <c r="S4026" s="65" t="s">
        <v>10236</v>
      </c>
      <c r="T4026" s="63" t="s">
        <v>3695</v>
      </c>
      <c r="U4026" s="63" t="s">
        <v>65</v>
      </c>
      <c r="V4026" s="66">
        <v>6990</v>
      </c>
      <c r="W4026" s="67">
        <v>6990</v>
      </c>
      <c r="X4026" s="67">
        <v>6790</v>
      </c>
      <c r="Y4026" s="68">
        <v>13980</v>
      </c>
      <c r="Z4026" s="82">
        <v>7268.6114276553253</v>
      </c>
    </row>
    <row r="4027" spans="15:26" x14ac:dyDescent="0.25">
      <c r="O4027" s="81" t="s">
        <v>5811</v>
      </c>
      <c r="P4027" s="64">
        <v>2013</v>
      </c>
      <c r="Q4027" s="63" t="s">
        <v>1318</v>
      </c>
      <c r="R4027" s="63" t="s">
        <v>1078</v>
      </c>
      <c r="S4027" s="65" t="s">
        <v>5812</v>
      </c>
      <c r="T4027" s="63" t="s">
        <v>5813</v>
      </c>
      <c r="U4027" s="63" t="s">
        <v>1080</v>
      </c>
      <c r="V4027" s="66">
        <v>34300</v>
      </c>
      <c r="W4027" s="67">
        <v>34300</v>
      </c>
      <c r="X4027" s="67"/>
      <c r="Y4027" s="68">
        <v>49000</v>
      </c>
      <c r="Z4027" s="82">
        <v>35667.149065604812</v>
      </c>
    </row>
    <row r="4028" spans="15:26" x14ac:dyDescent="0.25">
      <c r="O4028" s="81" t="s">
        <v>10270</v>
      </c>
      <c r="P4028" s="64">
        <v>2013</v>
      </c>
      <c r="Q4028" s="63" t="s">
        <v>6081</v>
      </c>
      <c r="R4028" s="63" t="s">
        <v>1078</v>
      </c>
      <c r="S4028" s="65" t="s">
        <v>9994</v>
      </c>
      <c r="T4028" s="63" t="s">
        <v>5970</v>
      </c>
      <c r="U4028" s="63" t="s">
        <v>1080</v>
      </c>
      <c r="V4028" s="66">
        <v>31875</v>
      </c>
      <c r="W4028" s="67">
        <v>31875</v>
      </c>
      <c r="X4028" s="67">
        <v>0</v>
      </c>
      <c r="Y4028" s="68">
        <v>42500</v>
      </c>
      <c r="Z4028" s="82">
        <v>33145.492025252286</v>
      </c>
    </row>
    <row r="4029" spans="15:26" x14ac:dyDescent="0.25">
      <c r="O4029" s="81" t="s">
        <v>10288</v>
      </c>
      <c r="P4029" s="64">
        <v>2013</v>
      </c>
      <c r="Q4029" s="63" t="s">
        <v>6081</v>
      </c>
      <c r="R4029" s="63" t="s">
        <v>1078</v>
      </c>
      <c r="S4029" s="65" t="s">
        <v>10114</v>
      </c>
      <c r="T4029" s="63" t="s">
        <v>10289</v>
      </c>
      <c r="U4029" s="63" t="s">
        <v>1080</v>
      </c>
      <c r="V4029" s="66">
        <v>29540</v>
      </c>
      <c r="W4029" s="67">
        <v>29540</v>
      </c>
      <c r="X4029" s="67"/>
      <c r="Y4029" s="68">
        <v>42200</v>
      </c>
      <c r="Z4029" s="82">
        <v>30717.422256500475</v>
      </c>
    </row>
    <row r="4030" spans="15:26" x14ac:dyDescent="0.25">
      <c r="O4030" s="81" t="s">
        <v>10207</v>
      </c>
      <c r="P4030" s="64">
        <v>2013</v>
      </c>
      <c r="Q4030" s="63" t="s">
        <v>6081</v>
      </c>
      <c r="R4030" s="63" t="s">
        <v>1078</v>
      </c>
      <c r="S4030" s="65" t="s">
        <v>10208</v>
      </c>
      <c r="T4030" s="63" t="s">
        <v>3695</v>
      </c>
      <c r="U4030" s="63" t="s">
        <v>1080</v>
      </c>
      <c r="V4030" s="66">
        <v>10000</v>
      </c>
      <c r="W4030" s="67">
        <v>10000</v>
      </c>
      <c r="X4030" s="67">
        <v>0</v>
      </c>
      <c r="Y4030" s="68">
        <v>10000</v>
      </c>
      <c r="Z4030" s="82">
        <v>10398.585733412481</v>
      </c>
    </row>
    <row r="4031" spans="15:26" x14ac:dyDescent="0.25">
      <c r="O4031" s="81" t="s">
        <v>10293</v>
      </c>
      <c r="P4031" s="64">
        <v>2013</v>
      </c>
      <c r="Q4031" s="63" t="s">
        <v>6081</v>
      </c>
      <c r="R4031" s="63" t="s">
        <v>1684</v>
      </c>
      <c r="S4031" s="65" t="s">
        <v>10294</v>
      </c>
      <c r="T4031" s="63" t="s">
        <v>10295</v>
      </c>
      <c r="U4031" s="63" t="s">
        <v>1687</v>
      </c>
      <c r="V4031" s="66">
        <v>6090</v>
      </c>
      <c r="W4031" s="67">
        <v>6090</v>
      </c>
      <c r="X4031" s="67">
        <v>2610</v>
      </c>
      <c r="Y4031" s="68">
        <v>8700</v>
      </c>
      <c r="Z4031" s="82">
        <v>6332.7387116482014</v>
      </c>
    </row>
    <row r="4032" spans="15:26" x14ac:dyDescent="0.25">
      <c r="O4032" s="81" t="s">
        <v>5772</v>
      </c>
      <c r="P4032" s="64">
        <v>2013</v>
      </c>
      <c r="Q4032" s="63" t="s">
        <v>1318</v>
      </c>
      <c r="R4032" s="63" t="s">
        <v>1420</v>
      </c>
      <c r="S4032" s="65" t="s">
        <v>5773</v>
      </c>
      <c r="T4032" s="63" t="s">
        <v>5774</v>
      </c>
      <c r="U4032" s="63" t="s">
        <v>5775</v>
      </c>
      <c r="V4032" s="66">
        <v>17250</v>
      </c>
      <c r="W4032" s="67">
        <v>17250</v>
      </c>
      <c r="X4032" s="67">
        <v>17243.07</v>
      </c>
      <c r="Y4032" s="68">
        <v>34500</v>
      </c>
      <c r="Z4032" s="82">
        <v>17937.560390136532</v>
      </c>
    </row>
    <row r="4033" spans="15:26" x14ac:dyDescent="0.25">
      <c r="O4033" s="81" t="s">
        <v>5746</v>
      </c>
      <c r="P4033" s="64">
        <v>2013</v>
      </c>
      <c r="Q4033" s="63" t="s">
        <v>1318</v>
      </c>
      <c r="R4033" s="63" t="s">
        <v>977</v>
      </c>
      <c r="S4033" s="65" t="s">
        <v>5747</v>
      </c>
      <c r="T4033" s="63" t="s">
        <v>5748</v>
      </c>
      <c r="U4033" s="63" t="s">
        <v>3767</v>
      </c>
      <c r="V4033" s="66">
        <v>198832</v>
      </c>
      <c r="W4033" s="67">
        <v>198832</v>
      </c>
      <c r="X4033" s="67">
        <v>169376.14</v>
      </c>
      <c r="Y4033" s="68">
        <v>375156</v>
      </c>
      <c r="Z4033" s="82">
        <v>206757.15985458705</v>
      </c>
    </row>
    <row r="4034" spans="15:26" x14ac:dyDescent="0.25">
      <c r="O4034" s="81" t="s">
        <v>10174</v>
      </c>
      <c r="P4034" s="64">
        <v>2013</v>
      </c>
      <c r="Q4034" s="63" t="s">
        <v>6084</v>
      </c>
      <c r="R4034" s="63" t="s">
        <v>977</v>
      </c>
      <c r="S4034" s="65" t="s">
        <v>9804</v>
      </c>
      <c r="T4034" s="63" t="s">
        <v>10175</v>
      </c>
      <c r="U4034" s="63" t="s">
        <v>978</v>
      </c>
      <c r="V4034" s="66">
        <v>189590</v>
      </c>
      <c r="W4034" s="67">
        <v>189590</v>
      </c>
      <c r="X4034" s="67">
        <v>67179.009999999995</v>
      </c>
      <c r="Y4034" s="68">
        <v>252786</v>
      </c>
      <c r="Z4034" s="82">
        <v>197146.78691976724</v>
      </c>
    </row>
    <row r="4035" spans="15:26" x14ac:dyDescent="0.25">
      <c r="O4035" s="81" t="s">
        <v>10279</v>
      </c>
      <c r="P4035" s="64">
        <v>2013</v>
      </c>
      <c r="Q4035" s="63" t="s">
        <v>6081</v>
      </c>
      <c r="R4035" s="63" t="s">
        <v>977</v>
      </c>
      <c r="S4035" s="65" t="s">
        <v>5916</v>
      </c>
      <c r="T4035" s="63" t="s">
        <v>10280</v>
      </c>
      <c r="U4035" s="63" t="s">
        <v>3767</v>
      </c>
      <c r="V4035" s="66">
        <v>13875</v>
      </c>
      <c r="W4035" s="67">
        <v>13875</v>
      </c>
      <c r="X4035" s="67">
        <v>4625</v>
      </c>
      <c r="Y4035" s="68">
        <v>18500</v>
      </c>
      <c r="Z4035" s="82">
        <v>14428.037705109818</v>
      </c>
    </row>
    <row r="4036" spans="15:26" x14ac:dyDescent="0.25">
      <c r="O4036" s="81" t="s">
        <v>5718</v>
      </c>
      <c r="P4036" s="64">
        <v>2013</v>
      </c>
      <c r="Q4036" s="63" t="s">
        <v>1318</v>
      </c>
      <c r="R4036" s="63" t="s">
        <v>1540</v>
      </c>
      <c r="S4036" s="65" t="s">
        <v>4736</v>
      </c>
      <c r="T4036" s="63" t="s">
        <v>5334</v>
      </c>
      <c r="U4036" s="63" t="s">
        <v>3767</v>
      </c>
      <c r="V4036" s="66">
        <v>82437</v>
      </c>
      <c r="W4036" s="67">
        <v>82437</v>
      </c>
      <c r="X4036" s="67">
        <v>31532.880000000001</v>
      </c>
      <c r="Y4036" s="68">
        <v>112928</v>
      </c>
      <c r="Z4036" s="82">
        <v>85722.821210532464</v>
      </c>
    </row>
    <row r="4037" spans="15:26" x14ac:dyDescent="0.25">
      <c r="O4037" s="81" t="s">
        <v>5719</v>
      </c>
      <c r="P4037" s="64">
        <v>2013</v>
      </c>
      <c r="Q4037" s="63" t="s">
        <v>1318</v>
      </c>
      <c r="R4037" s="63" t="s">
        <v>1540</v>
      </c>
      <c r="S4037" s="65" t="s">
        <v>4736</v>
      </c>
      <c r="T4037" s="63" t="s">
        <v>5720</v>
      </c>
      <c r="U4037" s="63" t="s">
        <v>3767</v>
      </c>
      <c r="V4037" s="66">
        <v>17500</v>
      </c>
      <c r="W4037" s="67">
        <v>17500</v>
      </c>
      <c r="X4037" s="67">
        <v>0</v>
      </c>
      <c r="Y4037" s="68">
        <v>17500</v>
      </c>
      <c r="Z4037" s="82">
        <v>18197.525033471844</v>
      </c>
    </row>
    <row r="4038" spans="15:26" x14ac:dyDescent="0.25">
      <c r="O4038" s="81" t="s">
        <v>10200</v>
      </c>
      <c r="P4038" s="64">
        <v>2013</v>
      </c>
      <c r="Q4038" s="63" t="s">
        <v>6081</v>
      </c>
      <c r="R4038" s="63" t="s">
        <v>1540</v>
      </c>
      <c r="S4038" s="65" t="s">
        <v>10201</v>
      </c>
      <c r="T4038" s="63" t="s">
        <v>4103</v>
      </c>
      <c r="U4038" s="63" t="s">
        <v>3767</v>
      </c>
      <c r="V4038" s="66">
        <v>8880</v>
      </c>
      <c r="W4038" s="67">
        <v>8880</v>
      </c>
      <c r="X4038" s="67">
        <v>851.21</v>
      </c>
      <c r="Y4038" s="68">
        <v>9880</v>
      </c>
      <c r="Z4038" s="82">
        <v>9233.9441312702838</v>
      </c>
    </row>
    <row r="4039" spans="15:26" x14ac:dyDescent="0.25">
      <c r="O4039" s="81" t="s">
        <v>5820</v>
      </c>
      <c r="P4039" s="64">
        <v>2013</v>
      </c>
      <c r="Q4039" s="63" t="s">
        <v>1318</v>
      </c>
      <c r="R4039" s="63" t="s">
        <v>228</v>
      </c>
      <c r="S4039" s="65" t="s">
        <v>5821</v>
      </c>
      <c r="T4039" s="63" t="s">
        <v>5073</v>
      </c>
      <c r="U4039" s="63" t="s">
        <v>228</v>
      </c>
      <c r="V4039" s="66">
        <v>28894</v>
      </c>
      <c r="W4039" s="67">
        <v>28894</v>
      </c>
      <c r="X4039" s="67">
        <v>10398.58</v>
      </c>
      <c r="Y4039" s="68">
        <v>38525</v>
      </c>
      <c r="Z4039" s="82">
        <v>30045.673618122026</v>
      </c>
    </row>
    <row r="4040" spans="15:26" x14ac:dyDescent="0.25">
      <c r="O4040" s="81" t="s">
        <v>10194</v>
      </c>
      <c r="P4040" s="64">
        <v>2013</v>
      </c>
      <c r="Q4040" s="63" t="s">
        <v>6081</v>
      </c>
      <c r="R4040" s="63" t="s">
        <v>228</v>
      </c>
      <c r="S4040" s="65" t="s">
        <v>10195</v>
      </c>
      <c r="T4040" s="63" t="s">
        <v>4103</v>
      </c>
      <c r="U4040" s="63" t="s">
        <v>2330</v>
      </c>
      <c r="V4040" s="66">
        <v>10000</v>
      </c>
      <c r="W4040" s="67">
        <v>10000</v>
      </c>
      <c r="X4040" s="67"/>
      <c r="Y4040" s="68">
        <v>11800</v>
      </c>
      <c r="Z4040" s="82">
        <v>10398.585733412481</v>
      </c>
    </row>
    <row r="4041" spans="15:26" x14ac:dyDescent="0.25">
      <c r="O4041" s="81" t="s">
        <v>5776</v>
      </c>
      <c r="P4041" s="64">
        <v>2013</v>
      </c>
      <c r="Q4041" s="63" t="s">
        <v>1318</v>
      </c>
      <c r="R4041" s="63" t="s">
        <v>514</v>
      </c>
      <c r="S4041" s="65" t="s">
        <v>4014</v>
      </c>
      <c r="T4041" s="63" t="s">
        <v>5777</v>
      </c>
      <c r="U4041" s="63" t="s">
        <v>2090</v>
      </c>
      <c r="V4041" s="66">
        <v>27400</v>
      </c>
      <c r="W4041" s="67">
        <v>27400</v>
      </c>
      <c r="X4041" s="67">
        <v>24618</v>
      </c>
      <c r="Y4041" s="68">
        <v>54805</v>
      </c>
      <c r="Z4041" s="82">
        <v>28492.124909550199</v>
      </c>
    </row>
    <row r="4042" spans="15:26" x14ac:dyDescent="0.25">
      <c r="O4042" s="81" t="s">
        <v>10192</v>
      </c>
      <c r="P4042" s="64">
        <v>2013</v>
      </c>
      <c r="Q4042" s="63" t="s">
        <v>6081</v>
      </c>
      <c r="R4042" s="63" t="s">
        <v>514</v>
      </c>
      <c r="S4042" s="65" t="s">
        <v>10193</v>
      </c>
      <c r="T4042" s="63" t="s">
        <v>4103</v>
      </c>
      <c r="U4042" s="63" t="s">
        <v>3767</v>
      </c>
      <c r="V4042" s="66">
        <v>9995</v>
      </c>
      <c r="W4042" s="67">
        <v>9995</v>
      </c>
      <c r="X4042" s="67">
        <v>6159.26</v>
      </c>
      <c r="Y4042" s="68">
        <v>12995</v>
      </c>
      <c r="Z4042" s="82">
        <v>10393.386440545777</v>
      </c>
    </row>
    <row r="4043" spans="15:26" x14ac:dyDescent="0.25">
      <c r="O4043" s="81" t="s">
        <v>10198</v>
      </c>
      <c r="P4043" s="64">
        <v>2013</v>
      </c>
      <c r="Q4043" s="63" t="s">
        <v>6081</v>
      </c>
      <c r="R4043" s="63" t="s">
        <v>514</v>
      </c>
      <c r="S4043" s="65" t="s">
        <v>10199</v>
      </c>
      <c r="T4043" s="63" t="s">
        <v>4103</v>
      </c>
      <c r="U4043" s="63" t="s">
        <v>1325</v>
      </c>
      <c r="V4043" s="66">
        <v>5230</v>
      </c>
      <c r="W4043" s="67">
        <v>5230</v>
      </c>
      <c r="X4043" s="67"/>
      <c r="Y4043" s="68">
        <v>6730</v>
      </c>
      <c r="Z4043" s="82">
        <v>5438.4603385747278</v>
      </c>
    </row>
    <row r="4044" spans="15:26" x14ac:dyDescent="0.25">
      <c r="O4044" s="81" t="s">
        <v>10250</v>
      </c>
      <c r="P4044" s="64">
        <v>2013</v>
      </c>
      <c r="Q4044" s="63" t="s">
        <v>6081</v>
      </c>
      <c r="R4044" s="63" t="s">
        <v>31</v>
      </c>
      <c r="S4044" s="65" t="s">
        <v>10251</v>
      </c>
      <c r="T4044" s="63" t="s">
        <v>3695</v>
      </c>
      <c r="U4044" s="63" t="s">
        <v>33</v>
      </c>
      <c r="V4044" s="66">
        <v>10800</v>
      </c>
      <c r="W4044" s="67">
        <v>10800</v>
      </c>
      <c r="X4044" s="67">
        <v>0</v>
      </c>
      <c r="Y4044" s="68">
        <v>10800</v>
      </c>
      <c r="Z4044" s="82">
        <v>11230.47259208548</v>
      </c>
    </row>
    <row r="4045" spans="15:26" x14ac:dyDescent="0.25">
      <c r="O4045" s="81" t="s">
        <v>10252</v>
      </c>
      <c r="P4045" s="64">
        <v>2013</v>
      </c>
      <c r="Q4045" s="63" t="s">
        <v>6081</v>
      </c>
      <c r="R4045" s="63" t="s">
        <v>2250</v>
      </c>
      <c r="S4045" s="65" t="s">
        <v>10253</v>
      </c>
      <c r="T4045" s="63" t="s">
        <v>3695</v>
      </c>
      <c r="U4045" s="63" t="s">
        <v>2253</v>
      </c>
      <c r="V4045" s="66">
        <v>10000</v>
      </c>
      <c r="W4045" s="67">
        <v>10000</v>
      </c>
      <c r="X4045" s="67">
        <v>0</v>
      </c>
      <c r="Y4045" s="68">
        <v>10000</v>
      </c>
      <c r="Z4045" s="82">
        <v>10398.585733412481</v>
      </c>
    </row>
    <row r="4046" spans="15:26" x14ac:dyDescent="0.25">
      <c r="O4046" s="81" t="s">
        <v>5752</v>
      </c>
      <c r="P4046" s="64">
        <v>2013</v>
      </c>
      <c r="Q4046" s="63" t="s">
        <v>1318</v>
      </c>
      <c r="R4046" s="63" t="s">
        <v>73</v>
      </c>
      <c r="S4046" s="65" t="s">
        <v>5753</v>
      </c>
      <c r="T4046" s="63" t="s">
        <v>4456</v>
      </c>
      <c r="U4046" s="63" t="s">
        <v>73</v>
      </c>
      <c r="V4046" s="66">
        <v>162412</v>
      </c>
      <c r="W4046" s="67">
        <v>162412</v>
      </c>
      <c r="X4046" s="67">
        <v>51642.48</v>
      </c>
      <c r="Y4046" s="68">
        <v>216550</v>
      </c>
      <c r="Z4046" s="82">
        <v>168885.5106134988</v>
      </c>
    </row>
    <row r="4047" spans="15:26" x14ac:dyDescent="0.25">
      <c r="O4047" s="81" t="s">
        <v>5781</v>
      </c>
      <c r="P4047" s="64">
        <v>2013</v>
      </c>
      <c r="Q4047" s="63" t="s">
        <v>1318</v>
      </c>
      <c r="R4047" s="63" t="s">
        <v>73</v>
      </c>
      <c r="S4047" s="65" t="s">
        <v>5782</v>
      </c>
      <c r="T4047" s="63" t="s">
        <v>4059</v>
      </c>
      <c r="U4047" s="63" t="s">
        <v>73</v>
      </c>
      <c r="V4047" s="66">
        <v>26400</v>
      </c>
      <c r="W4047" s="67">
        <v>26400</v>
      </c>
      <c r="X4047" s="67">
        <v>38856.6</v>
      </c>
      <c r="Y4047" s="68">
        <v>66000</v>
      </c>
      <c r="Z4047" s="82">
        <v>27452.266336208952</v>
      </c>
    </row>
    <row r="4048" spans="15:26" x14ac:dyDescent="0.25">
      <c r="O4048" s="81" t="s">
        <v>10223</v>
      </c>
      <c r="P4048" s="64">
        <v>2013</v>
      </c>
      <c r="Q4048" s="63" t="s">
        <v>6081</v>
      </c>
      <c r="R4048" s="63" t="s">
        <v>73</v>
      </c>
      <c r="S4048" s="65" t="s">
        <v>1459</v>
      </c>
      <c r="T4048" s="63" t="s">
        <v>3695</v>
      </c>
      <c r="U4048" s="63" t="s">
        <v>3767</v>
      </c>
      <c r="V4048" s="66">
        <v>13000</v>
      </c>
      <c r="W4048" s="67">
        <v>13000</v>
      </c>
      <c r="X4048" s="67">
        <v>0</v>
      </c>
      <c r="Y4048" s="68">
        <v>13000</v>
      </c>
      <c r="Z4048" s="82">
        <v>13518.161453436225</v>
      </c>
    </row>
    <row r="4049" spans="15:26" x14ac:dyDescent="0.25">
      <c r="O4049" s="81" t="s">
        <v>10297</v>
      </c>
      <c r="P4049" s="64">
        <v>2013</v>
      </c>
      <c r="Q4049" s="63" t="s">
        <v>6084</v>
      </c>
      <c r="R4049" s="63" t="s">
        <v>3826</v>
      </c>
      <c r="S4049" s="65" t="s">
        <v>10298</v>
      </c>
      <c r="T4049" s="63" t="s">
        <v>10299</v>
      </c>
      <c r="U4049" s="63"/>
      <c r="V4049" s="66">
        <v>34450</v>
      </c>
      <c r="W4049" s="67">
        <v>34450</v>
      </c>
      <c r="X4049" s="67">
        <v>40544.26</v>
      </c>
      <c r="Y4049" s="68">
        <v>57246</v>
      </c>
      <c r="Z4049" s="82">
        <v>35823.127851605997</v>
      </c>
    </row>
    <row r="4050" spans="15:26" x14ac:dyDescent="0.25">
      <c r="O4050" s="81" t="s">
        <v>10186</v>
      </c>
      <c r="P4050" s="64">
        <v>2013</v>
      </c>
      <c r="Q4050" s="63" t="s">
        <v>6081</v>
      </c>
      <c r="R4050" s="63" t="s">
        <v>495</v>
      </c>
      <c r="S4050" s="65" t="s">
        <v>10187</v>
      </c>
      <c r="T4050" s="63" t="s">
        <v>4103</v>
      </c>
      <c r="U4050" s="63" t="s">
        <v>3767</v>
      </c>
      <c r="V4050" s="66">
        <v>9980</v>
      </c>
      <c r="W4050" s="67">
        <v>9980</v>
      </c>
      <c r="X4050" s="67">
        <v>337.93</v>
      </c>
      <c r="Y4050" s="68">
        <v>9980</v>
      </c>
      <c r="Z4050" s="82">
        <v>10377.788561945657</v>
      </c>
    </row>
    <row r="4051" spans="15:26" x14ac:dyDescent="0.25">
      <c r="O4051" s="81" t="s">
        <v>10256</v>
      </c>
      <c r="P4051" s="64">
        <v>2013</v>
      </c>
      <c r="Q4051" s="63" t="s">
        <v>6081</v>
      </c>
      <c r="R4051" s="63" t="s">
        <v>495</v>
      </c>
      <c r="S4051" s="65" t="s">
        <v>6007</v>
      </c>
      <c r="T4051" s="63" t="s">
        <v>3695</v>
      </c>
      <c r="U4051" s="63" t="s">
        <v>496</v>
      </c>
      <c r="V4051" s="66">
        <v>8242</v>
      </c>
      <c r="W4051" s="67">
        <v>8242</v>
      </c>
      <c r="X4051" s="67">
        <v>0</v>
      </c>
      <c r="Y4051" s="68">
        <v>8242</v>
      </c>
      <c r="Z4051" s="82">
        <v>8570.5143614785684</v>
      </c>
    </row>
    <row r="4052" spans="15:26" x14ac:dyDescent="0.25">
      <c r="O4052" s="81" t="s">
        <v>5712</v>
      </c>
      <c r="P4052" s="64">
        <v>2013</v>
      </c>
      <c r="Q4052" s="63" t="s">
        <v>1318</v>
      </c>
      <c r="R4052" s="63" t="s">
        <v>1828</v>
      </c>
      <c r="S4052" s="65" t="s">
        <v>4660</v>
      </c>
      <c r="T4052" s="63" t="s">
        <v>3414</v>
      </c>
      <c r="U4052" s="63" t="s">
        <v>1831</v>
      </c>
      <c r="V4052" s="66">
        <v>129129</v>
      </c>
      <c r="W4052" s="67">
        <v>129129</v>
      </c>
      <c r="X4052" s="67">
        <v>40021.760000000002</v>
      </c>
      <c r="Y4052" s="68">
        <v>172172</v>
      </c>
      <c r="Z4052" s="82">
        <v>134275.89771698203</v>
      </c>
    </row>
    <row r="4053" spans="15:26" ht="22.5" x14ac:dyDescent="0.25">
      <c r="O4053" s="81" t="s">
        <v>5739</v>
      </c>
      <c r="P4053" s="64">
        <v>2013</v>
      </c>
      <c r="Q4053" s="63" t="s">
        <v>1318</v>
      </c>
      <c r="R4053" s="63" t="s">
        <v>1828</v>
      </c>
      <c r="S4053" s="65" t="s">
        <v>5740</v>
      </c>
      <c r="T4053" s="63" t="s">
        <v>3266</v>
      </c>
      <c r="U4053" s="63" t="s">
        <v>5098</v>
      </c>
      <c r="V4053" s="66">
        <v>98720</v>
      </c>
      <c r="W4053" s="67">
        <v>98720</v>
      </c>
      <c r="X4053" s="67">
        <v>38951.33</v>
      </c>
      <c r="Y4053" s="68">
        <v>141028</v>
      </c>
      <c r="Z4053" s="82">
        <v>102654.83836024802</v>
      </c>
    </row>
    <row r="4054" spans="15:26" x14ac:dyDescent="0.25">
      <c r="O4054" s="81" t="s">
        <v>5713</v>
      </c>
      <c r="P4054" s="64">
        <v>2013</v>
      </c>
      <c r="Q4054" s="63" t="s">
        <v>1318</v>
      </c>
      <c r="R4054" s="63" t="s">
        <v>1828</v>
      </c>
      <c r="S4054" s="65" t="s">
        <v>4660</v>
      </c>
      <c r="T4054" s="63" t="s">
        <v>5714</v>
      </c>
      <c r="U4054" s="63" t="s">
        <v>1831</v>
      </c>
      <c r="V4054" s="66">
        <v>28860</v>
      </c>
      <c r="W4054" s="67">
        <v>28860</v>
      </c>
      <c r="X4054" s="67"/>
      <c r="Y4054" s="68">
        <v>28860</v>
      </c>
      <c r="Z4054" s="82">
        <v>30010.318426628422</v>
      </c>
    </row>
    <row r="4055" spans="15:26" ht="22.5" x14ac:dyDescent="0.25">
      <c r="O4055" s="81" t="s">
        <v>5759</v>
      </c>
      <c r="P4055" s="64">
        <v>2013</v>
      </c>
      <c r="Q4055" s="63" t="s">
        <v>1318</v>
      </c>
      <c r="R4055" s="63" t="s">
        <v>544</v>
      </c>
      <c r="S4055" s="65" t="s">
        <v>5760</v>
      </c>
      <c r="T4055" s="63" t="s">
        <v>5420</v>
      </c>
      <c r="U4055" s="63" t="s">
        <v>5761</v>
      </c>
      <c r="V4055" s="66">
        <v>200000</v>
      </c>
      <c r="W4055" s="67">
        <v>200000</v>
      </c>
      <c r="X4055" s="67">
        <v>50022.09</v>
      </c>
      <c r="Y4055" s="68">
        <v>262500</v>
      </c>
      <c r="Z4055" s="82">
        <v>207971.71466824962</v>
      </c>
    </row>
    <row r="4056" spans="15:26" x14ac:dyDescent="0.25">
      <c r="O4056" s="81" t="s">
        <v>5808</v>
      </c>
      <c r="P4056" s="64">
        <v>2013</v>
      </c>
      <c r="Q4056" s="63" t="s">
        <v>1318</v>
      </c>
      <c r="R4056" s="63" t="s">
        <v>544</v>
      </c>
      <c r="S4056" s="65" t="s">
        <v>5809</v>
      </c>
      <c r="T4056" s="63" t="s">
        <v>5810</v>
      </c>
      <c r="U4056" s="63" t="s">
        <v>886</v>
      </c>
      <c r="V4056" s="66">
        <v>35000</v>
      </c>
      <c r="W4056" s="67">
        <v>35000</v>
      </c>
      <c r="X4056" s="67">
        <v>29559.87</v>
      </c>
      <c r="Y4056" s="68">
        <v>80123</v>
      </c>
      <c r="Z4056" s="82">
        <v>36395.050066943688</v>
      </c>
    </row>
    <row r="4057" spans="15:26" x14ac:dyDescent="0.25">
      <c r="O4057" s="81" t="s">
        <v>5762</v>
      </c>
      <c r="P4057" s="64">
        <v>2013</v>
      </c>
      <c r="Q4057" s="63" t="s">
        <v>1318</v>
      </c>
      <c r="R4057" s="63" t="s">
        <v>1286</v>
      </c>
      <c r="S4057" s="65" t="s">
        <v>5461</v>
      </c>
      <c r="T4057" s="63" t="s">
        <v>4281</v>
      </c>
      <c r="U4057" s="63" t="s">
        <v>1403</v>
      </c>
      <c r="V4057" s="66">
        <v>199324</v>
      </c>
      <c r="W4057" s="67">
        <v>199324</v>
      </c>
      <c r="X4057" s="67">
        <v>0</v>
      </c>
      <c r="Y4057" s="68">
        <v>265766</v>
      </c>
      <c r="Z4057" s="82">
        <v>207268.77027267098</v>
      </c>
    </row>
    <row r="4058" spans="15:26" x14ac:dyDescent="0.25">
      <c r="O4058" s="81" t="s">
        <v>10179</v>
      </c>
      <c r="P4058" s="64">
        <v>2013</v>
      </c>
      <c r="Q4058" s="63" t="s">
        <v>6081</v>
      </c>
      <c r="R4058" s="63" t="s">
        <v>1286</v>
      </c>
      <c r="S4058" s="65" t="s">
        <v>10180</v>
      </c>
      <c r="T4058" s="63" t="s">
        <v>8153</v>
      </c>
      <c r="U4058" s="63" t="s">
        <v>8092</v>
      </c>
      <c r="V4058" s="66">
        <v>150000</v>
      </c>
      <c r="W4058" s="67">
        <v>150000</v>
      </c>
      <c r="X4058" s="67">
        <v>77966.97</v>
      </c>
      <c r="Y4058" s="68">
        <v>201130</v>
      </c>
      <c r="Z4058" s="82">
        <v>155978.78600118723</v>
      </c>
    </row>
    <row r="4059" spans="15:26" x14ac:dyDescent="0.25">
      <c r="O4059" s="81" t="s">
        <v>5769</v>
      </c>
      <c r="P4059" s="64">
        <v>2013</v>
      </c>
      <c r="Q4059" s="63" t="s">
        <v>1318</v>
      </c>
      <c r="R4059" s="63" t="s">
        <v>1444</v>
      </c>
      <c r="S4059" s="65" t="s">
        <v>5770</v>
      </c>
      <c r="T4059" s="63" t="s">
        <v>5764</v>
      </c>
      <c r="U4059" s="63" t="s">
        <v>3767</v>
      </c>
      <c r="V4059" s="66">
        <v>69744</v>
      </c>
      <c r="W4059" s="67">
        <v>69744</v>
      </c>
      <c r="X4059" s="67">
        <v>22026.58</v>
      </c>
      <c r="Y4059" s="68">
        <v>92992</v>
      </c>
      <c r="Z4059" s="82">
        <v>72523.89633911202</v>
      </c>
    </row>
    <row r="4060" spans="15:26" x14ac:dyDescent="0.25">
      <c r="O4060" s="81" t="s">
        <v>10271</v>
      </c>
      <c r="P4060" s="64">
        <v>2013</v>
      </c>
      <c r="Q4060" s="63" t="s">
        <v>6081</v>
      </c>
      <c r="R4060" s="63" t="s">
        <v>112</v>
      </c>
      <c r="S4060" s="65" t="s">
        <v>10272</v>
      </c>
      <c r="T4060" s="63" t="s">
        <v>10273</v>
      </c>
      <c r="U4060" s="63" t="s">
        <v>114</v>
      </c>
      <c r="V4060" s="66">
        <v>15000</v>
      </c>
      <c r="W4060" s="67">
        <v>15000</v>
      </c>
      <c r="X4060" s="67">
        <v>5006.1400000000003</v>
      </c>
      <c r="Y4060" s="68">
        <v>20000</v>
      </c>
      <c r="Z4060" s="82">
        <v>15597.878600118722</v>
      </c>
    </row>
    <row r="4061" spans="15:26" x14ac:dyDescent="0.25">
      <c r="O4061" s="81" t="s">
        <v>10196</v>
      </c>
      <c r="P4061" s="64">
        <v>2013</v>
      </c>
      <c r="Q4061" s="63" t="s">
        <v>6081</v>
      </c>
      <c r="R4061" s="63" t="s">
        <v>112</v>
      </c>
      <c r="S4061" s="65" t="s">
        <v>10197</v>
      </c>
      <c r="T4061" s="63" t="s">
        <v>4103</v>
      </c>
      <c r="U4061" s="63" t="s">
        <v>6536</v>
      </c>
      <c r="V4061" s="66">
        <v>10000</v>
      </c>
      <c r="W4061" s="67">
        <v>10000</v>
      </c>
      <c r="X4061" s="67">
        <v>211.39</v>
      </c>
      <c r="Y4061" s="68">
        <v>10000</v>
      </c>
      <c r="Z4061" s="82">
        <v>10398.585733412481</v>
      </c>
    </row>
    <row r="4062" spans="15:26" x14ac:dyDescent="0.25">
      <c r="O4062" s="81" t="s">
        <v>10171</v>
      </c>
      <c r="P4062" s="64">
        <v>2013</v>
      </c>
      <c r="Q4062" s="63" t="s">
        <v>6084</v>
      </c>
      <c r="R4062" s="63" t="s">
        <v>3166</v>
      </c>
      <c r="S4062" s="65" t="s">
        <v>1859</v>
      </c>
      <c r="T4062" s="63" t="s">
        <v>10172</v>
      </c>
      <c r="U4062" s="63"/>
      <c r="V4062" s="66">
        <v>200000</v>
      </c>
      <c r="W4062" s="67">
        <v>200000</v>
      </c>
      <c r="X4062" s="67">
        <v>88855.55</v>
      </c>
      <c r="Y4062" s="68">
        <v>283613</v>
      </c>
      <c r="Z4062" s="82">
        <v>207971.71466824962</v>
      </c>
    </row>
    <row r="4063" spans="15:26" x14ac:dyDescent="0.25">
      <c r="O4063" s="81" t="s">
        <v>10176</v>
      </c>
      <c r="P4063" s="64">
        <v>2013</v>
      </c>
      <c r="Q4063" s="63" t="s">
        <v>6084</v>
      </c>
      <c r="R4063" s="63" t="s">
        <v>3166</v>
      </c>
      <c r="S4063" s="65" t="s">
        <v>1859</v>
      </c>
      <c r="T4063" s="63" t="s">
        <v>10177</v>
      </c>
      <c r="U4063" s="63"/>
      <c r="V4063" s="66">
        <v>161445</v>
      </c>
      <c r="W4063" s="67">
        <v>161445</v>
      </c>
      <c r="X4063" s="67">
        <v>52981.33</v>
      </c>
      <c r="Y4063" s="68">
        <v>215260</v>
      </c>
      <c r="Z4063" s="82">
        <v>167879.96737307782</v>
      </c>
    </row>
    <row r="4064" spans="15:26" x14ac:dyDescent="0.25">
      <c r="O4064" s="81" t="s">
        <v>10202</v>
      </c>
      <c r="P4064" s="64">
        <v>2013</v>
      </c>
      <c r="Q4064" s="63" t="s">
        <v>6081</v>
      </c>
      <c r="R4064" s="63" t="s">
        <v>3166</v>
      </c>
      <c r="S4064" s="65" t="s">
        <v>1859</v>
      </c>
      <c r="T4064" s="63" t="s">
        <v>9821</v>
      </c>
      <c r="U4064" s="63"/>
      <c r="V4064" s="66">
        <v>143450</v>
      </c>
      <c r="W4064" s="67">
        <v>143450</v>
      </c>
      <c r="X4064" s="67">
        <v>0</v>
      </c>
      <c r="Y4064" s="68">
        <v>214165</v>
      </c>
      <c r="Z4064" s="82">
        <v>149167.71234580205</v>
      </c>
    </row>
    <row r="4065" spans="15:26" x14ac:dyDescent="0.25">
      <c r="O4065" s="81" t="s">
        <v>10173</v>
      </c>
      <c r="P4065" s="64">
        <v>2013</v>
      </c>
      <c r="Q4065" s="63" t="s">
        <v>6084</v>
      </c>
      <c r="R4065" s="63" t="s">
        <v>3166</v>
      </c>
      <c r="S4065" s="65" t="s">
        <v>1859</v>
      </c>
      <c r="T4065" s="63" t="s">
        <v>8586</v>
      </c>
      <c r="U4065" s="63"/>
      <c r="V4065" s="66">
        <v>149850</v>
      </c>
      <c r="W4065" s="67">
        <v>100000</v>
      </c>
      <c r="X4065" s="67">
        <v>67346.899999999994</v>
      </c>
      <c r="Y4065" s="68">
        <v>199800</v>
      </c>
      <c r="Z4065" s="82">
        <v>103985.85733412481</v>
      </c>
    </row>
    <row r="4066" spans="15:26" x14ac:dyDescent="0.25">
      <c r="O4066" s="81" t="s">
        <v>10178</v>
      </c>
      <c r="P4066" s="64">
        <v>2013</v>
      </c>
      <c r="Q4066" s="63" t="s">
        <v>6084</v>
      </c>
      <c r="R4066" s="63" t="s">
        <v>3166</v>
      </c>
      <c r="S4066" s="65" t="s">
        <v>1859</v>
      </c>
      <c r="T4066" s="63" t="s">
        <v>9941</v>
      </c>
      <c r="U4066" s="63"/>
      <c r="V4066" s="66">
        <v>78826</v>
      </c>
      <c r="W4066" s="67">
        <v>78826</v>
      </c>
      <c r="X4066" s="67">
        <v>23981.87</v>
      </c>
      <c r="Y4066" s="68">
        <v>105101</v>
      </c>
      <c r="Z4066" s="82">
        <v>81967.89190219724</v>
      </c>
    </row>
    <row r="4067" spans="15:26" x14ac:dyDescent="0.25">
      <c r="O4067" s="81" t="s">
        <v>10203</v>
      </c>
      <c r="P4067" s="64">
        <v>2013</v>
      </c>
      <c r="Q4067" s="63" t="s">
        <v>6084</v>
      </c>
      <c r="R4067" s="63" t="s">
        <v>3166</v>
      </c>
      <c r="S4067" s="65" t="s">
        <v>1859</v>
      </c>
      <c r="T4067" s="63" t="s">
        <v>10204</v>
      </c>
      <c r="U4067" s="63"/>
      <c r="V4067" s="66">
        <v>50000</v>
      </c>
      <c r="W4067" s="67">
        <v>50000</v>
      </c>
      <c r="X4067" s="67">
        <v>0</v>
      </c>
      <c r="Y4067" s="68">
        <v>156200</v>
      </c>
      <c r="Z4067" s="82">
        <v>51992.928667062406</v>
      </c>
    </row>
    <row r="4068" spans="15:26" x14ac:dyDescent="0.25">
      <c r="O4068" s="81" t="s">
        <v>10302</v>
      </c>
      <c r="P4068" s="64">
        <v>2013</v>
      </c>
      <c r="Q4068" s="63" t="s">
        <v>6081</v>
      </c>
      <c r="R4068" s="63" t="s">
        <v>574</v>
      </c>
      <c r="S4068" s="65" t="s">
        <v>9550</v>
      </c>
      <c r="T4068" s="63" t="s">
        <v>10303</v>
      </c>
      <c r="U4068" s="63" t="s">
        <v>576</v>
      </c>
      <c r="V4068" s="66">
        <v>35000</v>
      </c>
      <c r="W4068" s="67">
        <v>35000</v>
      </c>
      <c r="X4068" s="67">
        <v>25327</v>
      </c>
      <c r="Y4068" s="68">
        <v>61593</v>
      </c>
      <c r="Z4068" s="82">
        <v>36395.050066943688</v>
      </c>
    </row>
    <row r="4069" spans="15:26" x14ac:dyDescent="0.25">
      <c r="O4069" s="81" t="s">
        <v>5783</v>
      </c>
      <c r="P4069" s="64">
        <v>2013</v>
      </c>
      <c r="Q4069" s="63" t="s">
        <v>1318</v>
      </c>
      <c r="R4069" s="63" t="s">
        <v>182</v>
      </c>
      <c r="S4069" s="65" t="s">
        <v>5158</v>
      </c>
      <c r="T4069" s="63" t="s">
        <v>4059</v>
      </c>
      <c r="U4069" s="63" t="s">
        <v>184</v>
      </c>
      <c r="V4069" s="66">
        <v>35000</v>
      </c>
      <c r="W4069" s="67">
        <v>35000</v>
      </c>
      <c r="X4069" s="67">
        <v>19266</v>
      </c>
      <c r="Y4069" s="68">
        <v>51427</v>
      </c>
      <c r="Z4069" s="82">
        <v>36395.050066943688</v>
      </c>
    </row>
    <row r="4070" spans="15:26" x14ac:dyDescent="0.25">
      <c r="O4070" s="81" t="s">
        <v>5814</v>
      </c>
      <c r="P4070" s="64">
        <v>2013</v>
      </c>
      <c r="Q4070" s="63" t="s">
        <v>1318</v>
      </c>
      <c r="R4070" s="63" t="s">
        <v>182</v>
      </c>
      <c r="S4070" s="65" t="s">
        <v>5815</v>
      </c>
      <c r="T4070" s="63" t="s">
        <v>3815</v>
      </c>
      <c r="U4070" s="63" t="s">
        <v>435</v>
      </c>
      <c r="V4070" s="66">
        <v>30000</v>
      </c>
      <c r="W4070" s="67">
        <v>30000</v>
      </c>
      <c r="X4070" s="67">
        <v>170820</v>
      </c>
      <c r="Y4070" s="68">
        <v>200000</v>
      </c>
      <c r="Z4070" s="82">
        <v>31195.757200237444</v>
      </c>
    </row>
    <row r="4071" spans="15:26" x14ac:dyDescent="0.25">
      <c r="O4071" s="81" t="s">
        <v>10209</v>
      </c>
      <c r="P4071" s="64">
        <v>2013</v>
      </c>
      <c r="Q4071" s="63" t="s">
        <v>6081</v>
      </c>
      <c r="R4071" s="63" t="s">
        <v>182</v>
      </c>
      <c r="S4071" s="65" t="s">
        <v>10210</v>
      </c>
      <c r="T4071" s="63" t="s">
        <v>3695</v>
      </c>
      <c r="U4071" s="63" t="s">
        <v>435</v>
      </c>
      <c r="V4071" s="66">
        <v>10000</v>
      </c>
      <c r="W4071" s="67">
        <v>10000</v>
      </c>
      <c r="X4071" s="67">
        <v>0</v>
      </c>
      <c r="Y4071" s="68">
        <v>10000</v>
      </c>
      <c r="Z4071" s="82">
        <v>10398.585733412481</v>
      </c>
    </row>
    <row r="4072" spans="15:26" x14ac:dyDescent="0.25">
      <c r="O4072" s="81" t="s">
        <v>10215</v>
      </c>
      <c r="P4072" s="64">
        <v>2013</v>
      </c>
      <c r="Q4072" s="63" t="s">
        <v>6081</v>
      </c>
      <c r="R4072" s="63" t="s">
        <v>182</v>
      </c>
      <c r="S4072" s="65" t="s">
        <v>10216</v>
      </c>
      <c r="T4072" s="63" t="s">
        <v>3695</v>
      </c>
      <c r="U4072" s="63" t="s">
        <v>435</v>
      </c>
      <c r="V4072" s="66">
        <v>10000</v>
      </c>
      <c r="W4072" s="67">
        <v>10000</v>
      </c>
      <c r="X4072" s="67">
        <v>0</v>
      </c>
      <c r="Y4072" s="68">
        <v>10000</v>
      </c>
      <c r="Z4072" s="82">
        <v>10398.585733412481</v>
      </c>
    </row>
    <row r="4073" spans="15:26" ht="22.5" x14ac:dyDescent="0.25">
      <c r="O4073" s="81" t="s">
        <v>10232</v>
      </c>
      <c r="P4073" s="64">
        <v>2013</v>
      </c>
      <c r="Q4073" s="63" t="s">
        <v>6081</v>
      </c>
      <c r="R4073" s="63" t="s">
        <v>182</v>
      </c>
      <c r="S4073" s="65" t="s">
        <v>10233</v>
      </c>
      <c r="T4073" s="63" t="s">
        <v>3695</v>
      </c>
      <c r="U4073" s="63" t="s">
        <v>435</v>
      </c>
      <c r="V4073" s="66">
        <v>10000</v>
      </c>
      <c r="W4073" s="67">
        <v>10000</v>
      </c>
      <c r="X4073" s="67">
        <v>670</v>
      </c>
      <c r="Y4073" s="68">
        <v>10000</v>
      </c>
      <c r="Z4073" s="82">
        <v>10398.585733412481</v>
      </c>
    </row>
    <row r="4074" spans="15:26" x14ac:dyDescent="0.25">
      <c r="O4074" s="81" t="s">
        <v>5816</v>
      </c>
      <c r="P4074" s="64">
        <v>2013</v>
      </c>
      <c r="Q4074" s="63" t="s">
        <v>1318</v>
      </c>
      <c r="R4074" s="63" t="s">
        <v>182</v>
      </c>
      <c r="S4074" s="65" t="s">
        <v>5815</v>
      </c>
      <c r="T4074" s="63" t="s">
        <v>5725</v>
      </c>
      <c r="U4074" s="63" t="s">
        <v>435</v>
      </c>
      <c r="V4074" s="66">
        <v>8000</v>
      </c>
      <c r="W4074" s="67">
        <v>8000</v>
      </c>
      <c r="X4074" s="67">
        <v>170820</v>
      </c>
      <c r="Y4074" s="68">
        <v>8000</v>
      </c>
      <c r="Z4074" s="82">
        <v>8318.8685867299846</v>
      </c>
    </row>
    <row r="4075" spans="15:26" x14ac:dyDescent="0.25">
      <c r="O4075" s="81" t="s">
        <v>5784</v>
      </c>
      <c r="P4075" s="64">
        <v>2013</v>
      </c>
      <c r="Q4075" s="63" t="s">
        <v>1318</v>
      </c>
      <c r="R4075" s="63" t="s">
        <v>182</v>
      </c>
      <c r="S4075" s="65" t="s">
        <v>5158</v>
      </c>
      <c r="T4075" s="63" t="s">
        <v>5785</v>
      </c>
      <c r="U4075" s="63" t="s">
        <v>184</v>
      </c>
      <c r="V4075" s="66">
        <v>3000</v>
      </c>
      <c r="W4075" s="67">
        <v>3000</v>
      </c>
      <c r="X4075" s="67">
        <v>0</v>
      </c>
      <c r="Y4075" s="68">
        <v>3000</v>
      </c>
      <c r="Z4075" s="82">
        <v>3119.5757200237445</v>
      </c>
    </row>
    <row r="4076" spans="15:26" x14ac:dyDescent="0.25">
      <c r="O4076" s="81" t="s">
        <v>10429</v>
      </c>
      <c r="P4076" s="64">
        <v>2014</v>
      </c>
      <c r="Q4076" s="63" t="s">
        <v>6081</v>
      </c>
      <c r="R4076" s="63" t="s">
        <v>1239</v>
      </c>
      <c r="S4076" s="65" t="s">
        <v>5723</v>
      </c>
      <c r="T4076" s="63" t="s">
        <v>5970</v>
      </c>
      <c r="U4076" s="63" t="s">
        <v>1239</v>
      </c>
      <c r="V4076" s="66">
        <v>35000</v>
      </c>
      <c r="W4076" s="67">
        <v>35000</v>
      </c>
      <c r="X4076" s="67"/>
      <c r="Y4076" s="68">
        <v>48019</v>
      </c>
      <c r="Z4076" s="82">
        <v>35411.677908937607</v>
      </c>
    </row>
    <row r="4077" spans="15:26" ht="22.5" x14ac:dyDescent="0.25">
      <c r="O4077" s="81" t="s">
        <v>10323</v>
      </c>
      <c r="P4077" s="64">
        <v>2014</v>
      </c>
      <c r="Q4077" s="63" t="s">
        <v>6081</v>
      </c>
      <c r="R4077" s="63" t="s">
        <v>1345</v>
      </c>
      <c r="S4077" s="65" t="s">
        <v>10324</v>
      </c>
      <c r="T4077" s="63" t="s">
        <v>8564</v>
      </c>
      <c r="U4077" s="63" t="s">
        <v>5450</v>
      </c>
      <c r="V4077" s="66">
        <v>105000</v>
      </c>
      <c r="W4077" s="67">
        <v>105000</v>
      </c>
      <c r="X4077" s="67"/>
      <c r="Y4077" s="68">
        <v>140000</v>
      </c>
      <c r="Z4077" s="82">
        <v>106235.03372681282</v>
      </c>
    </row>
    <row r="4078" spans="15:26" x14ac:dyDescent="0.25">
      <c r="O4078" s="81" t="s">
        <v>10430</v>
      </c>
      <c r="P4078" s="64">
        <v>2014</v>
      </c>
      <c r="Q4078" s="63" t="s">
        <v>6081</v>
      </c>
      <c r="R4078" s="63" t="s">
        <v>1345</v>
      </c>
      <c r="S4078" s="65" t="s">
        <v>1928</v>
      </c>
      <c r="T4078" s="63" t="s">
        <v>10431</v>
      </c>
      <c r="U4078" s="63" t="s">
        <v>3767</v>
      </c>
      <c r="V4078" s="66">
        <v>30000</v>
      </c>
      <c r="W4078" s="67">
        <v>30000</v>
      </c>
      <c r="X4078" s="67"/>
      <c r="Y4078" s="68">
        <v>40000</v>
      </c>
      <c r="Z4078" s="82">
        <v>30352.866779089378</v>
      </c>
    </row>
    <row r="4079" spans="15:26" x14ac:dyDescent="0.25">
      <c r="O4079" s="81" t="s">
        <v>5838</v>
      </c>
      <c r="P4079" s="64">
        <v>2014</v>
      </c>
      <c r="Q4079" s="63" t="s">
        <v>1318</v>
      </c>
      <c r="R4079" s="63" t="s">
        <v>76</v>
      </c>
      <c r="S4079" s="65" t="s">
        <v>5633</v>
      </c>
      <c r="T4079" s="63" t="s">
        <v>5839</v>
      </c>
      <c r="U4079" s="63" t="s">
        <v>76</v>
      </c>
      <c r="V4079" s="66">
        <v>195000</v>
      </c>
      <c r="W4079" s="67">
        <v>195000</v>
      </c>
      <c r="X4079" s="67">
        <v>117212.74</v>
      </c>
      <c r="Y4079" s="68">
        <v>300000</v>
      </c>
      <c r="Z4079" s="82">
        <v>197293.63406408095</v>
      </c>
    </row>
    <row r="4080" spans="15:26" x14ac:dyDescent="0.25">
      <c r="O4080" s="81" t="s">
        <v>5822</v>
      </c>
      <c r="P4080" s="64">
        <v>2014</v>
      </c>
      <c r="Q4080" s="63" t="s">
        <v>1318</v>
      </c>
      <c r="R4080" s="63" t="s">
        <v>76</v>
      </c>
      <c r="S4080" s="65" t="s">
        <v>5823</v>
      </c>
      <c r="T4080" s="63" t="s">
        <v>5164</v>
      </c>
      <c r="U4080" s="63" t="s">
        <v>2848</v>
      </c>
      <c r="V4080" s="66">
        <v>170487</v>
      </c>
      <c r="W4080" s="67">
        <v>170487</v>
      </c>
      <c r="X4080" s="67">
        <v>35771.26</v>
      </c>
      <c r="Y4080" s="68">
        <v>227316</v>
      </c>
      <c r="Z4080" s="82">
        <v>172492.30661888703</v>
      </c>
    </row>
    <row r="4081" spans="15:26" x14ac:dyDescent="0.25">
      <c r="O4081" s="81" t="s">
        <v>5925</v>
      </c>
      <c r="P4081" s="64">
        <v>2014</v>
      </c>
      <c r="Q4081" s="63" t="s">
        <v>1318</v>
      </c>
      <c r="R4081" s="63" t="s">
        <v>76</v>
      </c>
      <c r="S4081" s="65" t="s">
        <v>3982</v>
      </c>
      <c r="T4081" s="63" t="s">
        <v>5926</v>
      </c>
      <c r="U4081" s="63" t="s">
        <v>76</v>
      </c>
      <c r="V4081" s="66">
        <v>99633</v>
      </c>
      <c r="W4081" s="67">
        <v>99633</v>
      </c>
      <c r="X4081" s="67"/>
      <c r="Y4081" s="68">
        <v>132844</v>
      </c>
      <c r="Z4081" s="82">
        <v>100804.90586003374</v>
      </c>
    </row>
    <row r="4082" spans="15:26" x14ac:dyDescent="0.25">
      <c r="O4082" s="81" t="s">
        <v>5927</v>
      </c>
      <c r="P4082" s="64">
        <v>2014</v>
      </c>
      <c r="Q4082" s="63" t="s">
        <v>1318</v>
      </c>
      <c r="R4082" s="63" t="s">
        <v>76</v>
      </c>
      <c r="S4082" s="65" t="s">
        <v>3982</v>
      </c>
      <c r="T4082" s="63" t="s">
        <v>5928</v>
      </c>
      <c r="U4082" s="63" t="s">
        <v>76</v>
      </c>
      <c r="V4082" s="66">
        <v>34525</v>
      </c>
      <c r="W4082" s="67">
        <v>34525</v>
      </c>
      <c r="X4082" s="67"/>
      <c r="Y4082" s="68">
        <v>34525</v>
      </c>
      <c r="Z4082" s="82">
        <v>34931.090851602028</v>
      </c>
    </row>
    <row r="4083" spans="15:26" x14ac:dyDescent="0.25">
      <c r="O4083" s="81" t="s">
        <v>10348</v>
      </c>
      <c r="P4083" s="64">
        <v>2014</v>
      </c>
      <c r="Q4083" s="63" t="s">
        <v>6081</v>
      </c>
      <c r="R4083" s="63" t="s">
        <v>76</v>
      </c>
      <c r="S4083" s="65" t="s">
        <v>10349</v>
      </c>
      <c r="T4083" s="63" t="s">
        <v>3695</v>
      </c>
      <c r="U4083" s="63" t="s">
        <v>76</v>
      </c>
      <c r="V4083" s="66">
        <v>15000</v>
      </c>
      <c r="W4083" s="67">
        <v>15000</v>
      </c>
      <c r="X4083" s="67">
        <v>1326.17</v>
      </c>
      <c r="Y4083" s="68">
        <v>16510</v>
      </c>
      <c r="Z4083" s="82">
        <v>15176.433389544689</v>
      </c>
    </row>
    <row r="4084" spans="15:26" x14ac:dyDescent="0.25">
      <c r="O4084" s="81" t="s">
        <v>10385</v>
      </c>
      <c r="P4084" s="64">
        <v>2014</v>
      </c>
      <c r="Q4084" s="63" t="s">
        <v>6081</v>
      </c>
      <c r="R4084" s="63" t="s">
        <v>76</v>
      </c>
      <c r="S4084" s="65" t="s">
        <v>10386</v>
      </c>
      <c r="T4084" s="63" t="s">
        <v>3695</v>
      </c>
      <c r="U4084" s="63" t="s">
        <v>76</v>
      </c>
      <c r="V4084" s="66">
        <v>15000</v>
      </c>
      <c r="W4084" s="67">
        <v>15000</v>
      </c>
      <c r="X4084" s="67">
        <v>0</v>
      </c>
      <c r="Y4084" s="68">
        <v>15000</v>
      </c>
      <c r="Z4084" s="82">
        <v>15176.433389544689</v>
      </c>
    </row>
    <row r="4085" spans="15:26" x14ac:dyDescent="0.25">
      <c r="O4085" s="81" t="s">
        <v>5943</v>
      </c>
      <c r="P4085" s="64">
        <v>2014</v>
      </c>
      <c r="Q4085" s="63" t="s">
        <v>1318</v>
      </c>
      <c r="R4085" s="63" t="s">
        <v>76</v>
      </c>
      <c r="S4085" s="65" t="s">
        <v>2308</v>
      </c>
      <c r="T4085" s="63" t="s">
        <v>1876</v>
      </c>
      <c r="U4085" s="63" t="s">
        <v>152</v>
      </c>
      <c r="V4085" s="66">
        <v>15000</v>
      </c>
      <c r="W4085" s="67">
        <v>12520</v>
      </c>
      <c r="X4085" s="67">
        <v>0</v>
      </c>
      <c r="Y4085" s="68">
        <v>0</v>
      </c>
      <c r="Z4085" s="82">
        <v>12667.263069139968</v>
      </c>
    </row>
    <row r="4086" spans="15:26" x14ac:dyDescent="0.25">
      <c r="O4086" s="81" t="s">
        <v>10369</v>
      </c>
      <c r="P4086" s="64">
        <v>2014</v>
      </c>
      <c r="Q4086" s="63" t="s">
        <v>6081</v>
      </c>
      <c r="R4086" s="63" t="s">
        <v>76</v>
      </c>
      <c r="S4086" s="65" t="s">
        <v>4139</v>
      </c>
      <c r="T4086" s="63" t="s">
        <v>3695</v>
      </c>
      <c r="U4086" s="63" t="s">
        <v>748</v>
      </c>
      <c r="V4086" s="66">
        <v>12500</v>
      </c>
      <c r="W4086" s="67">
        <v>12500</v>
      </c>
      <c r="X4086" s="67"/>
      <c r="Y4086" s="68">
        <v>15000</v>
      </c>
      <c r="Z4086" s="82">
        <v>12647.027824620574</v>
      </c>
    </row>
    <row r="4087" spans="15:26" x14ac:dyDescent="0.25">
      <c r="O4087" s="81" t="s">
        <v>5840</v>
      </c>
      <c r="P4087" s="64">
        <v>2014</v>
      </c>
      <c r="Q4087" s="63" t="s">
        <v>1318</v>
      </c>
      <c r="R4087" s="63" t="s">
        <v>76</v>
      </c>
      <c r="S4087" s="65" t="s">
        <v>5633</v>
      </c>
      <c r="T4087" s="63" t="s">
        <v>5841</v>
      </c>
      <c r="U4087" s="63" t="s">
        <v>76</v>
      </c>
      <c r="V4087" s="66">
        <v>12000</v>
      </c>
      <c r="W4087" s="67">
        <v>12000</v>
      </c>
      <c r="X4087" s="67">
        <v>0</v>
      </c>
      <c r="Y4087" s="68">
        <v>12000</v>
      </c>
      <c r="Z4087" s="82">
        <v>12141.146711635751</v>
      </c>
    </row>
    <row r="4088" spans="15:26" x14ac:dyDescent="0.25">
      <c r="O4088" s="81" t="s">
        <v>5941</v>
      </c>
      <c r="P4088" s="64">
        <v>2014</v>
      </c>
      <c r="Q4088" s="63" t="s">
        <v>1318</v>
      </c>
      <c r="R4088" s="63" t="s">
        <v>76</v>
      </c>
      <c r="S4088" s="65" t="s">
        <v>5942</v>
      </c>
      <c r="T4088" s="63" t="s">
        <v>1876</v>
      </c>
      <c r="U4088" s="63" t="s">
        <v>152</v>
      </c>
      <c r="V4088" s="66">
        <v>10000</v>
      </c>
      <c r="W4088" s="67">
        <v>10000</v>
      </c>
      <c r="X4088" s="67"/>
      <c r="Y4088" s="68">
        <v>10000</v>
      </c>
      <c r="Z4088" s="82">
        <v>10117.62225969646</v>
      </c>
    </row>
    <row r="4089" spans="15:26" x14ac:dyDescent="0.25">
      <c r="O4089" s="81" t="s">
        <v>10346</v>
      </c>
      <c r="P4089" s="64">
        <v>2014</v>
      </c>
      <c r="Q4089" s="63" t="s">
        <v>6081</v>
      </c>
      <c r="R4089" s="63" t="s">
        <v>76</v>
      </c>
      <c r="S4089" s="65" t="s">
        <v>10347</v>
      </c>
      <c r="T4089" s="63" t="s">
        <v>3695</v>
      </c>
      <c r="U4089" s="63" t="s">
        <v>76</v>
      </c>
      <c r="V4089" s="66">
        <v>10000</v>
      </c>
      <c r="W4089" s="67">
        <v>10000</v>
      </c>
      <c r="X4089" s="67">
        <v>7942.78</v>
      </c>
      <c r="Y4089" s="68">
        <v>17943</v>
      </c>
      <c r="Z4089" s="82">
        <v>10117.62225969646</v>
      </c>
    </row>
    <row r="4090" spans="15:26" x14ac:dyDescent="0.25">
      <c r="O4090" s="81" t="s">
        <v>5935</v>
      </c>
      <c r="P4090" s="64">
        <v>2014</v>
      </c>
      <c r="Q4090" s="63" t="s">
        <v>1318</v>
      </c>
      <c r="R4090" s="63" t="s">
        <v>76</v>
      </c>
      <c r="S4090" s="65" t="s">
        <v>5936</v>
      </c>
      <c r="T4090" s="63" t="s">
        <v>3537</v>
      </c>
      <c r="U4090" s="63" t="s">
        <v>76</v>
      </c>
      <c r="V4090" s="66">
        <v>9000</v>
      </c>
      <c r="W4090" s="67">
        <v>9000</v>
      </c>
      <c r="X4090" s="67"/>
      <c r="Y4090" s="68">
        <v>11250</v>
      </c>
      <c r="Z4090" s="82">
        <v>9105.8600337268126</v>
      </c>
    </row>
    <row r="4091" spans="15:26" x14ac:dyDescent="0.25">
      <c r="O4091" s="81" t="s">
        <v>5895</v>
      </c>
      <c r="P4091" s="64">
        <v>2014</v>
      </c>
      <c r="Q4091" s="63" t="s">
        <v>1318</v>
      </c>
      <c r="R4091" s="63" t="s">
        <v>1249</v>
      </c>
      <c r="S4091" s="65" t="s">
        <v>5896</v>
      </c>
      <c r="T4091" s="63" t="s">
        <v>3266</v>
      </c>
      <c r="U4091" s="63" t="s">
        <v>1249</v>
      </c>
      <c r="V4091" s="66">
        <v>94578</v>
      </c>
      <c r="W4091" s="67">
        <v>94578</v>
      </c>
      <c r="X4091" s="67">
        <v>28612.22</v>
      </c>
      <c r="Y4091" s="68">
        <v>126105</v>
      </c>
      <c r="Z4091" s="82">
        <v>95690.447807757184</v>
      </c>
    </row>
    <row r="4092" spans="15:26" x14ac:dyDescent="0.25">
      <c r="O4092" s="81" t="s">
        <v>10433</v>
      </c>
      <c r="P4092" s="64">
        <v>2014</v>
      </c>
      <c r="Q4092" s="63" t="s">
        <v>6084</v>
      </c>
      <c r="R4092" s="63" t="s">
        <v>444</v>
      </c>
      <c r="S4092" s="65" t="s">
        <v>4854</v>
      </c>
      <c r="T4092" s="63" t="s">
        <v>9786</v>
      </c>
      <c r="U4092" s="63" t="s">
        <v>3767</v>
      </c>
      <c r="V4092" s="66">
        <v>34979</v>
      </c>
      <c r="W4092" s="67">
        <v>34979</v>
      </c>
      <c r="X4092" s="67">
        <v>22049.599999999999</v>
      </c>
      <c r="Y4092" s="68">
        <v>58299</v>
      </c>
      <c r="Z4092" s="82">
        <v>35390.430902192245</v>
      </c>
    </row>
    <row r="4093" spans="15:26" x14ac:dyDescent="0.25">
      <c r="O4093" s="81" t="s">
        <v>10418</v>
      </c>
      <c r="P4093" s="64">
        <v>2014</v>
      </c>
      <c r="Q4093" s="63" t="s">
        <v>6081</v>
      </c>
      <c r="R4093" s="63" t="s">
        <v>444</v>
      </c>
      <c r="S4093" s="65" t="s">
        <v>10419</v>
      </c>
      <c r="T4093" s="63" t="s">
        <v>10420</v>
      </c>
      <c r="U4093" s="63" t="s">
        <v>8092</v>
      </c>
      <c r="V4093" s="66">
        <v>25650</v>
      </c>
      <c r="W4093" s="67">
        <v>25650</v>
      </c>
      <c r="X4093" s="67"/>
      <c r="Y4093" s="68">
        <v>34200</v>
      </c>
      <c r="Z4093" s="82">
        <v>25951.701096121418</v>
      </c>
    </row>
    <row r="4094" spans="15:26" x14ac:dyDescent="0.25">
      <c r="O4094" s="81" t="s">
        <v>10446</v>
      </c>
      <c r="P4094" s="64">
        <v>2014</v>
      </c>
      <c r="Q4094" s="63" t="s">
        <v>6081</v>
      </c>
      <c r="R4094" s="63" t="s">
        <v>444</v>
      </c>
      <c r="S4094" s="65" t="s">
        <v>9790</v>
      </c>
      <c r="T4094" s="63" t="s">
        <v>10269</v>
      </c>
      <c r="U4094" s="63" t="s">
        <v>8092</v>
      </c>
      <c r="V4094" s="66">
        <v>21823</v>
      </c>
      <c r="W4094" s="67">
        <v>21823</v>
      </c>
      <c r="X4094" s="67">
        <v>7275</v>
      </c>
      <c r="Y4094" s="68">
        <v>29098</v>
      </c>
      <c r="Z4094" s="82">
        <v>22079.687057335585</v>
      </c>
    </row>
    <row r="4095" spans="15:26" x14ac:dyDescent="0.25">
      <c r="O4095" s="81" t="s">
        <v>5827</v>
      </c>
      <c r="P4095" s="64">
        <v>2014</v>
      </c>
      <c r="Q4095" s="63" t="s">
        <v>1318</v>
      </c>
      <c r="R4095" s="63" t="s">
        <v>44</v>
      </c>
      <c r="S4095" s="65" t="s">
        <v>4838</v>
      </c>
      <c r="T4095" s="63" t="s">
        <v>4193</v>
      </c>
      <c r="U4095" s="63" t="s">
        <v>49</v>
      </c>
      <c r="V4095" s="66">
        <v>200000</v>
      </c>
      <c r="W4095" s="67">
        <v>200000</v>
      </c>
      <c r="X4095" s="67">
        <v>192056.37</v>
      </c>
      <c r="Y4095" s="68">
        <v>391915</v>
      </c>
      <c r="Z4095" s="82">
        <v>202352.44519392919</v>
      </c>
    </row>
    <row r="4096" spans="15:26" x14ac:dyDescent="0.25">
      <c r="O4096" s="81" t="s">
        <v>5868</v>
      </c>
      <c r="P4096" s="64">
        <v>2014</v>
      </c>
      <c r="Q4096" s="63" t="s">
        <v>1318</v>
      </c>
      <c r="R4096" s="63" t="s">
        <v>44</v>
      </c>
      <c r="S4096" s="65" t="s">
        <v>4887</v>
      </c>
      <c r="T4096" s="63" t="s">
        <v>4456</v>
      </c>
      <c r="U4096" s="63" t="s">
        <v>1639</v>
      </c>
      <c r="V4096" s="66">
        <v>95642</v>
      </c>
      <c r="W4096" s="67">
        <v>95642</v>
      </c>
      <c r="X4096" s="67">
        <v>28474.38</v>
      </c>
      <c r="Y4096" s="68">
        <v>127523</v>
      </c>
      <c r="Z4096" s="82">
        <v>96766.962816188883</v>
      </c>
    </row>
    <row r="4097" spans="15:26" x14ac:dyDescent="0.25">
      <c r="O4097" s="81" t="s">
        <v>5952</v>
      </c>
      <c r="P4097" s="64">
        <v>2014</v>
      </c>
      <c r="Q4097" s="63" t="s">
        <v>1318</v>
      </c>
      <c r="R4097" s="63" t="s">
        <v>44</v>
      </c>
      <c r="S4097" s="65" t="s">
        <v>5953</v>
      </c>
      <c r="T4097" s="63" t="s">
        <v>3753</v>
      </c>
      <c r="U4097" s="63" t="s">
        <v>3767</v>
      </c>
      <c r="V4097" s="66">
        <v>26165</v>
      </c>
      <c r="W4097" s="67">
        <v>26165</v>
      </c>
      <c r="X4097" s="67">
        <v>8031.82</v>
      </c>
      <c r="Y4097" s="68">
        <v>34915</v>
      </c>
      <c r="Z4097" s="82">
        <v>26472.758642495788</v>
      </c>
    </row>
    <row r="4098" spans="15:26" x14ac:dyDescent="0.25">
      <c r="O4098" s="81" t="s">
        <v>10372</v>
      </c>
      <c r="P4098" s="64">
        <v>2014</v>
      </c>
      <c r="Q4098" s="63" t="s">
        <v>6081</v>
      </c>
      <c r="R4098" s="63" t="s">
        <v>44</v>
      </c>
      <c r="S4098" s="65" t="s">
        <v>10373</v>
      </c>
      <c r="T4098" s="63" t="s">
        <v>3695</v>
      </c>
      <c r="U4098" s="63" t="s">
        <v>2051</v>
      </c>
      <c r="V4098" s="66">
        <v>12000</v>
      </c>
      <c r="W4098" s="67">
        <v>11800</v>
      </c>
      <c r="X4098" s="67">
        <v>283.12</v>
      </c>
      <c r="Y4098" s="68">
        <v>12000</v>
      </c>
      <c r="Z4098" s="82">
        <v>11938.794266441822</v>
      </c>
    </row>
    <row r="4099" spans="15:26" x14ac:dyDescent="0.25">
      <c r="O4099" s="81" t="s">
        <v>5828</v>
      </c>
      <c r="P4099" s="64">
        <v>2014</v>
      </c>
      <c r="Q4099" s="63" t="s">
        <v>1318</v>
      </c>
      <c r="R4099" s="63" t="s">
        <v>44</v>
      </c>
      <c r="S4099" s="65" t="s">
        <v>4838</v>
      </c>
      <c r="T4099" s="63" t="s">
        <v>5829</v>
      </c>
      <c r="U4099" s="63" t="s">
        <v>49</v>
      </c>
      <c r="V4099" s="66">
        <v>2500</v>
      </c>
      <c r="W4099" s="67">
        <v>2500</v>
      </c>
      <c r="X4099" s="67"/>
      <c r="Y4099" s="68">
        <v>2500</v>
      </c>
      <c r="Z4099" s="82">
        <v>2529.405564924115</v>
      </c>
    </row>
    <row r="4100" spans="15:26" x14ac:dyDescent="0.25">
      <c r="O4100" s="81" t="s">
        <v>10436</v>
      </c>
      <c r="P4100" s="64">
        <v>2014</v>
      </c>
      <c r="Q4100" s="63" t="s">
        <v>6081</v>
      </c>
      <c r="R4100" s="63" t="s">
        <v>1558</v>
      </c>
      <c r="S4100" s="65" t="s">
        <v>10437</v>
      </c>
      <c r="T4100" s="63" t="s">
        <v>10438</v>
      </c>
      <c r="U4100" s="63" t="s">
        <v>1561</v>
      </c>
      <c r="V4100" s="66">
        <v>25290</v>
      </c>
      <c r="W4100" s="67">
        <v>25290</v>
      </c>
      <c r="X4100" s="67"/>
      <c r="Y4100" s="68">
        <v>50580</v>
      </c>
      <c r="Z4100" s="82">
        <v>25587.466694772349</v>
      </c>
    </row>
    <row r="4101" spans="15:26" ht="22.5" x14ac:dyDescent="0.25">
      <c r="O4101" s="81" t="s">
        <v>10358</v>
      </c>
      <c r="P4101" s="64">
        <v>2014</v>
      </c>
      <c r="Q4101" s="63" t="s">
        <v>6081</v>
      </c>
      <c r="R4101" s="63" t="s">
        <v>2128</v>
      </c>
      <c r="S4101" s="65" t="s">
        <v>10359</v>
      </c>
      <c r="T4101" s="63" t="s">
        <v>3695</v>
      </c>
      <c r="U4101" s="63" t="s">
        <v>10360</v>
      </c>
      <c r="V4101" s="66">
        <v>10000</v>
      </c>
      <c r="W4101" s="67">
        <v>10000</v>
      </c>
      <c r="X4101" s="67">
        <v>0</v>
      </c>
      <c r="Y4101" s="68">
        <v>10000</v>
      </c>
      <c r="Z4101" s="82">
        <v>10117.62225969646</v>
      </c>
    </row>
    <row r="4102" spans="15:26" x14ac:dyDescent="0.25">
      <c r="O4102" s="81" t="s">
        <v>10415</v>
      </c>
      <c r="P4102" s="64">
        <v>2014</v>
      </c>
      <c r="Q4102" s="63" t="s">
        <v>6084</v>
      </c>
      <c r="R4102" s="63" t="s">
        <v>2128</v>
      </c>
      <c r="S4102" s="65" t="s">
        <v>10416</v>
      </c>
      <c r="T4102" s="63" t="s">
        <v>10417</v>
      </c>
      <c r="U4102" s="63" t="s">
        <v>3450</v>
      </c>
      <c r="V4102" s="66">
        <v>9464</v>
      </c>
      <c r="W4102" s="67">
        <v>9464</v>
      </c>
      <c r="X4102" s="67">
        <v>5139.53</v>
      </c>
      <c r="Y4102" s="68">
        <v>14119</v>
      </c>
      <c r="Z4102" s="82">
        <v>9575.3177065767286</v>
      </c>
    </row>
    <row r="4103" spans="15:26" x14ac:dyDescent="0.25">
      <c r="O4103" s="81" t="s">
        <v>10364</v>
      </c>
      <c r="P4103" s="64">
        <v>2014</v>
      </c>
      <c r="Q4103" s="63" t="s">
        <v>6081</v>
      </c>
      <c r="R4103" s="63" t="s">
        <v>2128</v>
      </c>
      <c r="S4103" s="65" t="s">
        <v>10365</v>
      </c>
      <c r="T4103" s="63" t="s">
        <v>3695</v>
      </c>
      <c r="U4103" s="63" t="s">
        <v>10366</v>
      </c>
      <c r="V4103" s="66">
        <v>9000</v>
      </c>
      <c r="W4103" s="67">
        <v>9000</v>
      </c>
      <c r="X4103" s="67">
        <v>0</v>
      </c>
      <c r="Y4103" s="68">
        <v>9000</v>
      </c>
      <c r="Z4103" s="82">
        <v>9105.8600337268126</v>
      </c>
    </row>
    <row r="4104" spans="15:26" x14ac:dyDescent="0.25">
      <c r="O4104" s="81" t="s">
        <v>10361</v>
      </c>
      <c r="P4104" s="64">
        <v>2014</v>
      </c>
      <c r="Q4104" s="63" t="s">
        <v>6081</v>
      </c>
      <c r="R4104" s="63" t="s">
        <v>2128</v>
      </c>
      <c r="S4104" s="65" t="s">
        <v>10362</v>
      </c>
      <c r="T4104" s="63" t="s">
        <v>3695</v>
      </c>
      <c r="U4104" s="63" t="s">
        <v>10363</v>
      </c>
      <c r="V4104" s="66">
        <v>8000</v>
      </c>
      <c r="W4104" s="67">
        <v>8000</v>
      </c>
      <c r="X4104" s="67">
        <v>0</v>
      </c>
      <c r="Y4104" s="68">
        <v>8000</v>
      </c>
      <c r="Z4104" s="82">
        <v>8094.0978077571672</v>
      </c>
    </row>
    <row r="4105" spans="15:26" x14ac:dyDescent="0.25">
      <c r="O4105" s="81" t="s">
        <v>10367</v>
      </c>
      <c r="P4105" s="64">
        <v>2014</v>
      </c>
      <c r="Q4105" s="63" t="s">
        <v>6081</v>
      </c>
      <c r="R4105" s="63" t="s">
        <v>2128</v>
      </c>
      <c r="S4105" s="65" t="s">
        <v>10368</v>
      </c>
      <c r="T4105" s="63" t="s">
        <v>3695</v>
      </c>
      <c r="U4105" s="63" t="s">
        <v>3756</v>
      </c>
      <c r="V4105" s="66">
        <v>8000</v>
      </c>
      <c r="W4105" s="67">
        <v>8000</v>
      </c>
      <c r="X4105" s="67">
        <v>0</v>
      </c>
      <c r="Y4105" s="68">
        <v>8000</v>
      </c>
      <c r="Z4105" s="82">
        <v>8094.0978077571672</v>
      </c>
    </row>
    <row r="4106" spans="15:26" x14ac:dyDescent="0.25">
      <c r="O4106" s="81" t="s">
        <v>5883</v>
      </c>
      <c r="P4106" s="64">
        <v>2014</v>
      </c>
      <c r="Q4106" s="63" t="s">
        <v>1318</v>
      </c>
      <c r="R4106" s="63" t="s">
        <v>1050</v>
      </c>
      <c r="S4106" s="65" t="s">
        <v>5884</v>
      </c>
      <c r="T4106" s="63" t="s">
        <v>3815</v>
      </c>
      <c r="U4106" s="63" t="s">
        <v>1321</v>
      </c>
      <c r="V4106" s="66">
        <v>100000</v>
      </c>
      <c r="W4106" s="67">
        <v>100000</v>
      </c>
      <c r="X4106" s="67"/>
      <c r="Y4106" s="68">
        <v>287714</v>
      </c>
      <c r="Z4106" s="82">
        <v>101176.2225969646</v>
      </c>
    </row>
    <row r="4107" spans="15:26" x14ac:dyDescent="0.25">
      <c r="O4107" s="81" t="s">
        <v>5885</v>
      </c>
      <c r="P4107" s="64">
        <v>2014</v>
      </c>
      <c r="Q4107" s="63" t="s">
        <v>1318</v>
      </c>
      <c r="R4107" s="63" t="s">
        <v>1050</v>
      </c>
      <c r="S4107" s="65" t="s">
        <v>5884</v>
      </c>
      <c r="T4107" s="63" t="s">
        <v>5886</v>
      </c>
      <c r="U4107" s="63" t="s">
        <v>1321</v>
      </c>
      <c r="V4107" s="66">
        <v>8000</v>
      </c>
      <c r="W4107" s="67">
        <v>8000</v>
      </c>
      <c r="X4107" s="67"/>
      <c r="Y4107" s="68">
        <v>8000</v>
      </c>
      <c r="Z4107" s="82">
        <v>8094.0978077571672</v>
      </c>
    </row>
    <row r="4108" spans="15:26" x14ac:dyDescent="0.25">
      <c r="O4108" s="81" t="s">
        <v>5897</v>
      </c>
      <c r="P4108" s="64">
        <v>2014</v>
      </c>
      <c r="Q4108" s="63" t="s">
        <v>1318</v>
      </c>
      <c r="R4108" s="63" t="s">
        <v>1757</v>
      </c>
      <c r="S4108" s="65" t="s">
        <v>5543</v>
      </c>
      <c r="T4108" s="63" t="s">
        <v>5898</v>
      </c>
      <c r="U4108" s="63" t="s">
        <v>2223</v>
      </c>
      <c r="V4108" s="66">
        <v>156688</v>
      </c>
      <c r="W4108" s="67">
        <v>156688</v>
      </c>
      <c r="X4108" s="67">
        <v>51672.5</v>
      </c>
      <c r="Y4108" s="68">
        <v>208918</v>
      </c>
      <c r="Z4108" s="82">
        <v>158530.99966273189</v>
      </c>
    </row>
    <row r="4109" spans="15:26" x14ac:dyDescent="0.25">
      <c r="O4109" s="81" t="s">
        <v>10311</v>
      </c>
      <c r="P4109" s="64">
        <v>2014</v>
      </c>
      <c r="Q4109" s="63" t="s">
        <v>6081</v>
      </c>
      <c r="R4109" s="63" t="s">
        <v>1757</v>
      </c>
      <c r="S4109" s="65" t="s">
        <v>9848</v>
      </c>
      <c r="T4109" s="63" t="s">
        <v>5970</v>
      </c>
      <c r="U4109" s="63" t="s">
        <v>1757</v>
      </c>
      <c r="V4109" s="66">
        <v>39374</v>
      </c>
      <c r="W4109" s="67">
        <v>39374</v>
      </c>
      <c r="X4109" s="67">
        <v>15912.92</v>
      </c>
      <c r="Y4109" s="68">
        <v>56249</v>
      </c>
      <c r="Z4109" s="82">
        <v>39837.125885328838</v>
      </c>
    </row>
    <row r="4110" spans="15:26" x14ac:dyDescent="0.25">
      <c r="O4110" s="81" t="s">
        <v>5848</v>
      </c>
      <c r="P4110" s="64">
        <v>2014</v>
      </c>
      <c r="Q4110" s="63" t="s">
        <v>1318</v>
      </c>
      <c r="R4110" s="63" t="s">
        <v>27</v>
      </c>
      <c r="S4110" s="65" t="s">
        <v>5849</v>
      </c>
      <c r="T4110" s="63" t="s">
        <v>5850</v>
      </c>
      <c r="U4110" s="63" t="s">
        <v>27</v>
      </c>
      <c r="V4110" s="66">
        <v>200000</v>
      </c>
      <c r="W4110" s="67">
        <v>200000</v>
      </c>
      <c r="X4110" s="67"/>
      <c r="Y4110" s="68">
        <v>313295</v>
      </c>
      <c r="Z4110" s="82">
        <v>202352.44519392919</v>
      </c>
    </row>
    <row r="4111" spans="15:26" x14ac:dyDescent="0.25">
      <c r="O4111" s="81" t="s">
        <v>5904</v>
      </c>
      <c r="P4111" s="64">
        <v>2014</v>
      </c>
      <c r="Q4111" s="63" t="s">
        <v>1318</v>
      </c>
      <c r="R4111" s="63" t="s">
        <v>27</v>
      </c>
      <c r="S4111" s="65" t="s">
        <v>5905</v>
      </c>
      <c r="T4111" s="63" t="s">
        <v>4062</v>
      </c>
      <c r="U4111" s="63" t="s">
        <v>27</v>
      </c>
      <c r="V4111" s="66">
        <v>200000</v>
      </c>
      <c r="W4111" s="67">
        <v>200000</v>
      </c>
      <c r="X4111" s="67"/>
      <c r="Y4111" s="68">
        <v>319020</v>
      </c>
      <c r="Z4111" s="82">
        <v>202352.44519392919</v>
      </c>
    </row>
    <row r="4112" spans="15:26" x14ac:dyDescent="0.25">
      <c r="O4112" s="81" t="s">
        <v>5912</v>
      </c>
      <c r="P4112" s="64">
        <v>2014</v>
      </c>
      <c r="Q4112" s="63" t="s">
        <v>1318</v>
      </c>
      <c r="R4112" s="63" t="s">
        <v>27</v>
      </c>
      <c r="S4112" s="65" t="s">
        <v>5913</v>
      </c>
      <c r="T4112" s="63" t="s">
        <v>5914</v>
      </c>
      <c r="U4112" s="63" t="s">
        <v>27</v>
      </c>
      <c r="V4112" s="66">
        <v>200000</v>
      </c>
      <c r="W4112" s="67">
        <v>200000</v>
      </c>
      <c r="X4112" s="67"/>
      <c r="Y4112" s="68">
        <v>530109</v>
      </c>
      <c r="Z4112" s="82">
        <v>202352.44519392919</v>
      </c>
    </row>
    <row r="4113" spans="15:26" x14ac:dyDescent="0.25">
      <c r="O4113" s="81" t="s">
        <v>5899</v>
      </c>
      <c r="P4113" s="64">
        <v>2014</v>
      </c>
      <c r="Q4113" s="63" t="s">
        <v>1318</v>
      </c>
      <c r="R4113" s="63" t="s">
        <v>27</v>
      </c>
      <c r="S4113" s="65" t="s">
        <v>5900</v>
      </c>
      <c r="T4113" s="63" t="s">
        <v>5901</v>
      </c>
      <c r="U4113" s="63" t="s">
        <v>27</v>
      </c>
      <c r="V4113" s="66">
        <v>177873</v>
      </c>
      <c r="W4113" s="67">
        <v>177873</v>
      </c>
      <c r="X4113" s="67"/>
      <c r="Y4113" s="68">
        <v>355746</v>
      </c>
      <c r="Z4113" s="82">
        <v>179965.18241989883</v>
      </c>
    </row>
    <row r="4114" spans="15:26" x14ac:dyDescent="0.25">
      <c r="O4114" s="81" t="s">
        <v>5906</v>
      </c>
      <c r="P4114" s="64">
        <v>2014</v>
      </c>
      <c r="Q4114" s="63" t="s">
        <v>1318</v>
      </c>
      <c r="R4114" s="63" t="s">
        <v>27</v>
      </c>
      <c r="S4114" s="65" t="s">
        <v>5907</v>
      </c>
      <c r="T4114" s="63" t="s">
        <v>5908</v>
      </c>
      <c r="U4114" s="63" t="s">
        <v>27</v>
      </c>
      <c r="V4114" s="66">
        <v>143436</v>
      </c>
      <c r="W4114" s="67">
        <v>143436</v>
      </c>
      <c r="X4114" s="67"/>
      <c r="Y4114" s="68">
        <v>191248</v>
      </c>
      <c r="Z4114" s="82">
        <v>145123.12664418214</v>
      </c>
    </row>
    <row r="4115" spans="15:26" x14ac:dyDescent="0.25">
      <c r="O4115" s="81" t="s">
        <v>5892</v>
      </c>
      <c r="P4115" s="64">
        <v>2014</v>
      </c>
      <c r="Q4115" s="63" t="s">
        <v>1318</v>
      </c>
      <c r="R4115" s="63" t="s">
        <v>27</v>
      </c>
      <c r="S4115" s="65" t="s">
        <v>5893</v>
      </c>
      <c r="T4115" s="63" t="s">
        <v>5894</v>
      </c>
      <c r="U4115" s="63" t="s">
        <v>27</v>
      </c>
      <c r="V4115" s="66">
        <v>139460</v>
      </c>
      <c r="W4115" s="67">
        <v>139460</v>
      </c>
      <c r="X4115" s="67"/>
      <c r="Y4115" s="68">
        <v>185947</v>
      </c>
      <c r="Z4115" s="82">
        <v>141100.36003372684</v>
      </c>
    </row>
    <row r="4116" spans="15:26" x14ac:dyDescent="0.25">
      <c r="O4116" s="81" t="s">
        <v>5836</v>
      </c>
      <c r="P4116" s="64">
        <v>2014</v>
      </c>
      <c r="Q4116" s="63" t="s">
        <v>1318</v>
      </c>
      <c r="R4116" s="63" t="s">
        <v>27</v>
      </c>
      <c r="S4116" s="65" t="s">
        <v>4402</v>
      </c>
      <c r="T4116" s="63" t="s">
        <v>5837</v>
      </c>
      <c r="U4116" s="63" t="s">
        <v>27</v>
      </c>
      <c r="V4116" s="66">
        <v>105000</v>
      </c>
      <c r="W4116" s="67">
        <v>105000</v>
      </c>
      <c r="X4116" s="67">
        <v>33587.379999999997</v>
      </c>
      <c r="Y4116" s="68">
        <v>140000</v>
      </c>
      <c r="Z4116" s="82">
        <v>106235.03372681282</v>
      </c>
    </row>
    <row r="4117" spans="15:26" x14ac:dyDescent="0.25">
      <c r="O4117" s="81" t="s">
        <v>10320</v>
      </c>
      <c r="P4117" s="64">
        <v>2014</v>
      </c>
      <c r="Q4117" s="63" t="s">
        <v>6081</v>
      </c>
      <c r="R4117" s="63" t="s">
        <v>27</v>
      </c>
      <c r="S4117" s="65" t="s">
        <v>10321</v>
      </c>
      <c r="T4117" s="63" t="s">
        <v>10322</v>
      </c>
      <c r="U4117" s="63" t="s">
        <v>27</v>
      </c>
      <c r="V4117" s="66">
        <v>104305</v>
      </c>
      <c r="W4117" s="67">
        <v>104305</v>
      </c>
      <c r="X4117" s="67"/>
      <c r="Y4117" s="68">
        <v>139305</v>
      </c>
      <c r="Z4117" s="82">
        <v>105531.85897976391</v>
      </c>
    </row>
    <row r="4118" spans="15:26" x14ac:dyDescent="0.25">
      <c r="O4118" s="81" t="s">
        <v>5830</v>
      </c>
      <c r="P4118" s="64">
        <v>2014</v>
      </c>
      <c r="Q4118" s="63" t="s">
        <v>1318</v>
      </c>
      <c r="R4118" s="63" t="s">
        <v>27</v>
      </c>
      <c r="S4118" s="65" t="s">
        <v>5831</v>
      </c>
      <c r="T4118" s="63" t="s">
        <v>5832</v>
      </c>
      <c r="U4118" s="63" t="s">
        <v>27</v>
      </c>
      <c r="V4118" s="66">
        <v>90846</v>
      </c>
      <c r="W4118" s="67">
        <v>90846</v>
      </c>
      <c r="X4118" s="67">
        <v>34668.300000000003</v>
      </c>
      <c r="Y4118" s="68">
        <v>129780</v>
      </c>
      <c r="Z4118" s="82">
        <v>91914.551180438444</v>
      </c>
    </row>
    <row r="4119" spans="15:26" x14ac:dyDescent="0.25">
      <c r="O4119" s="81" t="s">
        <v>5833</v>
      </c>
      <c r="P4119" s="64">
        <v>2014</v>
      </c>
      <c r="Q4119" s="63" t="s">
        <v>1318</v>
      </c>
      <c r="R4119" s="63" t="s">
        <v>27</v>
      </c>
      <c r="S4119" s="65" t="s">
        <v>3803</v>
      </c>
      <c r="T4119" s="63" t="s">
        <v>4062</v>
      </c>
      <c r="U4119" s="63" t="s">
        <v>27</v>
      </c>
      <c r="V4119" s="66">
        <v>68928</v>
      </c>
      <c r="W4119" s="67">
        <v>68928</v>
      </c>
      <c r="X4119" s="67">
        <v>0</v>
      </c>
      <c r="Y4119" s="68">
        <v>91904</v>
      </c>
      <c r="Z4119" s="82">
        <v>69738.746711635758</v>
      </c>
    </row>
    <row r="4120" spans="15:26" x14ac:dyDescent="0.25">
      <c r="O4120" s="81" t="s">
        <v>10405</v>
      </c>
      <c r="P4120" s="64">
        <v>2014</v>
      </c>
      <c r="Q4120" s="63" t="s">
        <v>6081</v>
      </c>
      <c r="R4120" s="63" t="s">
        <v>27</v>
      </c>
      <c r="S4120" s="65" t="s">
        <v>4402</v>
      </c>
      <c r="T4120" s="63" t="s">
        <v>10406</v>
      </c>
      <c r="U4120" s="63" t="s">
        <v>27</v>
      </c>
      <c r="V4120" s="66">
        <v>35000</v>
      </c>
      <c r="W4120" s="67">
        <v>35000</v>
      </c>
      <c r="X4120" s="67">
        <v>12452.48</v>
      </c>
      <c r="Y4120" s="68">
        <v>47500</v>
      </c>
      <c r="Z4120" s="82">
        <v>35411.677908937607</v>
      </c>
    </row>
    <row r="4121" spans="15:26" x14ac:dyDescent="0.25">
      <c r="O4121" s="81" t="s">
        <v>5902</v>
      </c>
      <c r="P4121" s="64">
        <v>2014</v>
      </c>
      <c r="Q4121" s="63" t="s">
        <v>1318</v>
      </c>
      <c r="R4121" s="63" t="s">
        <v>27</v>
      </c>
      <c r="S4121" s="65" t="s">
        <v>5900</v>
      </c>
      <c r="T4121" s="63" t="s">
        <v>5903</v>
      </c>
      <c r="U4121" s="63" t="s">
        <v>27</v>
      </c>
      <c r="V4121" s="66">
        <v>30250</v>
      </c>
      <c r="W4121" s="67">
        <v>30250</v>
      </c>
      <c r="X4121" s="67"/>
      <c r="Y4121" s="68">
        <v>30250</v>
      </c>
      <c r="Z4121" s="82">
        <v>30605.807335581791</v>
      </c>
    </row>
    <row r="4122" spans="15:26" ht="22.5" x14ac:dyDescent="0.25">
      <c r="O4122" s="81" t="s">
        <v>5954</v>
      </c>
      <c r="P4122" s="64">
        <v>2014</v>
      </c>
      <c r="Q4122" s="63" t="s">
        <v>1318</v>
      </c>
      <c r="R4122" s="63" t="s">
        <v>27</v>
      </c>
      <c r="S4122" s="65" t="s">
        <v>5955</v>
      </c>
      <c r="T4122" s="63" t="s">
        <v>3748</v>
      </c>
      <c r="U4122" s="63" t="s">
        <v>27</v>
      </c>
      <c r="V4122" s="66">
        <v>28658</v>
      </c>
      <c r="W4122" s="67">
        <v>28658</v>
      </c>
      <c r="X4122" s="67">
        <v>0</v>
      </c>
      <c r="Y4122" s="68">
        <v>38658</v>
      </c>
      <c r="Z4122" s="82">
        <v>28995.081871838112</v>
      </c>
    </row>
    <row r="4123" spans="15:26" x14ac:dyDescent="0.25">
      <c r="O4123" s="81" t="s">
        <v>5956</v>
      </c>
      <c r="P4123" s="64">
        <v>2014</v>
      </c>
      <c r="Q4123" s="63" t="s">
        <v>1318</v>
      </c>
      <c r="R4123" s="63" t="s">
        <v>27</v>
      </c>
      <c r="S4123" s="65" t="s">
        <v>5957</v>
      </c>
      <c r="T4123" s="63" t="s">
        <v>5958</v>
      </c>
      <c r="U4123" s="63" t="s">
        <v>27</v>
      </c>
      <c r="V4123" s="66">
        <v>21991</v>
      </c>
      <c r="W4123" s="67">
        <v>21991</v>
      </c>
      <c r="X4123" s="67">
        <v>8791</v>
      </c>
      <c r="Y4123" s="68">
        <v>29321</v>
      </c>
      <c r="Z4123" s="82">
        <v>22249.663111298483</v>
      </c>
    </row>
    <row r="4124" spans="15:26" x14ac:dyDescent="0.25">
      <c r="O4124" s="81" t="s">
        <v>10389</v>
      </c>
      <c r="P4124" s="64">
        <v>2014</v>
      </c>
      <c r="Q4124" s="63" t="s">
        <v>6081</v>
      </c>
      <c r="R4124" s="63" t="s">
        <v>27</v>
      </c>
      <c r="S4124" s="65" t="s">
        <v>6022</v>
      </c>
      <c r="T4124" s="63" t="s">
        <v>3695</v>
      </c>
      <c r="U4124" s="63" t="s">
        <v>27</v>
      </c>
      <c r="V4124" s="66">
        <v>15000</v>
      </c>
      <c r="W4124" s="67">
        <v>15000</v>
      </c>
      <c r="X4124" s="67">
        <v>0</v>
      </c>
      <c r="Y4124" s="68">
        <v>15000</v>
      </c>
      <c r="Z4124" s="82">
        <v>15176.433389544689</v>
      </c>
    </row>
    <row r="4125" spans="15:26" x14ac:dyDescent="0.25">
      <c r="O4125" s="81" t="s">
        <v>10397</v>
      </c>
      <c r="P4125" s="64">
        <v>2014</v>
      </c>
      <c r="Q4125" s="63" t="s">
        <v>6081</v>
      </c>
      <c r="R4125" s="63" t="s">
        <v>27</v>
      </c>
      <c r="S4125" s="65" t="s">
        <v>10398</v>
      </c>
      <c r="T4125" s="63" t="s">
        <v>3695</v>
      </c>
      <c r="U4125" s="63" t="s">
        <v>27</v>
      </c>
      <c r="V4125" s="66">
        <v>7500</v>
      </c>
      <c r="W4125" s="67">
        <v>7500</v>
      </c>
      <c r="X4125" s="67"/>
      <c r="Y4125" s="68">
        <v>7500</v>
      </c>
      <c r="Z4125" s="82">
        <v>7588.2166947723445</v>
      </c>
    </row>
    <row r="4126" spans="15:26" x14ac:dyDescent="0.25">
      <c r="O4126" s="81" t="s">
        <v>10390</v>
      </c>
      <c r="P4126" s="64">
        <v>2014</v>
      </c>
      <c r="Q4126" s="63" t="s">
        <v>6081</v>
      </c>
      <c r="R4126" s="63" t="s">
        <v>27</v>
      </c>
      <c r="S4126" s="65" t="s">
        <v>10391</v>
      </c>
      <c r="T4126" s="63" t="s">
        <v>3695</v>
      </c>
      <c r="U4126" s="63" t="s">
        <v>27</v>
      </c>
      <c r="V4126" s="66">
        <v>5000</v>
      </c>
      <c r="W4126" s="67">
        <v>5000</v>
      </c>
      <c r="X4126" s="67"/>
      <c r="Y4126" s="68">
        <v>10000</v>
      </c>
      <c r="Z4126" s="82">
        <v>5058.8111298482299</v>
      </c>
    </row>
    <row r="4127" spans="15:26" x14ac:dyDescent="0.25">
      <c r="O4127" s="81" t="s">
        <v>5851</v>
      </c>
      <c r="P4127" s="64">
        <v>2014</v>
      </c>
      <c r="Q4127" s="63" t="s">
        <v>1318</v>
      </c>
      <c r="R4127" s="63" t="s">
        <v>27</v>
      </c>
      <c r="S4127" s="65" t="s">
        <v>5849</v>
      </c>
      <c r="T4127" s="63" t="s">
        <v>5852</v>
      </c>
      <c r="U4127" s="63" t="s">
        <v>27</v>
      </c>
      <c r="V4127" s="66">
        <v>3000</v>
      </c>
      <c r="W4127" s="67">
        <v>3000</v>
      </c>
      <c r="X4127" s="67"/>
      <c r="Y4127" s="68">
        <v>3000</v>
      </c>
      <c r="Z4127" s="82">
        <v>3035.2866779089377</v>
      </c>
    </row>
    <row r="4128" spans="15:26" x14ac:dyDescent="0.25">
      <c r="O4128" s="81" t="s">
        <v>5834</v>
      </c>
      <c r="P4128" s="64">
        <v>2014</v>
      </c>
      <c r="Q4128" s="63" t="s">
        <v>1318</v>
      </c>
      <c r="R4128" s="63" t="s">
        <v>27</v>
      </c>
      <c r="S4128" s="65" t="s">
        <v>3803</v>
      </c>
      <c r="T4128" s="63" t="s">
        <v>5835</v>
      </c>
      <c r="U4128" s="63" t="s">
        <v>27</v>
      </c>
      <c r="V4128" s="66">
        <v>2300</v>
      </c>
      <c r="W4128" s="67">
        <v>2300</v>
      </c>
      <c r="X4128" s="67"/>
      <c r="Y4128" s="68">
        <v>2300</v>
      </c>
      <c r="Z4128" s="82">
        <v>2327.0531197301857</v>
      </c>
    </row>
    <row r="4129" spans="15:26" x14ac:dyDescent="0.25">
      <c r="O4129" s="81" t="s">
        <v>5918</v>
      </c>
      <c r="P4129" s="64">
        <v>2014</v>
      </c>
      <c r="Q4129" s="63" t="s">
        <v>1318</v>
      </c>
      <c r="R4129" s="63" t="s">
        <v>472</v>
      </c>
      <c r="S4129" s="65" t="s">
        <v>5919</v>
      </c>
      <c r="T4129" s="63" t="s">
        <v>5660</v>
      </c>
      <c r="U4129" s="63" t="s">
        <v>5093</v>
      </c>
      <c r="V4129" s="66">
        <v>198245</v>
      </c>
      <c r="W4129" s="67">
        <v>198245</v>
      </c>
      <c r="X4129" s="67"/>
      <c r="Y4129" s="68">
        <v>279219</v>
      </c>
      <c r="Z4129" s="82">
        <v>200576.80248735248</v>
      </c>
    </row>
    <row r="4130" spans="15:26" x14ac:dyDescent="0.25">
      <c r="O4130" s="81" t="s">
        <v>5929</v>
      </c>
      <c r="P4130" s="64">
        <v>2014</v>
      </c>
      <c r="Q4130" s="63" t="s">
        <v>1318</v>
      </c>
      <c r="R4130" s="63" t="s">
        <v>472</v>
      </c>
      <c r="S4130" s="65" t="s">
        <v>5930</v>
      </c>
      <c r="T4130" s="63" t="s">
        <v>5931</v>
      </c>
      <c r="U4130" s="63" t="s">
        <v>4056</v>
      </c>
      <c r="V4130" s="66">
        <v>100275</v>
      </c>
      <c r="W4130" s="67">
        <v>100275</v>
      </c>
      <c r="X4130" s="67"/>
      <c r="Y4130" s="68">
        <v>167125</v>
      </c>
      <c r="Z4130" s="82">
        <v>101454.45720910624</v>
      </c>
    </row>
    <row r="4131" spans="15:26" x14ac:dyDescent="0.25">
      <c r="O4131" s="81" t="s">
        <v>5876</v>
      </c>
      <c r="P4131" s="64">
        <v>2014</v>
      </c>
      <c r="Q4131" s="63" t="s">
        <v>1318</v>
      </c>
      <c r="R4131" s="63" t="s">
        <v>472</v>
      </c>
      <c r="S4131" s="65" t="s">
        <v>5877</v>
      </c>
      <c r="T4131" s="63" t="s">
        <v>5878</v>
      </c>
      <c r="U4131" s="63" t="s">
        <v>5014</v>
      </c>
      <c r="V4131" s="66">
        <v>56681</v>
      </c>
      <c r="W4131" s="67">
        <v>56681</v>
      </c>
      <c r="X4131" s="67">
        <v>0</v>
      </c>
      <c r="Y4131" s="68">
        <v>291681</v>
      </c>
      <c r="Z4131" s="82">
        <v>57347.694730185503</v>
      </c>
    </row>
    <row r="4132" spans="15:26" x14ac:dyDescent="0.25">
      <c r="O4132" s="81" t="s">
        <v>10421</v>
      </c>
      <c r="P4132" s="64">
        <v>2014</v>
      </c>
      <c r="Q4132" s="63" t="s">
        <v>6081</v>
      </c>
      <c r="R4132" s="63" t="s">
        <v>472</v>
      </c>
      <c r="S4132" s="65" t="s">
        <v>10422</v>
      </c>
      <c r="T4132" s="63" t="s">
        <v>5970</v>
      </c>
      <c r="U4132" s="63" t="s">
        <v>10423</v>
      </c>
      <c r="V4132" s="66">
        <v>14175</v>
      </c>
      <c r="W4132" s="67">
        <v>14175</v>
      </c>
      <c r="X4132" s="67">
        <v>10233.91</v>
      </c>
      <c r="Y4132" s="68">
        <v>25990</v>
      </c>
      <c r="Z4132" s="82">
        <v>14341.729553119731</v>
      </c>
    </row>
    <row r="4133" spans="15:26" x14ac:dyDescent="0.25">
      <c r="O4133" s="81" t="s">
        <v>10370</v>
      </c>
      <c r="P4133" s="64">
        <v>2014</v>
      </c>
      <c r="Q4133" s="63" t="s">
        <v>6081</v>
      </c>
      <c r="R4133" s="63" t="s">
        <v>472</v>
      </c>
      <c r="S4133" s="65" t="s">
        <v>10371</v>
      </c>
      <c r="T4133" s="63" t="s">
        <v>3695</v>
      </c>
      <c r="U4133" s="63" t="s">
        <v>149</v>
      </c>
      <c r="V4133" s="66">
        <v>9420</v>
      </c>
      <c r="W4133" s="67">
        <v>9410</v>
      </c>
      <c r="X4133" s="67">
        <v>0</v>
      </c>
      <c r="Y4133" s="68">
        <v>9420</v>
      </c>
      <c r="Z4133" s="82">
        <v>9520.682546374368</v>
      </c>
    </row>
    <row r="4134" spans="15:26" x14ac:dyDescent="0.25">
      <c r="O4134" s="81" t="s">
        <v>5862</v>
      </c>
      <c r="P4134" s="64">
        <v>2014</v>
      </c>
      <c r="Q4134" s="63" t="s">
        <v>1318</v>
      </c>
      <c r="R4134" s="63" t="s">
        <v>138</v>
      </c>
      <c r="S4134" s="65" t="s">
        <v>5353</v>
      </c>
      <c r="T4134" s="63" t="s">
        <v>3266</v>
      </c>
      <c r="U4134" s="63" t="s">
        <v>166</v>
      </c>
      <c r="V4134" s="66">
        <v>199382</v>
      </c>
      <c r="W4134" s="67">
        <v>199382</v>
      </c>
      <c r="X4134" s="67">
        <v>63781.52</v>
      </c>
      <c r="Y4134" s="68">
        <v>277176</v>
      </c>
      <c r="Z4134" s="82">
        <v>201727.17613827993</v>
      </c>
    </row>
    <row r="4135" spans="15:26" x14ac:dyDescent="0.25">
      <c r="O4135" s="81" t="s">
        <v>10407</v>
      </c>
      <c r="P4135" s="64">
        <v>2014</v>
      </c>
      <c r="Q4135" s="63" t="s">
        <v>6081</v>
      </c>
      <c r="R4135" s="63" t="s">
        <v>138</v>
      </c>
      <c r="S4135" s="65" t="s">
        <v>10408</v>
      </c>
      <c r="T4135" s="63" t="s">
        <v>10409</v>
      </c>
      <c r="U4135" s="63" t="s">
        <v>166</v>
      </c>
      <c r="V4135" s="66">
        <v>15127</v>
      </c>
      <c r="W4135" s="67">
        <v>15127</v>
      </c>
      <c r="X4135" s="67">
        <v>5063.0600000000004</v>
      </c>
      <c r="Y4135" s="68">
        <v>20170</v>
      </c>
      <c r="Z4135" s="82">
        <v>15304.927192242834</v>
      </c>
    </row>
    <row r="4136" spans="15:26" x14ac:dyDescent="0.25">
      <c r="O4136" s="81" t="s">
        <v>10334</v>
      </c>
      <c r="P4136" s="64">
        <v>2014</v>
      </c>
      <c r="Q4136" s="63" t="s">
        <v>6081</v>
      </c>
      <c r="R4136" s="63" t="s">
        <v>138</v>
      </c>
      <c r="S4136" s="65" t="s">
        <v>10335</v>
      </c>
      <c r="T4136" s="63" t="s">
        <v>4103</v>
      </c>
      <c r="U4136" s="63" t="s">
        <v>3767</v>
      </c>
      <c r="V4136" s="66">
        <v>14598</v>
      </c>
      <c r="W4136" s="67">
        <v>14598</v>
      </c>
      <c r="X4136" s="67"/>
      <c r="Y4136" s="68">
        <v>19178</v>
      </c>
      <c r="Z4136" s="82">
        <v>14769.704974704891</v>
      </c>
    </row>
    <row r="4137" spans="15:26" x14ac:dyDescent="0.25">
      <c r="O4137" s="81" t="s">
        <v>10394</v>
      </c>
      <c r="P4137" s="64">
        <v>2014</v>
      </c>
      <c r="Q4137" s="63" t="s">
        <v>6081</v>
      </c>
      <c r="R4137" s="63" t="s">
        <v>138</v>
      </c>
      <c r="S4137" s="65" t="s">
        <v>10395</v>
      </c>
      <c r="T4137" s="63" t="s">
        <v>3695</v>
      </c>
      <c r="U4137" s="63" t="s">
        <v>10396</v>
      </c>
      <c r="V4137" s="66">
        <v>7800</v>
      </c>
      <c r="W4137" s="67">
        <v>7800</v>
      </c>
      <c r="X4137" s="67">
        <v>0</v>
      </c>
      <c r="Y4137" s="68">
        <v>7800</v>
      </c>
      <c r="Z4137" s="82">
        <v>7891.7453625632379</v>
      </c>
    </row>
    <row r="4138" spans="15:26" x14ac:dyDescent="0.25">
      <c r="O4138" s="81" t="s">
        <v>5881</v>
      </c>
      <c r="P4138" s="64">
        <v>2014</v>
      </c>
      <c r="Q4138" s="63" t="s">
        <v>1318</v>
      </c>
      <c r="R4138" s="63" t="s">
        <v>677</v>
      </c>
      <c r="S4138" s="65" t="s">
        <v>5882</v>
      </c>
      <c r="T4138" s="63" t="s">
        <v>3414</v>
      </c>
      <c r="U4138" s="63" t="s">
        <v>679</v>
      </c>
      <c r="V4138" s="66">
        <v>200000</v>
      </c>
      <c r="W4138" s="67">
        <v>200000</v>
      </c>
      <c r="X4138" s="67">
        <v>0</v>
      </c>
      <c r="Y4138" s="68">
        <v>274177</v>
      </c>
      <c r="Z4138" s="82">
        <v>202352.44519392919</v>
      </c>
    </row>
    <row r="4139" spans="15:26" x14ac:dyDescent="0.25">
      <c r="O4139" s="81" t="s">
        <v>5932</v>
      </c>
      <c r="P4139" s="64">
        <v>2014</v>
      </c>
      <c r="Q4139" s="63" t="s">
        <v>1318</v>
      </c>
      <c r="R4139" s="63" t="s">
        <v>677</v>
      </c>
      <c r="S4139" s="65" t="s">
        <v>5933</v>
      </c>
      <c r="T4139" s="63" t="s">
        <v>5934</v>
      </c>
      <c r="U4139" s="63" t="s">
        <v>679</v>
      </c>
      <c r="V4139" s="66">
        <v>99564</v>
      </c>
      <c r="W4139" s="67">
        <v>99564</v>
      </c>
      <c r="X4139" s="67"/>
      <c r="Y4139" s="68">
        <v>132752</v>
      </c>
      <c r="Z4139" s="82">
        <v>100735.09426644183</v>
      </c>
    </row>
    <row r="4140" spans="15:26" x14ac:dyDescent="0.25">
      <c r="O4140" s="81" t="s">
        <v>10439</v>
      </c>
      <c r="P4140" s="64">
        <v>2014</v>
      </c>
      <c r="Q4140" s="63" t="s">
        <v>6081</v>
      </c>
      <c r="R4140" s="63" t="s">
        <v>677</v>
      </c>
      <c r="S4140" s="65" t="s">
        <v>10440</v>
      </c>
      <c r="T4140" s="63" t="s">
        <v>8564</v>
      </c>
      <c r="U4140" s="63" t="s">
        <v>679</v>
      </c>
      <c r="V4140" s="66">
        <v>29896</v>
      </c>
      <c r="W4140" s="67">
        <v>29896</v>
      </c>
      <c r="X4140" s="67"/>
      <c r="Y4140" s="68">
        <v>39862</v>
      </c>
      <c r="Z4140" s="82">
        <v>30247.643507588535</v>
      </c>
    </row>
    <row r="4141" spans="15:26" ht="22.5" x14ac:dyDescent="0.25">
      <c r="O4141" s="81" t="s">
        <v>10392</v>
      </c>
      <c r="P4141" s="64">
        <v>2014</v>
      </c>
      <c r="Q4141" s="63" t="s">
        <v>6081</v>
      </c>
      <c r="R4141" s="63" t="s">
        <v>677</v>
      </c>
      <c r="S4141" s="65" t="s">
        <v>10393</v>
      </c>
      <c r="T4141" s="63" t="s">
        <v>3695</v>
      </c>
      <c r="U4141" s="63" t="s">
        <v>679</v>
      </c>
      <c r="V4141" s="66">
        <v>10000</v>
      </c>
      <c r="W4141" s="67">
        <v>10000</v>
      </c>
      <c r="X4141" s="67"/>
      <c r="Y4141" s="68">
        <v>10000</v>
      </c>
      <c r="Z4141" s="82">
        <v>10117.62225969646</v>
      </c>
    </row>
    <row r="4142" spans="15:26" x14ac:dyDescent="0.25">
      <c r="O4142" s="81" t="s">
        <v>5863</v>
      </c>
      <c r="P4142" s="64">
        <v>2014</v>
      </c>
      <c r="Q4142" s="63" t="s">
        <v>1318</v>
      </c>
      <c r="R4142" s="63" t="s">
        <v>177</v>
      </c>
      <c r="S4142" s="65" t="s">
        <v>5864</v>
      </c>
      <c r="T4142" s="63" t="s">
        <v>5859</v>
      </c>
      <c r="U4142" s="63" t="s">
        <v>179</v>
      </c>
      <c r="V4142" s="66">
        <v>37338</v>
      </c>
      <c r="W4142" s="67">
        <v>37338</v>
      </c>
      <c r="X4142" s="67"/>
      <c r="Y4142" s="68">
        <v>53340</v>
      </c>
      <c r="Z4142" s="82">
        <v>37777.177993254641</v>
      </c>
    </row>
    <row r="4143" spans="15:26" x14ac:dyDescent="0.25">
      <c r="O4143" s="81" t="s">
        <v>5944</v>
      </c>
      <c r="P4143" s="64">
        <v>2014</v>
      </c>
      <c r="Q4143" s="63" t="s">
        <v>1318</v>
      </c>
      <c r="R4143" s="63" t="s">
        <v>40</v>
      </c>
      <c r="S4143" s="65" t="s">
        <v>5945</v>
      </c>
      <c r="T4143" s="63" t="s">
        <v>3414</v>
      </c>
      <c r="U4143" s="63" t="s">
        <v>42</v>
      </c>
      <c r="V4143" s="66">
        <v>35000</v>
      </c>
      <c r="W4143" s="67">
        <v>35000</v>
      </c>
      <c r="X4143" s="67">
        <v>20696.87</v>
      </c>
      <c r="Y4143" s="68">
        <v>56231</v>
      </c>
      <c r="Z4143" s="82">
        <v>35411.677908937607</v>
      </c>
    </row>
    <row r="4144" spans="15:26" x14ac:dyDescent="0.25">
      <c r="O4144" s="81" t="s">
        <v>5869</v>
      </c>
      <c r="P4144" s="64">
        <v>2014</v>
      </c>
      <c r="Q4144" s="63" t="s">
        <v>1318</v>
      </c>
      <c r="R4144" s="63" t="s">
        <v>1605</v>
      </c>
      <c r="S4144" s="65" t="s">
        <v>5870</v>
      </c>
      <c r="T4144" s="63" t="s">
        <v>5859</v>
      </c>
      <c r="U4144" s="63" t="s">
        <v>1623</v>
      </c>
      <c r="V4144" s="66">
        <v>46500</v>
      </c>
      <c r="W4144" s="67">
        <v>42750</v>
      </c>
      <c r="X4144" s="67">
        <v>15315.94</v>
      </c>
      <c r="Y4144" s="68">
        <v>62000</v>
      </c>
      <c r="Z4144" s="82">
        <v>43252.835160202361</v>
      </c>
    </row>
    <row r="4145" spans="15:26" x14ac:dyDescent="0.25">
      <c r="O4145" s="81" t="s">
        <v>5959</v>
      </c>
      <c r="P4145" s="64">
        <v>2014</v>
      </c>
      <c r="Q4145" s="63" t="s">
        <v>1318</v>
      </c>
      <c r="R4145" s="63" t="s">
        <v>1605</v>
      </c>
      <c r="S4145" s="65" t="s">
        <v>1621</v>
      </c>
      <c r="T4145" s="63" t="s">
        <v>5960</v>
      </c>
      <c r="U4145" s="63" t="s">
        <v>1623</v>
      </c>
      <c r="V4145" s="66">
        <v>27926</v>
      </c>
      <c r="W4145" s="67">
        <v>27926</v>
      </c>
      <c r="X4145" s="67">
        <v>0</v>
      </c>
      <c r="Y4145" s="68">
        <v>37235</v>
      </c>
      <c r="Z4145" s="82">
        <v>28254.471922428333</v>
      </c>
    </row>
    <row r="4146" spans="15:26" x14ac:dyDescent="0.25">
      <c r="O4146" s="81" t="s">
        <v>5891</v>
      </c>
      <c r="P4146" s="64">
        <v>2014</v>
      </c>
      <c r="Q4146" s="63" t="s">
        <v>1318</v>
      </c>
      <c r="R4146" s="63" t="s">
        <v>81</v>
      </c>
      <c r="S4146" s="65" t="s">
        <v>5787</v>
      </c>
      <c r="T4146" s="63" t="s">
        <v>5164</v>
      </c>
      <c r="U4146" s="63" t="s">
        <v>81</v>
      </c>
      <c r="V4146" s="66">
        <v>153243</v>
      </c>
      <c r="W4146" s="67">
        <v>139252</v>
      </c>
      <c r="X4146" s="67">
        <v>41973.82</v>
      </c>
      <c r="Y4146" s="68">
        <v>185668</v>
      </c>
      <c r="Z4146" s="82">
        <v>140889.91349072513</v>
      </c>
    </row>
    <row r="4147" spans="15:26" x14ac:dyDescent="0.25">
      <c r="O4147" s="81" t="s">
        <v>5922</v>
      </c>
      <c r="P4147" s="64">
        <v>2014</v>
      </c>
      <c r="Q4147" s="63" t="s">
        <v>1318</v>
      </c>
      <c r="R4147" s="63" t="s">
        <v>81</v>
      </c>
      <c r="S4147" s="65" t="s">
        <v>5923</v>
      </c>
      <c r="T4147" s="63" t="s">
        <v>5924</v>
      </c>
      <c r="U4147" s="63" t="s">
        <v>81</v>
      </c>
      <c r="V4147" s="66">
        <v>119450</v>
      </c>
      <c r="W4147" s="67">
        <v>119450</v>
      </c>
      <c r="X4147" s="67"/>
      <c r="Y4147" s="68">
        <v>159266</v>
      </c>
      <c r="Z4147" s="82">
        <v>120854.9978920742</v>
      </c>
    </row>
    <row r="4148" spans="15:26" x14ac:dyDescent="0.25">
      <c r="O4148" s="81" t="s">
        <v>5920</v>
      </c>
      <c r="P4148" s="64">
        <v>2014</v>
      </c>
      <c r="Q4148" s="63" t="s">
        <v>1318</v>
      </c>
      <c r="R4148" s="63" t="s">
        <v>1163</v>
      </c>
      <c r="S4148" s="65" t="s">
        <v>2058</v>
      </c>
      <c r="T4148" s="63" t="s">
        <v>5921</v>
      </c>
      <c r="U4148" s="63" t="s">
        <v>1165</v>
      </c>
      <c r="V4148" s="66">
        <v>109275</v>
      </c>
      <c r="W4148" s="67">
        <v>109275</v>
      </c>
      <c r="X4148" s="67"/>
      <c r="Y4148" s="68">
        <v>145700</v>
      </c>
      <c r="Z4148" s="82">
        <v>110560.31724283306</v>
      </c>
    </row>
    <row r="4149" spans="15:26" x14ac:dyDescent="0.25">
      <c r="O4149" s="81" t="s">
        <v>10304</v>
      </c>
      <c r="P4149" s="64">
        <v>2014</v>
      </c>
      <c r="Q4149" s="63" t="s">
        <v>6081</v>
      </c>
      <c r="R4149" s="63" t="s">
        <v>85</v>
      </c>
      <c r="S4149" s="65" t="s">
        <v>10305</v>
      </c>
      <c r="T4149" s="63" t="s">
        <v>6673</v>
      </c>
      <c r="U4149" s="63" t="s">
        <v>8092</v>
      </c>
      <c r="V4149" s="66">
        <v>37500</v>
      </c>
      <c r="W4149" s="67">
        <v>37500</v>
      </c>
      <c r="X4149" s="67"/>
      <c r="Y4149" s="68">
        <v>50000</v>
      </c>
      <c r="Z4149" s="82">
        <v>37941.08347386172</v>
      </c>
    </row>
    <row r="4150" spans="15:26" ht="22.5" x14ac:dyDescent="0.25">
      <c r="O4150" s="81" t="s">
        <v>10354</v>
      </c>
      <c r="P4150" s="64">
        <v>2014</v>
      </c>
      <c r="Q4150" s="63" t="s">
        <v>6081</v>
      </c>
      <c r="R4150" s="63" t="s">
        <v>85</v>
      </c>
      <c r="S4150" s="65" t="s">
        <v>10355</v>
      </c>
      <c r="T4150" s="63" t="s">
        <v>3695</v>
      </c>
      <c r="U4150" s="63" t="s">
        <v>511</v>
      </c>
      <c r="V4150" s="66">
        <v>10000</v>
      </c>
      <c r="W4150" s="67">
        <v>10000</v>
      </c>
      <c r="X4150" s="67">
        <v>0</v>
      </c>
      <c r="Y4150" s="68">
        <v>10000</v>
      </c>
      <c r="Z4150" s="82">
        <v>10117.62225969646</v>
      </c>
    </row>
    <row r="4151" spans="15:26" x14ac:dyDescent="0.25">
      <c r="O4151" s="81" t="s">
        <v>10378</v>
      </c>
      <c r="P4151" s="64">
        <v>2014</v>
      </c>
      <c r="Q4151" s="63" t="s">
        <v>6081</v>
      </c>
      <c r="R4151" s="63" t="s">
        <v>85</v>
      </c>
      <c r="S4151" s="65" t="s">
        <v>10379</v>
      </c>
      <c r="T4151" s="63" t="s">
        <v>3695</v>
      </c>
      <c r="U4151" s="63" t="s">
        <v>4422</v>
      </c>
      <c r="V4151" s="66">
        <v>8500</v>
      </c>
      <c r="W4151" s="67">
        <v>8500</v>
      </c>
      <c r="X4151" s="67">
        <v>1374.78</v>
      </c>
      <c r="Y4151" s="68">
        <v>10000</v>
      </c>
      <c r="Z4151" s="82">
        <v>8599.9789207419908</v>
      </c>
    </row>
    <row r="4152" spans="15:26" x14ac:dyDescent="0.25">
      <c r="O4152" s="81" t="s">
        <v>10383</v>
      </c>
      <c r="P4152" s="64">
        <v>2014</v>
      </c>
      <c r="Q4152" s="63" t="s">
        <v>6081</v>
      </c>
      <c r="R4152" s="63" t="s">
        <v>1269</v>
      </c>
      <c r="S4152" s="65" t="s">
        <v>10384</v>
      </c>
      <c r="T4152" s="63" t="s">
        <v>3695</v>
      </c>
      <c r="U4152" s="63" t="s">
        <v>2904</v>
      </c>
      <c r="V4152" s="66">
        <v>15000</v>
      </c>
      <c r="W4152" s="67">
        <v>15000</v>
      </c>
      <c r="X4152" s="67">
        <v>0</v>
      </c>
      <c r="Y4152" s="68">
        <v>15000</v>
      </c>
      <c r="Z4152" s="82">
        <v>15176.433389544689</v>
      </c>
    </row>
    <row r="4153" spans="15:26" x14ac:dyDescent="0.25">
      <c r="O4153" s="81" t="s">
        <v>5858</v>
      </c>
      <c r="P4153" s="64">
        <v>2014</v>
      </c>
      <c r="Q4153" s="63" t="s">
        <v>1318</v>
      </c>
      <c r="R4153" s="63" t="s">
        <v>1367</v>
      </c>
      <c r="S4153" s="65" t="s">
        <v>5601</v>
      </c>
      <c r="T4153" s="63" t="s">
        <v>5859</v>
      </c>
      <c r="U4153" s="63" t="s">
        <v>1568</v>
      </c>
      <c r="V4153" s="66">
        <v>198936</v>
      </c>
      <c r="W4153" s="67">
        <v>198936</v>
      </c>
      <c r="X4153" s="67"/>
      <c r="Y4153" s="68">
        <v>248936</v>
      </c>
      <c r="Z4153" s="82">
        <v>201275.93018549748</v>
      </c>
    </row>
    <row r="4154" spans="15:26" x14ac:dyDescent="0.25">
      <c r="O4154" s="81" t="s">
        <v>5909</v>
      </c>
      <c r="P4154" s="64">
        <v>2014</v>
      </c>
      <c r="Q4154" s="63" t="s">
        <v>1318</v>
      </c>
      <c r="R4154" s="63" t="s">
        <v>59</v>
      </c>
      <c r="S4154" s="65" t="s">
        <v>5910</v>
      </c>
      <c r="T4154" s="63" t="s">
        <v>5911</v>
      </c>
      <c r="U4154" s="63" t="s">
        <v>61</v>
      </c>
      <c r="V4154" s="66">
        <v>59229</v>
      </c>
      <c r="W4154" s="67">
        <v>59229</v>
      </c>
      <c r="X4154" s="67">
        <v>21043.56</v>
      </c>
      <c r="Y4154" s="68">
        <v>84613</v>
      </c>
      <c r="Z4154" s="82">
        <v>59925.66488195616</v>
      </c>
    </row>
    <row r="4155" spans="15:26" x14ac:dyDescent="0.25">
      <c r="O4155" s="81" t="s">
        <v>10356</v>
      </c>
      <c r="P4155" s="64">
        <v>2014</v>
      </c>
      <c r="Q4155" s="63" t="s">
        <v>6081</v>
      </c>
      <c r="R4155" s="63" t="s">
        <v>59</v>
      </c>
      <c r="S4155" s="65" t="s">
        <v>10357</v>
      </c>
      <c r="T4155" s="63" t="s">
        <v>3695</v>
      </c>
      <c r="U4155" s="63" t="s">
        <v>8656</v>
      </c>
      <c r="V4155" s="66">
        <v>15000</v>
      </c>
      <c r="W4155" s="67">
        <v>14500</v>
      </c>
      <c r="X4155" s="67">
        <v>0</v>
      </c>
      <c r="Y4155" s="68">
        <v>15000</v>
      </c>
      <c r="Z4155" s="82">
        <v>14670.552276559865</v>
      </c>
    </row>
    <row r="4156" spans="15:26" x14ac:dyDescent="0.25">
      <c r="O4156" s="81" t="s">
        <v>5860</v>
      </c>
      <c r="P4156" s="64">
        <v>2014</v>
      </c>
      <c r="Q4156" s="63" t="s">
        <v>1318</v>
      </c>
      <c r="R4156" s="63" t="s">
        <v>63</v>
      </c>
      <c r="S4156" s="65" t="s">
        <v>5861</v>
      </c>
      <c r="T4156" s="63" t="s">
        <v>3266</v>
      </c>
      <c r="U4156" s="63" t="s">
        <v>684</v>
      </c>
      <c r="V4156" s="66">
        <v>199624</v>
      </c>
      <c r="W4156" s="67">
        <v>199624</v>
      </c>
      <c r="X4156" s="67">
        <v>0</v>
      </c>
      <c r="Y4156" s="68">
        <v>285178</v>
      </c>
      <c r="Z4156" s="82">
        <v>201972.02259696461</v>
      </c>
    </row>
    <row r="4157" spans="15:26" ht="22.5" x14ac:dyDescent="0.25">
      <c r="O4157" s="81" t="s">
        <v>5867</v>
      </c>
      <c r="P4157" s="64">
        <v>2014</v>
      </c>
      <c r="Q4157" s="63" t="s">
        <v>1318</v>
      </c>
      <c r="R4157" s="63" t="s">
        <v>63</v>
      </c>
      <c r="S4157" s="65" t="s">
        <v>5652</v>
      </c>
      <c r="T4157" s="63" t="s">
        <v>5388</v>
      </c>
      <c r="U4157" s="63" t="s">
        <v>684</v>
      </c>
      <c r="V4157" s="66">
        <v>141877</v>
      </c>
      <c r="W4157" s="67">
        <v>141877</v>
      </c>
      <c r="X4157" s="67">
        <v>0</v>
      </c>
      <c r="Y4157" s="68">
        <v>199827</v>
      </c>
      <c r="Z4157" s="82">
        <v>143545.78933389546</v>
      </c>
    </row>
    <row r="4158" spans="15:26" x14ac:dyDescent="0.25">
      <c r="O4158" s="81" t="s">
        <v>10442</v>
      </c>
      <c r="P4158" s="64">
        <v>2014</v>
      </c>
      <c r="Q4158" s="63" t="s">
        <v>6081</v>
      </c>
      <c r="R4158" s="63" t="s">
        <v>63</v>
      </c>
      <c r="S4158" s="65" t="s">
        <v>10443</v>
      </c>
      <c r="T4158" s="63" t="s">
        <v>5970</v>
      </c>
      <c r="U4158" s="63" t="s">
        <v>65</v>
      </c>
      <c r="V4158" s="66">
        <v>34530</v>
      </c>
      <c r="W4158" s="67">
        <v>34530</v>
      </c>
      <c r="X4158" s="67">
        <v>11510</v>
      </c>
      <c r="Y4158" s="68">
        <v>46040</v>
      </c>
      <c r="Z4158" s="82">
        <v>34936.149662731877</v>
      </c>
    </row>
    <row r="4159" spans="15:26" x14ac:dyDescent="0.25">
      <c r="O4159" s="81" t="s">
        <v>5950</v>
      </c>
      <c r="P4159" s="64">
        <v>2014</v>
      </c>
      <c r="Q4159" s="63" t="s">
        <v>1318</v>
      </c>
      <c r="R4159" s="63" t="s">
        <v>63</v>
      </c>
      <c r="S4159" s="65" t="s">
        <v>5951</v>
      </c>
      <c r="T4159" s="63" t="s">
        <v>3266</v>
      </c>
      <c r="U4159" s="63" t="s">
        <v>65</v>
      </c>
      <c r="V4159" s="66">
        <v>34957</v>
      </c>
      <c r="W4159" s="67">
        <v>24114</v>
      </c>
      <c r="X4159" s="67">
        <v>26130.639999999999</v>
      </c>
      <c r="Y4159" s="68">
        <v>73213</v>
      </c>
      <c r="Z4159" s="82">
        <v>24397.634317032043</v>
      </c>
    </row>
    <row r="4160" spans="15:26" x14ac:dyDescent="0.25">
      <c r="O4160" s="81" t="s">
        <v>10427</v>
      </c>
      <c r="P4160" s="64">
        <v>2014</v>
      </c>
      <c r="Q4160" s="63" t="s">
        <v>6081</v>
      </c>
      <c r="R4160" s="63" t="s">
        <v>63</v>
      </c>
      <c r="S4160" s="65" t="s">
        <v>10428</v>
      </c>
      <c r="T4160" s="63" t="s">
        <v>8073</v>
      </c>
      <c r="U4160" s="63" t="s">
        <v>684</v>
      </c>
      <c r="V4160" s="66">
        <v>12161</v>
      </c>
      <c r="W4160" s="67">
        <v>12161</v>
      </c>
      <c r="X4160" s="67">
        <v>4199.63</v>
      </c>
      <c r="Y4160" s="68">
        <v>16215</v>
      </c>
      <c r="Z4160" s="82">
        <v>12304.040430016865</v>
      </c>
    </row>
    <row r="4161" spans="15:26" x14ac:dyDescent="0.25">
      <c r="O4161" s="81" t="s">
        <v>5937</v>
      </c>
      <c r="P4161" s="64">
        <v>2014</v>
      </c>
      <c r="Q4161" s="63" t="s">
        <v>1318</v>
      </c>
      <c r="R4161" s="63" t="s">
        <v>63</v>
      </c>
      <c r="S4161" s="65" t="s">
        <v>5938</v>
      </c>
      <c r="T4161" s="63" t="s">
        <v>3537</v>
      </c>
      <c r="U4161" s="63" t="s">
        <v>1478</v>
      </c>
      <c r="V4161" s="66">
        <v>10000</v>
      </c>
      <c r="W4161" s="67">
        <v>10000</v>
      </c>
      <c r="X4161" s="67">
        <v>10000</v>
      </c>
      <c r="Y4161" s="68">
        <v>20000</v>
      </c>
      <c r="Z4161" s="82">
        <v>10117.62225969646</v>
      </c>
    </row>
    <row r="4162" spans="15:26" x14ac:dyDescent="0.25">
      <c r="O4162" s="81" t="s">
        <v>5939</v>
      </c>
      <c r="P4162" s="64">
        <v>2014</v>
      </c>
      <c r="Q4162" s="63" t="s">
        <v>1318</v>
      </c>
      <c r="R4162" s="63" t="s">
        <v>63</v>
      </c>
      <c r="S4162" s="65" t="s">
        <v>5940</v>
      </c>
      <c r="T4162" s="63" t="s">
        <v>3537</v>
      </c>
      <c r="U4162" s="63" t="s">
        <v>1478</v>
      </c>
      <c r="V4162" s="66">
        <v>10000</v>
      </c>
      <c r="W4162" s="67">
        <v>10000</v>
      </c>
      <c r="X4162" s="67"/>
      <c r="Y4162" s="68">
        <v>28500</v>
      </c>
      <c r="Z4162" s="82">
        <v>10117.62225969646</v>
      </c>
    </row>
    <row r="4163" spans="15:26" x14ac:dyDescent="0.25">
      <c r="O4163" s="81" t="s">
        <v>10340</v>
      </c>
      <c r="P4163" s="64">
        <v>2014</v>
      </c>
      <c r="Q4163" s="63" t="s">
        <v>6081</v>
      </c>
      <c r="R4163" s="63" t="s">
        <v>1078</v>
      </c>
      <c r="S4163" s="65" t="s">
        <v>10341</v>
      </c>
      <c r="T4163" s="63" t="s">
        <v>4103</v>
      </c>
      <c r="U4163" s="63" t="s">
        <v>3767</v>
      </c>
      <c r="V4163" s="66">
        <v>9655</v>
      </c>
      <c r="W4163" s="67">
        <v>9655</v>
      </c>
      <c r="X4163" s="67">
        <v>10</v>
      </c>
      <c r="Y4163" s="68">
        <v>9655</v>
      </c>
      <c r="Z4163" s="82">
        <v>9768.5642917369314</v>
      </c>
    </row>
    <row r="4164" spans="15:26" x14ac:dyDescent="0.25">
      <c r="O4164" s="81" t="s">
        <v>10330</v>
      </c>
      <c r="P4164" s="64">
        <v>2014</v>
      </c>
      <c r="Q4164" s="63" t="s">
        <v>6081</v>
      </c>
      <c r="R4164" s="63" t="s">
        <v>1078</v>
      </c>
      <c r="S4164" s="65" t="s">
        <v>10331</v>
      </c>
      <c r="T4164" s="63" t="s">
        <v>4103</v>
      </c>
      <c r="U4164" s="63" t="s">
        <v>3767</v>
      </c>
      <c r="V4164" s="66">
        <v>9500</v>
      </c>
      <c r="W4164" s="67">
        <v>9500</v>
      </c>
      <c r="X4164" s="67"/>
      <c r="Y4164" s="68">
        <v>9500</v>
      </c>
      <c r="Z4164" s="82">
        <v>9611.7411467116362</v>
      </c>
    </row>
    <row r="4165" spans="15:26" x14ac:dyDescent="0.25">
      <c r="O4165" s="81" t="s">
        <v>5871</v>
      </c>
      <c r="P4165" s="64">
        <v>2014</v>
      </c>
      <c r="Q4165" s="63" t="s">
        <v>1318</v>
      </c>
      <c r="R4165" s="63" t="s">
        <v>1684</v>
      </c>
      <c r="S4165" s="65" t="s">
        <v>5872</v>
      </c>
      <c r="T4165" s="63" t="s">
        <v>5873</v>
      </c>
      <c r="U4165" s="63" t="s">
        <v>1687</v>
      </c>
      <c r="V4165" s="66">
        <v>200000</v>
      </c>
      <c r="W4165" s="67">
        <v>200000</v>
      </c>
      <c r="X4165" s="67">
        <v>0</v>
      </c>
      <c r="Y4165" s="68">
        <v>630298</v>
      </c>
      <c r="Z4165" s="82">
        <v>202352.44519392919</v>
      </c>
    </row>
    <row r="4166" spans="15:26" x14ac:dyDescent="0.25">
      <c r="O4166" s="81" t="s">
        <v>10352</v>
      </c>
      <c r="P4166" s="64">
        <v>2014</v>
      </c>
      <c r="Q4166" s="63" t="s">
        <v>6081</v>
      </c>
      <c r="R4166" s="63" t="s">
        <v>1684</v>
      </c>
      <c r="S4166" s="65" t="s">
        <v>10353</v>
      </c>
      <c r="T4166" s="63" t="s">
        <v>3695</v>
      </c>
      <c r="U4166" s="63" t="s">
        <v>1687</v>
      </c>
      <c r="V4166" s="66">
        <v>15000</v>
      </c>
      <c r="W4166" s="67">
        <v>15000</v>
      </c>
      <c r="X4166" s="67">
        <v>0</v>
      </c>
      <c r="Y4166" s="68">
        <v>15000</v>
      </c>
      <c r="Z4166" s="82">
        <v>15176.433389544689</v>
      </c>
    </row>
    <row r="4167" spans="15:26" x14ac:dyDescent="0.25">
      <c r="O4167" s="81" t="s">
        <v>10380</v>
      </c>
      <c r="P4167" s="64">
        <v>2014</v>
      </c>
      <c r="Q4167" s="63" t="s">
        <v>6081</v>
      </c>
      <c r="R4167" s="63" t="s">
        <v>1684</v>
      </c>
      <c r="S4167" s="65" t="s">
        <v>10381</v>
      </c>
      <c r="T4167" s="63" t="s">
        <v>3695</v>
      </c>
      <c r="U4167" s="63" t="s">
        <v>1687</v>
      </c>
      <c r="V4167" s="66">
        <v>15000</v>
      </c>
      <c r="W4167" s="67">
        <v>15000</v>
      </c>
      <c r="X4167" s="67">
        <v>0</v>
      </c>
      <c r="Y4167" s="68">
        <v>15000</v>
      </c>
      <c r="Z4167" s="82">
        <v>15176.433389544689</v>
      </c>
    </row>
    <row r="4168" spans="15:26" x14ac:dyDescent="0.25">
      <c r="O4168" s="81" t="s">
        <v>5874</v>
      </c>
      <c r="P4168" s="64">
        <v>2014</v>
      </c>
      <c r="Q4168" s="63" t="s">
        <v>1318</v>
      </c>
      <c r="R4168" s="63" t="s">
        <v>1684</v>
      </c>
      <c r="S4168" s="65" t="s">
        <v>5872</v>
      </c>
      <c r="T4168" s="63" t="s">
        <v>5875</v>
      </c>
      <c r="U4168" s="63" t="s">
        <v>1687</v>
      </c>
      <c r="V4168" s="66">
        <v>3000</v>
      </c>
      <c r="W4168" s="67">
        <v>3000</v>
      </c>
      <c r="X4168" s="67">
        <v>0</v>
      </c>
      <c r="Y4168" s="68">
        <v>3000</v>
      </c>
      <c r="Z4168" s="82">
        <v>3035.2866779089377</v>
      </c>
    </row>
    <row r="4169" spans="15:26" x14ac:dyDescent="0.25">
      <c r="O4169" s="81" t="s">
        <v>10312</v>
      </c>
      <c r="P4169" s="64">
        <v>2014</v>
      </c>
      <c r="Q4169" s="63" t="s">
        <v>6081</v>
      </c>
      <c r="R4169" s="63" t="s">
        <v>1420</v>
      </c>
      <c r="S4169" s="65" t="s">
        <v>10313</v>
      </c>
      <c r="T4169" s="63" t="s">
        <v>10314</v>
      </c>
      <c r="U4169" s="63" t="s">
        <v>8092</v>
      </c>
      <c r="V4169" s="66">
        <v>148984</v>
      </c>
      <c r="W4169" s="67">
        <v>148984</v>
      </c>
      <c r="X4169" s="67">
        <v>0</v>
      </c>
      <c r="Y4169" s="68">
        <v>198645</v>
      </c>
      <c r="Z4169" s="82">
        <v>150736.38347386173</v>
      </c>
    </row>
    <row r="4170" spans="15:26" x14ac:dyDescent="0.25">
      <c r="O4170" s="81" t="s">
        <v>10342</v>
      </c>
      <c r="P4170" s="64">
        <v>2014</v>
      </c>
      <c r="Q4170" s="63" t="s">
        <v>6081</v>
      </c>
      <c r="R4170" s="63" t="s">
        <v>1420</v>
      </c>
      <c r="S4170" s="65" t="s">
        <v>10343</v>
      </c>
      <c r="T4170" s="63" t="s">
        <v>4103</v>
      </c>
      <c r="U4170" s="63" t="s">
        <v>3767</v>
      </c>
      <c r="V4170" s="66">
        <v>13947</v>
      </c>
      <c r="W4170" s="67">
        <v>13947</v>
      </c>
      <c r="X4170" s="67"/>
      <c r="Y4170" s="68">
        <v>13947</v>
      </c>
      <c r="Z4170" s="82">
        <v>14111.047765598652</v>
      </c>
    </row>
    <row r="4171" spans="15:26" x14ac:dyDescent="0.25">
      <c r="O4171" s="81" t="s">
        <v>5879</v>
      </c>
      <c r="P4171" s="64">
        <v>2014</v>
      </c>
      <c r="Q4171" s="63" t="s">
        <v>1318</v>
      </c>
      <c r="R4171" s="63" t="s">
        <v>977</v>
      </c>
      <c r="S4171" s="65" t="s">
        <v>5250</v>
      </c>
      <c r="T4171" s="63" t="s">
        <v>3414</v>
      </c>
      <c r="U4171" s="63" t="s">
        <v>2986</v>
      </c>
      <c r="V4171" s="66">
        <v>200000</v>
      </c>
      <c r="W4171" s="67">
        <v>200000</v>
      </c>
      <c r="X4171" s="67">
        <v>0</v>
      </c>
      <c r="Y4171" s="68">
        <v>278398</v>
      </c>
      <c r="Z4171" s="82">
        <v>202352.44519392919</v>
      </c>
    </row>
    <row r="4172" spans="15:26" x14ac:dyDescent="0.25">
      <c r="O4172" s="81" t="s">
        <v>5865</v>
      </c>
      <c r="P4172" s="64">
        <v>2014</v>
      </c>
      <c r="Q4172" s="63" t="s">
        <v>1318</v>
      </c>
      <c r="R4172" s="63" t="s">
        <v>977</v>
      </c>
      <c r="S4172" s="65" t="s">
        <v>5747</v>
      </c>
      <c r="T4172" s="63" t="s">
        <v>5866</v>
      </c>
      <c r="U4172" s="63" t="s">
        <v>2986</v>
      </c>
      <c r="V4172" s="66">
        <v>199079</v>
      </c>
      <c r="W4172" s="67">
        <v>199079</v>
      </c>
      <c r="X4172" s="67"/>
      <c r="Y4172" s="68">
        <v>485559</v>
      </c>
      <c r="Z4172" s="82">
        <v>201420.61218381114</v>
      </c>
    </row>
    <row r="4173" spans="15:26" x14ac:dyDescent="0.25">
      <c r="O4173" s="81" t="s">
        <v>5915</v>
      </c>
      <c r="P4173" s="64">
        <v>2014</v>
      </c>
      <c r="Q4173" s="63" t="s">
        <v>1318</v>
      </c>
      <c r="R4173" s="63" t="s">
        <v>977</v>
      </c>
      <c r="S4173" s="65" t="s">
        <v>5916</v>
      </c>
      <c r="T4173" s="63" t="s">
        <v>5917</v>
      </c>
      <c r="U4173" s="63" t="s">
        <v>2986</v>
      </c>
      <c r="V4173" s="66">
        <v>123840</v>
      </c>
      <c r="W4173" s="67">
        <v>123840</v>
      </c>
      <c r="X4173" s="67"/>
      <c r="Y4173" s="68">
        <v>165120</v>
      </c>
      <c r="Z4173" s="82">
        <v>125296.63406408095</v>
      </c>
    </row>
    <row r="4174" spans="15:26" x14ac:dyDescent="0.25">
      <c r="O4174" s="81" t="s">
        <v>10402</v>
      </c>
      <c r="P4174" s="64">
        <v>2014</v>
      </c>
      <c r="Q4174" s="63" t="s">
        <v>6081</v>
      </c>
      <c r="R4174" s="63" t="s">
        <v>977</v>
      </c>
      <c r="S4174" s="65" t="s">
        <v>10403</v>
      </c>
      <c r="T4174" s="63" t="s">
        <v>10404</v>
      </c>
      <c r="U4174" s="63" t="s">
        <v>3800</v>
      </c>
      <c r="V4174" s="66">
        <v>26250</v>
      </c>
      <c r="W4174" s="67">
        <v>26250</v>
      </c>
      <c r="X4174" s="67">
        <v>0</v>
      </c>
      <c r="Y4174" s="68">
        <v>35000</v>
      </c>
      <c r="Z4174" s="82">
        <v>26558.758431703205</v>
      </c>
    </row>
    <row r="4175" spans="15:26" x14ac:dyDescent="0.25">
      <c r="O4175" s="81" t="s">
        <v>10328</v>
      </c>
      <c r="P4175" s="64">
        <v>2014</v>
      </c>
      <c r="Q4175" s="63" t="s">
        <v>6081</v>
      </c>
      <c r="R4175" s="63" t="s">
        <v>1540</v>
      </c>
      <c r="S4175" s="65" t="s">
        <v>8454</v>
      </c>
      <c r="T4175" s="63" t="s">
        <v>10329</v>
      </c>
      <c r="U4175" s="63" t="s">
        <v>9061</v>
      </c>
      <c r="V4175" s="66">
        <v>121265</v>
      </c>
      <c r="W4175" s="67">
        <v>121265</v>
      </c>
      <c r="X4175" s="67"/>
      <c r="Y4175" s="68">
        <v>161686</v>
      </c>
      <c r="Z4175" s="82">
        <v>122691.34633220911</v>
      </c>
    </row>
    <row r="4176" spans="15:26" x14ac:dyDescent="0.25">
      <c r="O4176" s="81" t="s">
        <v>10336</v>
      </c>
      <c r="P4176" s="64">
        <v>2014</v>
      </c>
      <c r="Q4176" s="63" t="s">
        <v>6081</v>
      </c>
      <c r="R4176" s="63" t="s">
        <v>1540</v>
      </c>
      <c r="S4176" s="65" t="s">
        <v>10337</v>
      </c>
      <c r="T4176" s="63" t="s">
        <v>4103</v>
      </c>
      <c r="U4176" s="63" t="s">
        <v>3767</v>
      </c>
      <c r="V4176" s="66">
        <v>14759</v>
      </c>
      <c r="W4176" s="67">
        <v>14759</v>
      </c>
      <c r="X4176" s="67">
        <v>0</v>
      </c>
      <c r="Y4176" s="68">
        <v>14759</v>
      </c>
      <c r="Z4176" s="82">
        <v>14932.598693086005</v>
      </c>
    </row>
    <row r="4177" spans="15:26" x14ac:dyDescent="0.25">
      <c r="O4177" s="81" t="s">
        <v>10338</v>
      </c>
      <c r="P4177" s="64">
        <v>2014</v>
      </c>
      <c r="Q4177" s="63" t="s">
        <v>6081</v>
      </c>
      <c r="R4177" s="63" t="s">
        <v>1540</v>
      </c>
      <c r="S4177" s="65" t="s">
        <v>10339</v>
      </c>
      <c r="T4177" s="63" t="s">
        <v>4103</v>
      </c>
      <c r="U4177" s="63" t="s">
        <v>3767</v>
      </c>
      <c r="V4177" s="66">
        <v>9954</v>
      </c>
      <c r="W4177" s="67">
        <v>9954</v>
      </c>
      <c r="X4177" s="67">
        <v>0</v>
      </c>
      <c r="Y4177" s="68">
        <v>9954</v>
      </c>
      <c r="Z4177" s="82">
        <v>10071.081197301855</v>
      </c>
    </row>
    <row r="4178" spans="15:26" x14ac:dyDescent="0.25">
      <c r="O4178" s="81" t="s">
        <v>10432</v>
      </c>
      <c r="P4178" s="64">
        <v>2014</v>
      </c>
      <c r="Q4178" s="63" t="s">
        <v>6081</v>
      </c>
      <c r="R4178" s="63" t="s">
        <v>1540</v>
      </c>
      <c r="S4178" s="65" t="s">
        <v>5192</v>
      </c>
      <c r="T4178" s="63" t="s">
        <v>5970</v>
      </c>
      <c r="U4178" s="63" t="s">
        <v>1540</v>
      </c>
      <c r="V4178" s="66">
        <v>9000</v>
      </c>
      <c r="W4178" s="67">
        <v>9000</v>
      </c>
      <c r="X4178" s="67">
        <v>3000</v>
      </c>
      <c r="Y4178" s="68">
        <v>12000</v>
      </c>
      <c r="Z4178" s="82">
        <v>9105.8600337268126</v>
      </c>
    </row>
    <row r="4179" spans="15:26" x14ac:dyDescent="0.25">
      <c r="O4179" s="81" t="s">
        <v>5853</v>
      </c>
      <c r="P4179" s="64">
        <v>2014</v>
      </c>
      <c r="Q4179" s="63" t="s">
        <v>1318</v>
      </c>
      <c r="R4179" s="63" t="s">
        <v>69</v>
      </c>
      <c r="S4179" s="65" t="s">
        <v>5123</v>
      </c>
      <c r="T4179" s="63" t="s">
        <v>5854</v>
      </c>
      <c r="U4179" s="63" t="s">
        <v>71</v>
      </c>
      <c r="V4179" s="66">
        <v>200000</v>
      </c>
      <c r="W4179" s="67">
        <v>200000</v>
      </c>
      <c r="X4179" s="67">
        <v>84883.31</v>
      </c>
      <c r="Y4179" s="68">
        <v>285269</v>
      </c>
      <c r="Z4179" s="82">
        <v>202352.44519392919</v>
      </c>
    </row>
    <row r="4180" spans="15:26" x14ac:dyDescent="0.25">
      <c r="O4180" s="81" t="s">
        <v>10350</v>
      </c>
      <c r="P4180" s="64">
        <v>2014</v>
      </c>
      <c r="Q4180" s="63" t="s">
        <v>6081</v>
      </c>
      <c r="R4180" s="63" t="s">
        <v>228</v>
      </c>
      <c r="S4180" s="65" t="s">
        <v>10351</v>
      </c>
      <c r="T4180" s="63" t="s">
        <v>3695</v>
      </c>
      <c r="U4180" s="63" t="s">
        <v>228</v>
      </c>
      <c r="V4180" s="66">
        <v>15000</v>
      </c>
      <c r="W4180" s="67">
        <v>15000</v>
      </c>
      <c r="X4180" s="67">
        <v>0</v>
      </c>
      <c r="Y4180" s="68">
        <v>15000</v>
      </c>
      <c r="Z4180" s="82">
        <v>15176.433389544689</v>
      </c>
    </row>
    <row r="4181" spans="15:26" x14ac:dyDescent="0.25">
      <c r="O4181" s="81" t="s">
        <v>5844</v>
      </c>
      <c r="P4181" s="64">
        <v>2014</v>
      </c>
      <c r="Q4181" s="63" t="s">
        <v>1318</v>
      </c>
      <c r="R4181" s="63" t="s">
        <v>514</v>
      </c>
      <c r="S4181" s="65" t="s">
        <v>5845</v>
      </c>
      <c r="T4181" s="63" t="s">
        <v>3266</v>
      </c>
      <c r="U4181" s="63" t="s">
        <v>1433</v>
      </c>
      <c r="V4181" s="66">
        <v>186575</v>
      </c>
      <c r="W4181" s="67">
        <v>186575</v>
      </c>
      <c r="X4181" s="67">
        <v>105292.78</v>
      </c>
      <c r="Y4181" s="68">
        <v>266536</v>
      </c>
      <c r="Z4181" s="82">
        <v>188769.53731028669</v>
      </c>
    </row>
    <row r="4182" spans="15:26" x14ac:dyDescent="0.25">
      <c r="O4182" s="81" t="s">
        <v>5961</v>
      </c>
      <c r="P4182" s="64">
        <v>2014</v>
      </c>
      <c r="Q4182" s="63" t="s">
        <v>1318</v>
      </c>
      <c r="R4182" s="63" t="s">
        <v>514</v>
      </c>
      <c r="S4182" s="65" t="s">
        <v>5536</v>
      </c>
      <c r="T4182" s="63" t="s">
        <v>4193</v>
      </c>
      <c r="U4182" s="63" t="s">
        <v>2090</v>
      </c>
      <c r="V4182" s="66">
        <v>35000</v>
      </c>
      <c r="W4182" s="67">
        <v>35000</v>
      </c>
      <c r="X4182" s="67">
        <v>34123.94</v>
      </c>
      <c r="Y4182" s="68">
        <v>71000</v>
      </c>
      <c r="Z4182" s="82">
        <v>35411.677908937607</v>
      </c>
    </row>
    <row r="4183" spans="15:26" x14ac:dyDescent="0.25">
      <c r="O4183" s="81" t="s">
        <v>10410</v>
      </c>
      <c r="P4183" s="64">
        <v>2014</v>
      </c>
      <c r="Q4183" s="63" t="s">
        <v>6081</v>
      </c>
      <c r="R4183" s="63" t="s">
        <v>514</v>
      </c>
      <c r="S4183" s="65" t="s">
        <v>10411</v>
      </c>
      <c r="T4183" s="63" t="s">
        <v>10412</v>
      </c>
      <c r="U4183" s="63" t="s">
        <v>8092</v>
      </c>
      <c r="V4183" s="66">
        <v>14585</v>
      </c>
      <c r="W4183" s="67">
        <v>14585</v>
      </c>
      <c r="X4183" s="67">
        <v>3235.8</v>
      </c>
      <c r="Y4183" s="68">
        <v>17722</v>
      </c>
      <c r="Z4183" s="82">
        <v>14756.552065767286</v>
      </c>
    </row>
    <row r="4184" spans="15:26" x14ac:dyDescent="0.25">
      <c r="O4184" s="81" t="s">
        <v>10376</v>
      </c>
      <c r="P4184" s="64">
        <v>2014</v>
      </c>
      <c r="Q4184" s="63" t="s">
        <v>6081</v>
      </c>
      <c r="R4184" s="63" t="s">
        <v>514</v>
      </c>
      <c r="S4184" s="65" t="s">
        <v>10377</v>
      </c>
      <c r="T4184" s="63" t="s">
        <v>3695</v>
      </c>
      <c r="U4184" s="63" t="s">
        <v>3767</v>
      </c>
      <c r="V4184" s="66">
        <v>10000</v>
      </c>
      <c r="W4184" s="67">
        <v>10000</v>
      </c>
      <c r="X4184" s="67">
        <v>0</v>
      </c>
      <c r="Y4184" s="68">
        <v>10000</v>
      </c>
      <c r="Z4184" s="82">
        <v>10117.62225969646</v>
      </c>
    </row>
    <row r="4185" spans="15:26" x14ac:dyDescent="0.25">
      <c r="O4185" s="81" t="s">
        <v>5889</v>
      </c>
      <c r="P4185" s="64">
        <v>2014</v>
      </c>
      <c r="Q4185" s="63" t="s">
        <v>1318</v>
      </c>
      <c r="R4185" s="63" t="s">
        <v>1337</v>
      </c>
      <c r="S4185" s="65" t="s">
        <v>5318</v>
      </c>
      <c r="T4185" s="63" t="s">
        <v>5890</v>
      </c>
      <c r="U4185" s="63" t="s">
        <v>5319</v>
      </c>
      <c r="V4185" s="66">
        <v>110472</v>
      </c>
      <c r="W4185" s="67">
        <v>110472</v>
      </c>
      <c r="X4185" s="67">
        <v>49080.52</v>
      </c>
      <c r="Y4185" s="68">
        <v>160472</v>
      </c>
      <c r="Z4185" s="82">
        <v>111771.39662731873</v>
      </c>
    </row>
    <row r="4186" spans="15:26" x14ac:dyDescent="0.25">
      <c r="O4186" s="81" t="s">
        <v>5948</v>
      </c>
      <c r="P4186" s="64">
        <v>2014</v>
      </c>
      <c r="Q4186" s="63" t="s">
        <v>1318</v>
      </c>
      <c r="R4186" s="63" t="s">
        <v>1337</v>
      </c>
      <c r="S4186" s="65" t="s">
        <v>5949</v>
      </c>
      <c r="T4186" s="63" t="s">
        <v>5504</v>
      </c>
      <c r="U4186" s="63" t="s">
        <v>5319</v>
      </c>
      <c r="V4186" s="66">
        <v>35000</v>
      </c>
      <c r="W4186" s="67">
        <v>35000</v>
      </c>
      <c r="X4186" s="67">
        <v>65888.92</v>
      </c>
      <c r="Y4186" s="68">
        <v>98549</v>
      </c>
      <c r="Z4186" s="82">
        <v>35411.677908937607</v>
      </c>
    </row>
    <row r="4187" spans="15:26" x14ac:dyDescent="0.25">
      <c r="O4187" s="81" t="s">
        <v>5824</v>
      </c>
      <c r="P4187" s="64">
        <v>2014</v>
      </c>
      <c r="Q4187" s="63" t="s">
        <v>1318</v>
      </c>
      <c r="R4187" s="63" t="s">
        <v>2250</v>
      </c>
      <c r="S4187" s="65" t="s">
        <v>5825</v>
      </c>
      <c r="T4187" s="63" t="s">
        <v>5826</v>
      </c>
      <c r="U4187" s="63" t="s">
        <v>3767</v>
      </c>
      <c r="V4187" s="66">
        <v>68210</v>
      </c>
      <c r="W4187" s="67">
        <v>68210</v>
      </c>
      <c r="X4187" s="67"/>
      <c r="Y4187" s="68">
        <v>94361</v>
      </c>
      <c r="Z4187" s="82">
        <v>69012.301433389555</v>
      </c>
    </row>
    <row r="4188" spans="15:26" x14ac:dyDescent="0.25">
      <c r="O4188" s="81" t="s">
        <v>10444</v>
      </c>
      <c r="P4188" s="64">
        <v>2014</v>
      </c>
      <c r="Q4188" s="63" t="s">
        <v>6081</v>
      </c>
      <c r="R4188" s="63" t="s">
        <v>73</v>
      </c>
      <c r="S4188" s="65" t="s">
        <v>10445</v>
      </c>
      <c r="T4188" s="63" t="s">
        <v>10426</v>
      </c>
      <c r="U4188" s="63" t="s">
        <v>73</v>
      </c>
      <c r="V4188" s="66">
        <v>26250</v>
      </c>
      <c r="W4188" s="67">
        <v>26250</v>
      </c>
      <c r="X4188" s="67">
        <v>0</v>
      </c>
      <c r="Y4188" s="68">
        <v>35000</v>
      </c>
      <c r="Z4188" s="82">
        <v>26558.758431703205</v>
      </c>
    </row>
    <row r="4189" spans="15:26" ht="22.5" x14ac:dyDescent="0.25">
      <c r="O4189" s="81" t="s">
        <v>5946</v>
      </c>
      <c r="P4189" s="64">
        <v>2014</v>
      </c>
      <c r="Q4189" s="63" t="s">
        <v>1318</v>
      </c>
      <c r="R4189" s="63" t="s">
        <v>73</v>
      </c>
      <c r="S4189" s="65" t="s">
        <v>5947</v>
      </c>
      <c r="T4189" s="63" t="s">
        <v>5037</v>
      </c>
      <c r="U4189" s="63" t="s">
        <v>73</v>
      </c>
      <c r="V4189" s="66">
        <v>7920</v>
      </c>
      <c r="W4189" s="67">
        <v>7920</v>
      </c>
      <c r="X4189" s="67">
        <v>5180</v>
      </c>
      <c r="Y4189" s="68">
        <v>13200</v>
      </c>
      <c r="Z4189" s="82">
        <v>8013.1568296795958</v>
      </c>
    </row>
    <row r="4190" spans="15:26" ht="22.5" x14ac:dyDescent="0.25">
      <c r="O4190" s="81" t="s">
        <v>10450</v>
      </c>
      <c r="P4190" s="64">
        <v>2014</v>
      </c>
      <c r="Q4190" s="63" t="s">
        <v>6084</v>
      </c>
      <c r="R4190" s="63" t="s">
        <v>3826</v>
      </c>
      <c r="S4190" s="65" t="s">
        <v>10451</v>
      </c>
      <c r="T4190" s="63" t="s">
        <v>10452</v>
      </c>
      <c r="U4190" s="63"/>
      <c r="V4190" s="66">
        <v>6897</v>
      </c>
      <c r="W4190" s="67">
        <v>6897</v>
      </c>
      <c r="X4190" s="67"/>
      <c r="Y4190" s="68">
        <v>9196</v>
      </c>
      <c r="Z4190" s="82">
        <v>6978.1240725126481</v>
      </c>
    </row>
    <row r="4191" spans="15:26" ht="45" x14ac:dyDescent="0.25">
      <c r="O4191" s="81" t="s">
        <v>5842</v>
      </c>
      <c r="P4191" s="64">
        <v>2014</v>
      </c>
      <c r="Q4191" s="63" t="s">
        <v>1318</v>
      </c>
      <c r="R4191" s="63" t="s">
        <v>544</v>
      </c>
      <c r="S4191" s="65" t="s">
        <v>5843</v>
      </c>
      <c r="T4191" s="63" t="s">
        <v>3266</v>
      </c>
      <c r="U4191" s="63" t="s">
        <v>886</v>
      </c>
      <c r="V4191" s="66">
        <v>181413</v>
      </c>
      <c r="W4191" s="67">
        <v>181413</v>
      </c>
      <c r="X4191" s="67">
        <v>75634.960000000006</v>
      </c>
      <c r="Y4191" s="68">
        <v>259161</v>
      </c>
      <c r="Z4191" s="82">
        <v>183546.82069983138</v>
      </c>
    </row>
    <row r="4192" spans="15:26" x14ac:dyDescent="0.25">
      <c r="O4192" s="81" t="s">
        <v>10315</v>
      </c>
      <c r="P4192" s="64">
        <v>2014</v>
      </c>
      <c r="Q4192" s="63" t="s">
        <v>6081</v>
      </c>
      <c r="R4192" s="63" t="s">
        <v>544</v>
      </c>
      <c r="S4192" s="65" t="s">
        <v>10316</v>
      </c>
      <c r="T4192" s="63" t="s">
        <v>5970</v>
      </c>
      <c r="U4192" s="63" t="s">
        <v>886</v>
      </c>
      <c r="V4192" s="66">
        <v>87580</v>
      </c>
      <c r="W4192" s="67">
        <v>9558</v>
      </c>
      <c r="X4192" s="67"/>
      <c r="Y4192" s="68">
        <v>13923</v>
      </c>
      <c r="Z4192" s="82">
        <v>9670.4233558178748</v>
      </c>
    </row>
    <row r="4193" spans="15:26" x14ac:dyDescent="0.25">
      <c r="O4193" s="81" t="s">
        <v>10382</v>
      </c>
      <c r="P4193" s="64">
        <v>2014</v>
      </c>
      <c r="Q4193" s="63" t="s">
        <v>6081</v>
      </c>
      <c r="R4193" s="63" t="s">
        <v>544</v>
      </c>
      <c r="S4193" s="65" t="s">
        <v>6070</v>
      </c>
      <c r="T4193" s="63" t="s">
        <v>3695</v>
      </c>
      <c r="U4193" s="63" t="s">
        <v>3767</v>
      </c>
      <c r="V4193" s="66">
        <v>8750</v>
      </c>
      <c r="W4193" s="67">
        <v>8750</v>
      </c>
      <c r="X4193" s="67">
        <v>0</v>
      </c>
      <c r="Y4193" s="68">
        <v>8750</v>
      </c>
      <c r="Z4193" s="82">
        <v>8852.9194772344017</v>
      </c>
    </row>
    <row r="4194" spans="15:26" x14ac:dyDescent="0.25">
      <c r="O4194" s="81" t="s">
        <v>10434</v>
      </c>
      <c r="P4194" s="64">
        <v>2014</v>
      </c>
      <c r="Q4194" s="63" t="s">
        <v>6081</v>
      </c>
      <c r="R4194" s="63" t="s">
        <v>1286</v>
      </c>
      <c r="S4194" s="65" t="s">
        <v>9693</v>
      </c>
      <c r="T4194" s="63" t="s">
        <v>10435</v>
      </c>
      <c r="U4194" s="63" t="s">
        <v>3767</v>
      </c>
      <c r="V4194" s="66">
        <v>33924</v>
      </c>
      <c r="W4194" s="67">
        <v>33924</v>
      </c>
      <c r="X4194" s="67">
        <v>0</v>
      </c>
      <c r="Y4194" s="68">
        <v>52206</v>
      </c>
      <c r="Z4194" s="82">
        <v>34323.021753794274</v>
      </c>
    </row>
    <row r="4195" spans="15:26" x14ac:dyDescent="0.25">
      <c r="O4195" s="81" t="s">
        <v>10441</v>
      </c>
      <c r="P4195" s="64">
        <v>2014</v>
      </c>
      <c r="Q4195" s="63" t="s">
        <v>6081</v>
      </c>
      <c r="R4195" s="63" t="s">
        <v>1286</v>
      </c>
      <c r="S4195" s="65" t="s">
        <v>10032</v>
      </c>
      <c r="T4195" s="63" t="s">
        <v>5970</v>
      </c>
      <c r="U4195" s="63" t="s">
        <v>1286</v>
      </c>
      <c r="V4195" s="66">
        <v>30677</v>
      </c>
      <c r="W4195" s="67">
        <v>30677</v>
      </c>
      <c r="X4195" s="67">
        <v>9770.33</v>
      </c>
      <c r="Y4195" s="68">
        <v>40902</v>
      </c>
      <c r="Z4195" s="82">
        <v>31037.829806070829</v>
      </c>
    </row>
    <row r="4196" spans="15:26" x14ac:dyDescent="0.25">
      <c r="O4196" s="81" t="s">
        <v>5887</v>
      </c>
      <c r="P4196" s="64">
        <v>2014</v>
      </c>
      <c r="Q4196" s="63" t="s">
        <v>1318</v>
      </c>
      <c r="R4196" s="63" t="s">
        <v>1444</v>
      </c>
      <c r="S4196" s="65" t="s">
        <v>5888</v>
      </c>
      <c r="T4196" s="63" t="s">
        <v>4270</v>
      </c>
      <c r="U4196" s="63" t="s">
        <v>1447</v>
      </c>
      <c r="V4196" s="66">
        <v>200000</v>
      </c>
      <c r="W4196" s="67">
        <v>200000</v>
      </c>
      <c r="X4196" s="67">
        <v>0</v>
      </c>
      <c r="Y4196" s="68">
        <v>296185</v>
      </c>
      <c r="Z4196" s="82">
        <v>202352.44519392919</v>
      </c>
    </row>
    <row r="4197" spans="15:26" x14ac:dyDescent="0.25">
      <c r="O4197" s="81" t="s">
        <v>5880</v>
      </c>
      <c r="P4197" s="64">
        <v>2014</v>
      </c>
      <c r="Q4197" s="63" t="s">
        <v>1318</v>
      </c>
      <c r="R4197" s="63" t="s">
        <v>1444</v>
      </c>
      <c r="S4197" s="65" t="s">
        <v>5618</v>
      </c>
      <c r="T4197" s="63" t="s">
        <v>1876</v>
      </c>
      <c r="U4197" s="63" t="s">
        <v>2686</v>
      </c>
      <c r="V4197" s="66">
        <v>85324</v>
      </c>
      <c r="W4197" s="67">
        <v>85324</v>
      </c>
      <c r="X4197" s="67">
        <v>29863.89</v>
      </c>
      <c r="Y4197" s="68">
        <v>115324</v>
      </c>
      <c r="Z4197" s="82">
        <v>86327.600168634075</v>
      </c>
    </row>
    <row r="4198" spans="15:26" x14ac:dyDescent="0.25">
      <c r="O4198" s="81" t="s">
        <v>5846</v>
      </c>
      <c r="P4198" s="64">
        <v>2014</v>
      </c>
      <c r="Q4198" s="63" t="s">
        <v>1318</v>
      </c>
      <c r="R4198" s="63" t="s">
        <v>1444</v>
      </c>
      <c r="S4198" s="65" t="s">
        <v>5847</v>
      </c>
      <c r="T4198" s="63" t="s">
        <v>3266</v>
      </c>
      <c r="U4198" s="63" t="s">
        <v>1447</v>
      </c>
      <c r="V4198" s="66">
        <v>43700</v>
      </c>
      <c r="W4198" s="67">
        <v>43700</v>
      </c>
      <c r="X4198" s="67">
        <v>37943.5</v>
      </c>
      <c r="Y4198" s="68">
        <v>87400</v>
      </c>
      <c r="Z4198" s="82">
        <v>44214.009274873526</v>
      </c>
    </row>
    <row r="4199" spans="15:26" x14ac:dyDescent="0.25">
      <c r="O4199" s="81" t="s">
        <v>10387</v>
      </c>
      <c r="P4199" s="64">
        <v>2014</v>
      </c>
      <c r="Q4199" s="63" t="s">
        <v>6081</v>
      </c>
      <c r="R4199" s="63" t="s">
        <v>112</v>
      </c>
      <c r="S4199" s="65" t="s">
        <v>10388</v>
      </c>
      <c r="T4199" s="63" t="s">
        <v>3695</v>
      </c>
      <c r="U4199" s="63" t="s">
        <v>114</v>
      </c>
      <c r="V4199" s="66">
        <v>14598</v>
      </c>
      <c r="W4199" s="67">
        <v>14598</v>
      </c>
      <c r="X4199" s="67"/>
      <c r="Y4199" s="68">
        <v>14598</v>
      </c>
      <c r="Z4199" s="82">
        <v>14769.704974704891</v>
      </c>
    </row>
    <row r="4200" spans="15:26" x14ac:dyDescent="0.25">
      <c r="O4200" s="81" t="s">
        <v>10332</v>
      </c>
      <c r="P4200" s="64">
        <v>2014</v>
      </c>
      <c r="Q4200" s="63" t="s">
        <v>6081</v>
      </c>
      <c r="R4200" s="63" t="s">
        <v>112</v>
      </c>
      <c r="S4200" s="65" t="s">
        <v>10333</v>
      </c>
      <c r="T4200" s="63" t="s">
        <v>4103</v>
      </c>
      <c r="U4200" s="63" t="s">
        <v>3767</v>
      </c>
      <c r="V4200" s="66">
        <v>10000</v>
      </c>
      <c r="W4200" s="67">
        <v>10000</v>
      </c>
      <c r="X4200" s="67">
        <v>13840</v>
      </c>
      <c r="Y4200" s="68">
        <v>19910</v>
      </c>
      <c r="Z4200" s="82">
        <v>10117.62225969646</v>
      </c>
    </row>
    <row r="4201" spans="15:26" x14ac:dyDescent="0.25">
      <c r="O4201" s="81" t="s">
        <v>5855</v>
      </c>
      <c r="P4201" s="64">
        <v>2014</v>
      </c>
      <c r="Q4201" s="63" t="s">
        <v>1318</v>
      </c>
      <c r="R4201" s="63" t="s">
        <v>3841</v>
      </c>
      <c r="S4201" s="65" t="s">
        <v>5856</v>
      </c>
      <c r="T4201" s="63" t="s">
        <v>5009</v>
      </c>
      <c r="U4201" s="63" t="s">
        <v>5857</v>
      </c>
      <c r="V4201" s="66">
        <v>200000</v>
      </c>
      <c r="W4201" s="67">
        <v>200000</v>
      </c>
      <c r="X4201" s="67">
        <v>87715</v>
      </c>
      <c r="Y4201" s="68">
        <v>287715</v>
      </c>
      <c r="Z4201" s="82">
        <v>202352.44519392919</v>
      </c>
    </row>
    <row r="4202" spans="15:26" x14ac:dyDescent="0.25">
      <c r="O4202" s="81" t="s">
        <v>10307</v>
      </c>
      <c r="P4202" s="64">
        <v>2014</v>
      </c>
      <c r="Q4202" s="63" t="s">
        <v>6084</v>
      </c>
      <c r="R4202" s="63" t="s">
        <v>3166</v>
      </c>
      <c r="S4202" s="65" t="s">
        <v>1859</v>
      </c>
      <c r="T4202" s="63" t="s">
        <v>10308</v>
      </c>
      <c r="U4202" s="63"/>
      <c r="V4202" s="66">
        <v>153250</v>
      </c>
      <c r="W4202" s="67">
        <v>153250</v>
      </c>
      <c r="X4202" s="67">
        <v>48224.4</v>
      </c>
      <c r="Y4202" s="68">
        <v>204334</v>
      </c>
      <c r="Z4202" s="82">
        <v>155052.56112984824</v>
      </c>
    </row>
    <row r="4203" spans="15:26" x14ac:dyDescent="0.25">
      <c r="O4203" s="81" t="s">
        <v>10345</v>
      </c>
      <c r="P4203" s="64">
        <v>2014</v>
      </c>
      <c r="Q4203" s="63" t="s">
        <v>6081</v>
      </c>
      <c r="R4203" s="63" t="s">
        <v>3166</v>
      </c>
      <c r="S4203" s="65" t="s">
        <v>1859</v>
      </c>
      <c r="T4203" s="63" t="s">
        <v>9821</v>
      </c>
      <c r="U4203" s="63"/>
      <c r="V4203" s="66">
        <v>150000</v>
      </c>
      <c r="W4203" s="67">
        <v>150000</v>
      </c>
      <c r="X4203" s="67">
        <v>0</v>
      </c>
      <c r="Y4203" s="68">
        <v>225000</v>
      </c>
      <c r="Z4203" s="82">
        <v>151764.33389544688</v>
      </c>
    </row>
    <row r="4204" spans="15:26" x14ac:dyDescent="0.25">
      <c r="O4204" s="81" t="s">
        <v>10325</v>
      </c>
      <c r="P4204" s="64">
        <v>2014</v>
      </c>
      <c r="Q4204" s="63" t="s">
        <v>6084</v>
      </c>
      <c r="R4204" s="63" t="s">
        <v>3166</v>
      </c>
      <c r="S4204" s="65" t="s">
        <v>10326</v>
      </c>
      <c r="T4204" s="63" t="s">
        <v>10327</v>
      </c>
      <c r="U4204" s="63"/>
      <c r="V4204" s="66">
        <v>127594</v>
      </c>
      <c r="W4204" s="67">
        <v>127594</v>
      </c>
      <c r="X4204" s="67">
        <v>0</v>
      </c>
      <c r="Y4204" s="68">
        <v>182277</v>
      </c>
      <c r="Z4204" s="82">
        <v>129094.78946037102</v>
      </c>
    </row>
    <row r="4205" spans="15:26" x14ac:dyDescent="0.25">
      <c r="O4205" s="81" t="s">
        <v>10309</v>
      </c>
      <c r="P4205" s="64">
        <v>2014</v>
      </c>
      <c r="Q4205" s="63" t="s">
        <v>6084</v>
      </c>
      <c r="R4205" s="63" t="s">
        <v>3166</v>
      </c>
      <c r="S4205" s="65" t="s">
        <v>10310</v>
      </c>
      <c r="T4205" s="63" t="s">
        <v>8586</v>
      </c>
      <c r="U4205" s="63"/>
      <c r="V4205" s="66">
        <v>100000</v>
      </c>
      <c r="W4205" s="67">
        <v>100000</v>
      </c>
      <c r="X4205" s="67">
        <v>63828.72</v>
      </c>
      <c r="Y4205" s="68">
        <v>160000</v>
      </c>
      <c r="Z4205" s="82">
        <v>101176.2225969646</v>
      </c>
    </row>
    <row r="4206" spans="15:26" x14ac:dyDescent="0.25">
      <c r="O4206" s="81" t="s">
        <v>10306</v>
      </c>
      <c r="P4206" s="64">
        <v>2014</v>
      </c>
      <c r="Q4206" s="63" t="s">
        <v>6084</v>
      </c>
      <c r="R4206" s="63" t="s">
        <v>3166</v>
      </c>
      <c r="S4206" s="65" t="s">
        <v>1859</v>
      </c>
      <c r="T4206" s="63" t="s">
        <v>9941</v>
      </c>
      <c r="U4206" s="63"/>
      <c r="V4206" s="66">
        <v>83489</v>
      </c>
      <c r="W4206" s="67">
        <v>83489</v>
      </c>
      <c r="X4206" s="67"/>
      <c r="Y4206" s="68">
        <v>111319</v>
      </c>
      <c r="Z4206" s="82">
        <v>84471.016483979765</v>
      </c>
    </row>
    <row r="4207" spans="15:26" x14ac:dyDescent="0.25">
      <c r="O4207" s="81" t="s">
        <v>10317</v>
      </c>
      <c r="P4207" s="64">
        <v>2014</v>
      </c>
      <c r="Q4207" s="63" t="s">
        <v>6081</v>
      </c>
      <c r="R4207" s="63" t="s">
        <v>3166</v>
      </c>
      <c r="S4207" s="65" t="s">
        <v>10318</v>
      </c>
      <c r="T4207" s="63" t="s">
        <v>10319</v>
      </c>
      <c r="U4207" s="63"/>
      <c r="V4207" s="66">
        <v>50456</v>
      </c>
      <c r="W4207" s="67">
        <v>50456</v>
      </c>
      <c r="X4207" s="67"/>
      <c r="Y4207" s="68">
        <v>67275</v>
      </c>
      <c r="Z4207" s="82">
        <v>51049.474873524458</v>
      </c>
    </row>
    <row r="4208" spans="15:26" x14ac:dyDescent="0.25">
      <c r="O4208" s="81" t="s">
        <v>10344</v>
      </c>
      <c r="P4208" s="64">
        <v>2014</v>
      </c>
      <c r="Q4208" s="63" t="s">
        <v>6084</v>
      </c>
      <c r="R4208" s="63" t="s">
        <v>3166</v>
      </c>
      <c r="S4208" s="65" t="s">
        <v>1859</v>
      </c>
      <c r="T4208" s="63" t="s">
        <v>10204</v>
      </c>
      <c r="U4208" s="63"/>
      <c r="V4208" s="66">
        <v>50000</v>
      </c>
      <c r="W4208" s="67">
        <v>50000</v>
      </c>
      <c r="X4208" s="67"/>
      <c r="Y4208" s="68">
        <v>147440</v>
      </c>
      <c r="Z4208" s="82">
        <v>50588.111298482298</v>
      </c>
    </row>
    <row r="4209" spans="15:26" x14ac:dyDescent="0.25">
      <c r="O4209" s="81" t="s">
        <v>10413</v>
      </c>
      <c r="P4209" s="64">
        <v>2014</v>
      </c>
      <c r="Q4209" s="63" t="s">
        <v>6084</v>
      </c>
      <c r="R4209" s="63" t="s">
        <v>3166</v>
      </c>
      <c r="S4209" s="65" t="s">
        <v>10414</v>
      </c>
      <c r="T4209" s="63" t="s">
        <v>4980</v>
      </c>
      <c r="U4209" s="63"/>
      <c r="V4209" s="66">
        <v>29175</v>
      </c>
      <c r="W4209" s="67">
        <v>29175</v>
      </c>
      <c r="X4209" s="67">
        <v>0</v>
      </c>
      <c r="Y4209" s="68">
        <v>38900</v>
      </c>
      <c r="Z4209" s="82">
        <v>29518.162942664421</v>
      </c>
    </row>
    <row r="4210" spans="15:26" x14ac:dyDescent="0.25">
      <c r="O4210" s="81" t="s">
        <v>10399</v>
      </c>
      <c r="P4210" s="64">
        <v>2014</v>
      </c>
      <c r="Q4210" s="63" t="s">
        <v>6084</v>
      </c>
      <c r="R4210" s="63" t="s">
        <v>3166</v>
      </c>
      <c r="S4210" s="65" t="s">
        <v>10400</v>
      </c>
      <c r="T4210" s="63" t="s">
        <v>10401</v>
      </c>
      <c r="U4210" s="63"/>
      <c r="V4210" s="66">
        <v>25245</v>
      </c>
      <c r="W4210" s="67">
        <v>25245</v>
      </c>
      <c r="X4210" s="67">
        <v>8413.75</v>
      </c>
      <c r="Y4210" s="68">
        <v>33660</v>
      </c>
      <c r="Z4210" s="82">
        <v>25541.937394603712</v>
      </c>
    </row>
    <row r="4211" spans="15:26" x14ac:dyDescent="0.25">
      <c r="O4211" s="81" t="s">
        <v>10447</v>
      </c>
      <c r="P4211" s="64">
        <v>2014</v>
      </c>
      <c r="Q4211" s="63" t="s">
        <v>6084</v>
      </c>
      <c r="R4211" s="63" t="s">
        <v>3166</v>
      </c>
      <c r="S4211" s="65" t="s">
        <v>10448</v>
      </c>
      <c r="T4211" s="63" t="s">
        <v>10449</v>
      </c>
      <c r="U4211" s="63"/>
      <c r="V4211" s="66">
        <v>21000</v>
      </c>
      <c r="W4211" s="67">
        <v>21000</v>
      </c>
      <c r="X4211" s="67">
        <v>7048.74</v>
      </c>
      <c r="Y4211" s="68">
        <v>28050</v>
      </c>
      <c r="Z4211" s="82">
        <v>21247.006745362563</v>
      </c>
    </row>
    <row r="4212" spans="15:26" x14ac:dyDescent="0.25">
      <c r="O4212" s="81" t="s">
        <v>10374</v>
      </c>
      <c r="P4212" s="64">
        <v>2014</v>
      </c>
      <c r="Q4212" s="63" t="s">
        <v>6081</v>
      </c>
      <c r="R4212" s="63" t="s">
        <v>574</v>
      </c>
      <c r="S4212" s="65" t="s">
        <v>10375</v>
      </c>
      <c r="T4212" s="63" t="s">
        <v>3695</v>
      </c>
      <c r="U4212" s="63" t="s">
        <v>3767</v>
      </c>
      <c r="V4212" s="66">
        <v>10000</v>
      </c>
      <c r="W4212" s="67">
        <v>10000</v>
      </c>
      <c r="X4212" s="67">
        <v>0</v>
      </c>
      <c r="Y4212" s="68">
        <v>16440</v>
      </c>
      <c r="Z4212" s="82">
        <v>10117.62225969646</v>
      </c>
    </row>
    <row r="4213" spans="15:26" x14ac:dyDescent="0.25">
      <c r="O4213" s="81" t="s">
        <v>5962</v>
      </c>
      <c r="P4213" s="64">
        <v>2014</v>
      </c>
      <c r="Q4213" s="63" t="s">
        <v>1318</v>
      </c>
      <c r="R4213" s="63" t="s">
        <v>182</v>
      </c>
      <c r="S4213" s="65" t="s">
        <v>5815</v>
      </c>
      <c r="T4213" s="63" t="s">
        <v>3753</v>
      </c>
      <c r="U4213" s="63" t="s">
        <v>435</v>
      </c>
      <c r="V4213" s="66">
        <v>15661</v>
      </c>
      <c r="W4213" s="67">
        <v>15661</v>
      </c>
      <c r="X4213" s="67">
        <v>5242.7</v>
      </c>
      <c r="Y4213" s="68">
        <v>21161</v>
      </c>
      <c r="Z4213" s="82">
        <v>15845.208220910625</v>
      </c>
    </row>
    <row r="4214" spans="15:26" x14ac:dyDescent="0.25">
      <c r="O4214" s="81" t="s">
        <v>10424</v>
      </c>
      <c r="P4214" s="64">
        <v>2014</v>
      </c>
      <c r="Q4214" s="63" t="s">
        <v>6081</v>
      </c>
      <c r="R4214" s="63" t="s">
        <v>182</v>
      </c>
      <c r="S4214" s="65" t="s">
        <v>10425</v>
      </c>
      <c r="T4214" s="63" t="s">
        <v>10426</v>
      </c>
      <c r="U4214" s="63" t="s">
        <v>2036</v>
      </c>
      <c r="V4214" s="66">
        <v>10800</v>
      </c>
      <c r="W4214" s="67">
        <v>10800</v>
      </c>
      <c r="X4214" s="67">
        <v>0</v>
      </c>
      <c r="Y4214" s="68">
        <v>14400</v>
      </c>
      <c r="Z4214" s="82">
        <v>10927.032040472175</v>
      </c>
    </row>
    <row r="4215" spans="15:26" x14ac:dyDescent="0.25">
      <c r="O4215" s="81" t="s">
        <v>5977</v>
      </c>
      <c r="P4215" s="64">
        <v>2015</v>
      </c>
      <c r="Q4215" s="63" t="s">
        <v>1318</v>
      </c>
      <c r="R4215" s="63" t="s">
        <v>1247</v>
      </c>
      <c r="S4215" s="65" t="s">
        <v>5978</v>
      </c>
      <c r="T4215" s="63" t="s">
        <v>4193</v>
      </c>
      <c r="U4215" s="63" t="s">
        <v>2885</v>
      </c>
      <c r="V4215" s="66">
        <v>200000</v>
      </c>
      <c r="W4215" s="67">
        <v>200000</v>
      </c>
      <c r="X4215" s="67"/>
      <c r="Y4215" s="68">
        <v>380945</v>
      </c>
      <c r="Z4215" s="82">
        <v>200000</v>
      </c>
    </row>
    <row r="4216" spans="15:26" x14ac:dyDescent="0.25">
      <c r="O4216" s="81" t="s">
        <v>6059</v>
      </c>
      <c r="P4216" s="64">
        <v>2015</v>
      </c>
      <c r="Q4216" s="63" t="s">
        <v>1318</v>
      </c>
      <c r="R4216" s="63" t="s">
        <v>1247</v>
      </c>
      <c r="S4216" s="65" t="s">
        <v>5487</v>
      </c>
      <c r="T4216" s="63" t="s">
        <v>3266</v>
      </c>
      <c r="U4216" s="63" t="s">
        <v>4422</v>
      </c>
      <c r="V4216" s="66">
        <v>32871</v>
      </c>
      <c r="W4216" s="67">
        <v>32871</v>
      </c>
      <c r="X4216" s="67">
        <v>14205.39</v>
      </c>
      <c r="Y4216" s="68">
        <v>43828</v>
      </c>
      <c r="Z4216" s="82">
        <v>32871</v>
      </c>
    </row>
    <row r="4217" spans="15:26" x14ac:dyDescent="0.25">
      <c r="O4217" s="81" t="s">
        <v>10491</v>
      </c>
      <c r="P4217" s="64">
        <v>2015</v>
      </c>
      <c r="Q4217" s="63" t="s">
        <v>6081</v>
      </c>
      <c r="R4217" s="63" t="s">
        <v>147</v>
      </c>
      <c r="S4217" s="65" t="s">
        <v>10492</v>
      </c>
      <c r="T4217" s="63" t="s">
        <v>4103</v>
      </c>
      <c r="U4217" s="63" t="s">
        <v>3767</v>
      </c>
      <c r="V4217" s="66">
        <v>9835</v>
      </c>
      <c r="W4217" s="67">
        <v>9835</v>
      </c>
      <c r="X4217" s="67">
        <v>0</v>
      </c>
      <c r="Y4217" s="68">
        <v>9835</v>
      </c>
      <c r="Z4217" s="82">
        <v>9835</v>
      </c>
    </row>
    <row r="4218" spans="15:26" x14ac:dyDescent="0.25">
      <c r="O4218" s="81" t="s">
        <v>10522</v>
      </c>
      <c r="P4218" s="64">
        <v>2015</v>
      </c>
      <c r="Q4218" s="63" t="s">
        <v>6081</v>
      </c>
      <c r="R4218" s="63" t="s">
        <v>147</v>
      </c>
      <c r="S4218" s="65" t="s">
        <v>10523</v>
      </c>
      <c r="T4218" s="63" t="s">
        <v>3695</v>
      </c>
      <c r="U4218" s="63" t="s">
        <v>3831</v>
      </c>
      <c r="V4218" s="66">
        <v>5251</v>
      </c>
      <c r="W4218" s="67">
        <v>5251</v>
      </c>
      <c r="X4218" s="67">
        <v>0</v>
      </c>
      <c r="Y4218" s="68">
        <v>5251</v>
      </c>
      <c r="Z4218" s="82">
        <v>5251</v>
      </c>
    </row>
    <row r="4219" spans="15:26" x14ac:dyDescent="0.25">
      <c r="O4219" s="81" t="s">
        <v>10489</v>
      </c>
      <c r="P4219" s="64">
        <v>2015</v>
      </c>
      <c r="Q4219" s="63" t="s">
        <v>6081</v>
      </c>
      <c r="R4219" s="63" t="s">
        <v>601</v>
      </c>
      <c r="S4219" s="65" t="s">
        <v>10490</v>
      </c>
      <c r="T4219" s="63" t="s">
        <v>4103</v>
      </c>
      <c r="U4219" s="63" t="s">
        <v>3767</v>
      </c>
      <c r="V4219" s="66">
        <v>10000</v>
      </c>
      <c r="W4219" s="67">
        <v>8500</v>
      </c>
      <c r="X4219" s="67">
        <v>0</v>
      </c>
      <c r="Y4219" s="68">
        <v>13743</v>
      </c>
      <c r="Z4219" s="82">
        <v>8500</v>
      </c>
    </row>
    <row r="4220" spans="15:26" x14ac:dyDescent="0.25">
      <c r="O4220" s="81" t="s">
        <v>5990</v>
      </c>
      <c r="P4220" s="64">
        <v>2015</v>
      </c>
      <c r="Q4220" s="63" t="s">
        <v>1318</v>
      </c>
      <c r="R4220" s="63" t="s">
        <v>76</v>
      </c>
      <c r="S4220" s="65" t="s">
        <v>5942</v>
      </c>
      <c r="T4220" s="63" t="s">
        <v>3414</v>
      </c>
      <c r="U4220" s="63" t="s">
        <v>152</v>
      </c>
      <c r="V4220" s="66">
        <v>200000</v>
      </c>
      <c r="W4220" s="67">
        <v>200000</v>
      </c>
      <c r="X4220" s="67"/>
      <c r="Y4220" s="68">
        <v>431976</v>
      </c>
      <c r="Z4220" s="82">
        <v>200000</v>
      </c>
    </row>
    <row r="4221" spans="15:26" x14ac:dyDescent="0.25">
      <c r="O4221" s="81" t="s">
        <v>6034</v>
      </c>
      <c r="P4221" s="64">
        <v>2015</v>
      </c>
      <c r="Q4221" s="63" t="s">
        <v>1318</v>
      </c>
      <c r="R4221" s="63" t="s">
        <v>76</v>
      </c>
      <c r="S4221" s="65" t="s">
        <v>6035</v>
      </c>
      <c r="T4221" s="63" t="s">
        <v>3815</v>
      </c>
      <c r="U4221" s="63" t="s">
        <v>76</v>
      </c>
      <c r="V4221" s="66">
        <v>200000</v>
      </c>
      <c r="W4221" s="67">
        <v>200000</v>
      </c>
      <c r="X4221" s="67"/>
      <c r="Y4221" s="68">
        <v>316000</v>
      </c>
      <c r="Z4221" s="82">
        <v>200000</v>
      </c>
    </row>
    <row r="4222" spans="15:26" x14ac:dyDescent="0.25">
      <c r="O4222" s="81" t="s">
        <v>5966</v>
      </c>
      <c r="P4222" s="64">
        <v>2015</v>
      </c>
      <c r="Q4222" s="63" t="s">
        <v>1318</v>
      </c>
      <c r="R4222" s="63" t="s">
        <v>76</v>
      </c>
      <c r="S4222" s="65" t="s">
        <v>5967</v>
      </c>
      <c r="T4222" s="63" t="s">
        <v>3266</v>
      </c>
      <c r="U4222" s="63" t="s">
        <v>137</v>
      </c>
      <c r="V4222" s="66">
        <v>99267</v>
      </c>
      <c r="W4222" s="67">
        <v>99267</v>
      </c>
      <c r="X4222" s="67">
        <v>0</v>
      </c>
      <c r="Y4222" s="68">
        <v>180485</v>
      </c>
      <c r="Z4222" s="82">
        <v>99267</v>
      </c>
    </row>
    <row r="4223" spans="15:26" x14ac:dyDescent="0.25">
      <c r="O4223" s="81" t="s">
        <v>10525</v>
      </c>
      <c r="P4223" s="64">
        <v>2015</v>
      </c>
      <c r="Q4223" s="63" t="s">
        <v>6081</v>
      </c>
      <c r="R4223" s="63" t="s">
        <v>76</v>
      </c>
      <c r="S4223" s="65" t="s">
        <v>10526</v>
      </c>
      <c r="T4223" s="63" t="s">
        <v>3695</v>
      </c>
      <c r="U4223" s="63" t="s">
        <v>2848</v>
      </c>
      <c r="V4223" s="66">
        <v>14000</v>
      </c>
      <c r="W4223" s="67">
        <v>14000</v>
      </c>
      <c r="X4223" s="67">
        <v>0</v>
      </c>
      <c r="Y4223" s="68">
        <v>14000</v>
      </c>
      <c r="Z4223" s="82">
        <v>14000</v>
      </c>
    </row>
    <row r="4224" spans="15:26" x14ac:dyDescent="0.25">
      <c r="O4224" s="81" t="s">
        <v>10498</v>
      </c>
      <c r="P4224" s="64">
        <v>2015</v>
      </c>
      <c r="Q4224" s="63" t="s">
        <v>6081</v>
      </c>
      <c r="R4224" s="63" t="s">
        <v>76</v>
      </c>
      <c r="S4224" s="65" t="s">
        <v>10499</v>
      </c>
      <c r="T4224" s="63" t="s">
        <v>3695</v>
      </c>
      <c r="U4224" s="63" t="s">
        <v>10500</v>
      </c>
      <c r="V4224" s="66">
        <v>10000</v>
      </c>
      <c r="W4224" s="67">
        <v>10739</v>
      </c>
      <c r="X4224" s="67"/>
      <c r="Y4224" s="68">
        <v>10000</v>
      </c>
      <c r="Z4224" s="82">
        <v>10738.999999999998</v>
      </c>
    </row>
    <row r="4225" spans="15:26" x14ac:dyDescent="0.25">
      <c r="O4225" s="81" t="s">
        <v>6036</v>
      </c>
      <c r="P4225" s="64">
        <v>2015</v>
      </c>
      <c r="Q4225" s="63" t="s">
        <v>1318</v>
      </c>
      <c r="R4225" s="63" t="s">
        <v>76</v>
      </c>
      <c r="S4225" s="65" t="s">
        <v>6035</v>
      </c>
      <c r="T4225" s="63" t="s">
        <v>6037</v>
      </c>
      <c r="U4225" s="63" t="s">
        <v>76</v>
      </c>
      <c r="V4225" s="66">
        <v>10500</v>
      </c>
      <c r="W4225" s="67">
        <v>10500</v>
      </c>
      <c r="X4225" s="67">
        <v>0</v>
      </c>
      <c r="Y4225" s="68">
        <v>10500</v>
      </c>
      <c r="Z4225" s="82">
        <v>10500</v>
      </c>
    </row>
    <row r="4226" spans="15:26" x14ac:dyDescent="0.25">
      <c r="O4226" s="81" t="s">
        <v>6041</v>
      </c>
      <c r="P4226" s="64">
        <v>2015</v>
      </c>
      <c r="Q4226" s="63" t="s">
        <v>1318</v>
      </c>
      <c r="R4226" s="63" t="s">
        <v>444</v>
      </c>
      <c r="S4226" s="65" t="s">
        <v>6042</v>
      </c>
      <c r="T4226" s="63" t="s">
        <v>6043</v>
      </c>
      <c r="U4226" s="63" t="s">
        <v>446</v>
      </c>
      <c r="V4226" s="66">
        <v>60000</v>
      </c>
      <c r="W4226" s="67">
        <v>60000</v>
      </c>
      <c r="X4226" s="67"/>
      <c r="Y4226" s="68">
        <v>80450</v>
      </c>
      <c r="Z4226" s="82">
        <v>60000</v>
      </c>
    </row>
    <row r="4227" spans="15:26" x14ac:dyDescent="0.25">
      <c r="O4227" s="81" t="s">
        <v>6008</v>
      </c>
      <c r="P4227" s="64">
        <v>2015</v>
      </c>
      <c r="Q4227" s="63" t="s">
        <v>1318</v>
      </c>
      <c r="R4227" s="63" t="s">
        <v>444</v>
      </c>
      <c r="S4227" s="65" t="s">
        <v>6009</v>
      </c>
      <c r="T4227" s="63" t="s">
        <v>6010</v>
      </c>
      <c r="U4227" s="63" t="s">
        <v>446</v>
      </c>
      <c r="V4227" s="66">
        <v>43366</v>
      </c>
      <c r="W4227" s="67">
        <v>43366</v>
      </c>
      <c r="X4227" s="67">
        <v>0</v>
      </c>
      <c r="Y4227" s="68">
        <v>57822</v>
      </c>
      <c r="Z4227" s="82">
        <v>43366</v>
      </c>
    </row>
    <row r="4228" spans="15:26" x14ac:dyDescent="0.25">
      <c r="O4228" s="81" t="s">
        <v>10550</v>
      </c>
      <c r="P4228" s="64">
        <v>2015</v>
      </c>
      <c r="Q4228" s="63" t="s">
        <v>6081</v>
      </c>
      <c r="R4228" s="63" t="s">
        <v>444</v>
      </c>
      <c r="S4228" s="65" t="s">
        <v>10551</v>
      </c>
      <c r="T4228" s="63" t="s">
        <v>5970</v>
      </c>
      <c r="U4228" s="63" t="s">
        <v>3767</v>
      </c>
      <c r="V4228" s="66">
        <v>26059</v>
      </c>
      <c r="W4228" s="67">
        <v>26059</v>
      </c>
      <c r="X4228" s="67"/>
      <c r="Y4228" s="68">
        <v>34747</v>
      </c>
      <c r="Z4228" s="82">
        <v>26059</v>
      </c>
    </row>
    <row r="4229" spans="15:26" x14ac:dyDescent="0.25">
      <c r="O4229" s="81" t="s">
        <v>10556</v>
      </c>
      <c r="P4229" s="64">
        <v>2015</v>
      </c>
      <c r="Q4229" s="63" t="s">
        <v>6081</v>
      </c>
      <c r="R4229" s="63" t="s">
        <v>444</v>
      </c>
      <c r="S4229" s="65" t="s">
        <v>10557</v>
      </c>
      <c r="T4229" s="63" t="s">
        <v>3695</v>
      </c>
      <c r="U4229" s="63" t="s">
        <v>446</v>
      </c>
      <c r="V4229" s="66">
        <v>15050</v>
      </c>
      <c r="W4229" s="67">
        <v>15050</v>
      </c>
      <c r="X4229" s="67">
        <v>0</v>
      </c>
      <c r="Y4229" s="68">
        <v>21500</v>
      </c>
      <c r="Z4229" s="82">
        <v>15050</v>
      </c>
    </row>
    <row r="4230" spans="15:26" x14ac:dyDescent="0.25">
      <c r="O4230" s="81" t="s">
        <v>10546</v>
      </c>
      <c r="P4230" s="64">
        <v>2015</v>
      </c>
      <c r="Q4230" s="63" t="s">
        <v>6081</v>
      </c>
      <c r="R4230" s="63" t="s">
        <v>1779</v>
      </c>
      <c r="S4230" s="65" t="s">
        <v>10547</v>
      </c>
      <c r="T4230" s="63" t="s">
        <v>5970</v>
      </c>
      <c r="U4230" s="63" t="s">
        <v>4351</v>
      </c>
      <c r="V4230" s="66">
        <v>29255</v>
      </c>
      <c r="W4230" s="67">
        <v>29255</v>
      </c>
      <c r="X4230" s="67"/>
      <c r="Y4230" s="68">
        <v>39006</v>
      </c>
      <c r="Z4230" s="82">
        <v>29255</v>
      </c>
    </row>
    <row r="4231" spans="15:26" x14ac:dyDescent="0.25">
      <c r="O4231" s="81" t="s">
        <v>5963</v>
      </c>
      <c r="P4231" s="64">
        <v>2015</v>
      </c>
      <c r="Q4231" s="63" t="s">
        <v>1318</v>
      </c>
      <c r="R4231" s="63" t="s">
        <v>44</v>
      </c>
      <c r="S4231" s="65" t="s">
        <v>4838</v>
      </c>
      <c r="T4231" s="63" t="s">
        <v>4193</v>
      </c>
      <c r="U4231" s="63" t="s">
        <v>49</v>
      </c>
      <c r="V4231" s="66">
        <v>198606</v>
      </c>
      <c r="W4231" s="67">
        <v>198606</v>
      </c>
      <c r="X4231" s="67">
        <v>80318.8</v>
      </c>
      <c r="Y4231" s="68">
        <v>277606</v>
      </c>
      <c r="Z4231" s="82">
        <v>198606</v>
      </c>
    </row>
    <row r="4232" spans="15:26" x14ac:dyDescent="0.25">
      <c r="O4232" s="81" t="s">
        <v>10524</v>
      </c>
      <c r="P4232" s="64">
        <v>2015</v>
      </c>
      <c r="Q4232" s="63" t="s">
        <v>6081</v>
      </c>
      <c r="R4232" s="63" t="s">
        <v>44</v>
      </c>
      <c r="S4232" s="65" t="s">
        <v>1952</v>
      </c>
      <c r="T4232" s="63" t="s">
        <v>3695</v>
      </c>
      <c r="U4232" s="63" t="s">
        <v>49</v>
      </c>
      <c r="V4232" s="66">
        <v>14000</v>
      </c>
      <c r="W4232" s="67">
        <v>14000</v>
      </c>
      <c r="X4232" s="67">
        <v>0</v>
      </c>
      <c r="Y4232" s="68">
        <v>14000</v>
      </c>
      <c r="Z4232" s="82">
        <v>14000</v>
      </c>
    </row>
    <row r="4233" spans="15:26" x14ac:dyDescent="0.25">
      <c r="O4233" s="81" t="s">
        <v>5964</v>
      </c>
      <c r="P4233" s="64">
        <v>2015</v>
      </c>
      <c r="Q4233" s="63" t="s">
        <v>1318</v>
      </c>
      <c r="R4233" s="63" t="s">
        <v>44</v>
      </c>
      <c r="S4233" s="65" t="s">
        <v>4838</v>
      </c>
      <c r="T4233" s="63" t="s">
        <v>5965</v>
      </c>
      <c r="U4233" s="63" t="s">
        <v>49</v>
      </c>
      <c r="V4233" s="66">
        <v>2500</v>
      </c>
      <c r="W4233" s="67">
        <v>2500</v>
      </c>
      <c r="X4233" s="67">
        <v>0</v>
      </c>
      <c r="Y4233" s="68">
        <v>2500</v>
      </c>
      <c r="Z4233" s="82">
        <v>2500</v>
      </c>
    </row>
    <row r="4234" spans="15:26" x14ac:dyDescent="0.25">
      <c r="O4234" s="81" t="s">
        <v>5979</v>
      </c>
      <c r="P4234" s="64">
        <v>2015</v>
      </c>
      <c r="Q4234" s="63" t="s">
        <v>1318</v>
      </c>
      <c r="R4234" s="63" t="s">
        <v>2128</v>
      </c>
      <c r="S4234" s="65" t="s">
        <v>5980</v>
      </c>
      <c r="T4234" s="63" t="s">
        <v>4958</v>
      </c>
      <c r="U4234" s="63" t="s">
        <v>3450</v>
      </c>
      <c r="V4234" s="66">
        <v>39876</v>
      </c>
      <c r="W4234" s="67">
        <v>39876</v>
      </c>
      <c r="X4234" s="67"/>
      <c r="Y4234" s="68">
        <v>54876</v>
      </c>
      <c r="Z4234" s="82">
        <v>39876</v>
      </c>
    </row>
    <row r="4235" spans="15:26" x14ac:dyDescent="0.25">
      <c r="O4235" s="81" t="s">
        <v>6004</v>
      </c>
      <c r="P4235" s="64">
        <v>2015</v>
      </c>
      <c r="Q4235" s="63" t="s">
        <v>1318</v>
      </c>
      <c r="R4235" s="63" t="s">
        <v>2128</v>
      </c>
      <c r="S4235" s="65" t="s">
        <v>6005</v>
      </c>
      <c r="T4235" s="63" t="s">
        <v>5970</v>
      </c>
      <c r="U4235" s="63" t="s">
        <v>3450</v>
      </c>
      <c r="V4235" s="66">
        <v>106170</v>
      </c>
      <c r="W4235" s="67">
        <v>7500</v>
      </c>
      <c r="X4235" s="67"/>
      <c r="Y4235" s="68">
        <v>10043</v>
      </c>
      <c r="Z4235" s="82">
        <v>7500</v>
      </c>
    </row>
    <row r="4236" spans="15:26" x14ac:dyDescent="0.25">
      <c r="O4236" s="81" t="s">
        <v>5981</v>
      </c>
      <c r="P4236" s="64">
        <v>2015</v>
      </c>
      <c r="Q4236" s="63" t="s">
        <v>1318</v>
      </c>
      <c r="R4236" s="63" t="s">
        <v>2128</v>
      </c>
      <c r="S4236" s="65" t="s">
        <v>5980</v>
      </c>
      <c r="T4236" s="63" t="s">
        <v>5982</v>
      </c>
      <c r="U4236" s="63" t="s">
        <v>3450</v>
      </c>
      <c r="V4236" s="66">
        <v>3000</v>
      </c>
      <c r="W4236" s="67">
        <v>3000</v>
      </c>
      <c r="X4236" s="67"/>
      <c r="Y4236" s="68">
        <v>3000</v>
      </c>
      <c r="Z4236" s="82">
        <v>3000</v>
      </c>
    </row>
    <row r="4237" spans="15:26" x14ac:dyDescent="0.25">
      <c r="O4237" s="81" t="s">
        <v>10496</v>
      </c>
      <c r="P4237" s="64">
        <v>2015</v>
      </c>
      <c r="Q4237" s="63" t="s">
        <v>6081</v>
      </c>
      <c r="R4237" s="63" t="s">
        <v>1757</v>
      </c>
      <c r="S4237" s="65" t="s">
        <v>10497</v>
      </c>
      <c r="T4237" s="63" t="s">
        <v>3695</v>
      </c>
      <c r="U4237" s="63" t="s">
        <v>3999</v>
      </c>
      <c r="V4237" s="66">
        <v>10000</v>
      </c>
      <c r="W4237" s="67">
        <v>10000</v>
      </c>
      <c r="X4237" s="67">
        <v>0</v>
      </c>
      <c r="Y4237" s="68">
        <v>10000</v>
      </c>
      <c r="Z4237" s="82">
        <v>10000</v>
      </c>
    </row>
    <row r="4238" spans="15:26" x14ac:dyDescent="0.25">
      <c r="O4238" s="81" t="s">
        <v>10512</v>
      </c>
      <c r="P4238" s="64">
        <v>2015</v>
      </c>
      <c r="Q4238" s="63" t="s">
        <v>6081</v>
      </c>
      <c r="R4238" s="63" t="s">
        <v>1757</v>
      </c>
      <c r="S4238" s="65" t="s">
        <v>10513</v>
      </c>
      <c r="T4238" s="63" t="s">
        <v>3695</v>
      </c>
      <c r="U4238" s="63" t="s">
        <v>3767</v>
      </c>
      <c r="V4238" s="66">
        <v>7540</v>
      </c>
      <c r="W4238" s="67">
        <v>7540</v>
      </c>
      <c r="X4238" s="67"/>
      <c r="Y4238" s="68">
        <v>7540</v>
      </c>
      <c r="Z4238" s="82">
        <v>7540</v>
      </c>
    </row>
    <row r="4239" spans="15:26" x14ac:dyDescent="0.25">
      <c r="O4239" s="81" t="s">
        <v>10514</v>
      </c>
      <c r="P4239" s="64">
        <v>2015</v>
      </c>
      <c r="Q4239" s="63" t="s">
        <v>6081</v>
      </c>
      <c r="R4239" s="63" t="s">
        <v>1757</v>
      </c>
      <c r="S4239" s="65" t="s">
        <v>10515</v>
      </c>
      <c r="T4239" s="63" t="s">
        <v>3695</v>
      </c>
      <c r="U4239" s="63" t="s">
        <v>1757</v>
      </c>
      <c r="V4239" s="66">
        <v>6710</v>
      </c>
      <c r="W4239" s="67">
        <v>6710</v>
      </c>
      <c r="X4239" s="67">
        <v>0</v>
      </c>
      <c r="Y4239" s="68">
        <v>6710</v>
      </c>
      <c r="Z4239" s="82">
        <v>6710</v>
      </c>
    </row>
    <row r="4240" spans="15:26" ht="22.5" x14ac:dyDescent="0.25">
      <c r="O4240" s="81" t="s">
        <v>6017</v>
      </c>
      <c r="P4240" s="64">
        <v>2015</v>
      </c>
      <c r="Q4240" s="63" t="s">
        <v>1318</v>
      </c>
      <c r="R4240" s="63" t="s">
        <v>27</v>
      </c>
      <c r="S4240" s="65" t="s">
        <v>6018</v>
      </c>
      <c r="T4240" s="63" t="s">
        <v>3460</v>
      </c>
      <c r="U4240" s="63" t="s">
        <v>27</v>
      </c>
      <c r="V4240" s="66">
        <v>200000</v>
      </c>
      <c r="W4240" s="67">
        <v>200000</v>
      </c>
      <c r="X4240" s="67">
        <v>0</v>
      </c>
      <c r="Y4240" s="68">
        <v>565725</v>
      </c>
      <c r="Z4240" s="82">
        <v>200000</v>
      </c>
    </row>
    <row r="4241" spans="15:26" x14ac:dyDescent="0.25">
      <c r="O4241" s="81" t="s">
        <v>6021</v>
      </c>
      <c r="P4241" s="64">
        <v>2015</v>
      </c>
      <c r="Q4241" s="63" t="s">
        <v>1318</v>
      </c>
      <c r="R4241" s="63" t="s">
        <v>27</v>
      </c>
      <c r="S4241" s="65" t="s">
        <v>6022</v>
      </c>
      <c r="T4241" s="63" t="s">
        <v>5009</v>
      </c>
      <c r="U4241" s="63" t="s">
        <v>27</v>
      </c>
      <c r="V4241" s="66">
        <v>200000</v>
      </c>
      <c r="W4241" s="67">
        <v>200000</v>
      </c>
      <c r="X4241" s="67"/>
      <c r="Y4241" s="68">
        <v>363923</v>
      </c>
      <c r="Z4241" s="82">
        <v>200000</v>
      </c>
    </row>
    <row r="4242" spans="15:26" x14ac:dyDescent="0.25">
      <c r="O4242" s="81" t="s">
        <v>5998</v>
      </c>
      <c r="P4242" s="64">
        <v>2015</v>
      </c>
      <c r="Q4242" s="63" t="s">
        <v>1318</v>
      </c>
      <c r="R4242" s="63" t="s">
        <v>27</v>
      </c>
      <c r="S4242" s="65" t="s">
        <v>5999</v>
      </c>
      <c r="T4242" s="63" t="s">
        <v>4062</v>
      </c>
      <c r="U4242" s="63" t="s">
        <v>27</v>
      </c>
      <c r="V4242" s="66">
        <v>152875</v>
      </c>
      <c r="W4242" s="67">
        <v>152875</v>
      </c>
      <c r="X4242" s="67">
        <v>0</v>
      </c>
      <c r="Y4242" s="68">
        <v>203834</v>
      </c>
      <c r="Z4242" s="82">
        <v>152875</v>
      </c>
    </row>
    <row r="4243" spans="15:26" x14ac:dyDescent="0.25">
      <c r="O4243" s="81" t="s">
        <v>6032</v>
      </c>
      <c r="P4243" s="64">
        <v>2015</v>
      </c>
      <c r="Q4243" s="63" t="s">
        <v>1318</v>
      </c>
      <c r="R4243" s="63" t="s">
        <v>27</v>
      </c>
      <c r="S4243" s="65" t="s">
        <v>1461</v>
      </c>
      <c r="T4243" s="63" t="s">
        <v>3414</v>
      </c>
      <c r="U4243" s="63" t="s">
        <v>27</v>
      </c>
      <c r="V4243" s="66">
        <v>145000</v>
      </c>
      <c r="W4243" s="67">
        <v>145000</v>
      </c>
      <c r="X4243" s="67">
        <v>0</v>
      </c>
      <c r="Y4243" s="68">
        <v>359113</v>
      </c>
      <c r="Z4243" s="82">
        <v>145000</v>
      </c>
    </row>
    <row r="4244" spans="15:26" x14ac:dyDescent="0.25">
      <c r="O4244" s="81" t="s">
        <v>5988</v>
      </c>
      <c r="P4244" s="64">
        <v>2015</v>
      </c>
      <c r="Q4244" s="63" t="s">
        <v>1318</v>
      </c>
      <c r="R4244" s="63" t="s">
        <v>27</v>
      </c>
      <c r="S4244" s="65" t="s">
        <v>4402</v>
      </c>
      <c r="T4244" s="63" t="s">
        <v>5989</v>
      </c>
      <c r="U4244" s="63" t="s">
        <v>27</v>
      </c>
      <c r="V4244" s="66">
        <v>137830</v>
      </c>
      <c r="W4244" s="67">
        <v>137830</v>
      </c>
      <c r="X4244" s="67"/>
      <c r="Y4244" s="68">
        <v>183774</v>
      </c>
      <c r="Z4244" s="82">
        <v>137830</v>
      </c>
    </row>
    <row r="4245" spans="15:26" x14ac:dyDescent="0.25">
      <c r="O4245" s="81" t="s">
        <v>6000</v>
      </c>
      <c r="P4245" s="64">
        <v>2015</v>
      </c>
      <c r="Q4245" s="63" t="s">
        <v>1318</v>
      </c>
      <c r="R4245" s="63" t="s">
        <v>27</v>
      </c>
      <c r="S4245" s="65" t="s">
        <v>6001</v>
      </c>
      <c r="T4245" s="63" t="s">
        <v>4227</v>
      </c>
      <c r="U4245" s="63" t="s">
        <v>27</v>
      </c>
      <c r="V4245" s="66">
        <v>121610</v>
      </c>
      <c r="W4245" s="67">
        <v>121610</v>
      </c>
      <c r="X4245" s="67"/>
      <c r="Y4245" s="68">
        <v>162147</v>
      </c>
      <c r="Z4245" s="82">
        <v>121610</v>
      </c>
    </row>
    <row r="4246" spans="15:26" x14ac:dyDescent="0.25">
      <c r="O4246" s="81" t="s">
        <v>5985</v>
      </c>
      <c r="P4246" s="64">
        <v>2015</v>
      </c>
      <c r="Q4246" s="63" t="s">
        <v>1318</v>
      </c>
      <c r="R4246" s="63" t="s">
        <v>27</v>
      </c>
      <c r="S4246" s="65" t="s">
        <v>5235</v>
      </c>
      <c r="T4246" s="63" t="s">
        <v>3414</v>
      </c>
      <c r="U4246" s="63" t="s">
        <v>27</v>
      </c>
      <c r="V4246" s="66">
        <v>118201</v>
      </c>
      <c r="W4246" s="67">
        <v>118201</v>
      </c>
      <c r="X4246" s="67"/>
      <c r="Y4246" s="68">
        <v>157601</v>
      </c>
      <c r="Z4246" s="82">
        <v>118201</v>
      </c>
    </row>
    <row r="4247" spans="15:26" x14ac:dyDescent="0.25">
      <c r="O4247" s="81" t="s">
        <v>10548</v>
      </c>
      <c r="P4247" s="64">
        <v>2015</v>
      </c>
      <c r="Q4247" s="63" t="s">
        <v>6081</v>
      </c>
      <c r="R4247" s="63" t="s">
        <v>27</v>
      </c>
      <c r="S4247" s="65" t="s">
        <v>10549</v>
      </c>
      <c r="T4247" s="63" t="s">
        <v>5970</v>
      </c>
      <c r="U4247" s="63" t="s">
        <v>27</v>
      </c>
      <c r="V4247" s="66">
        <v>35000</v>
      </c>
      <c r="W4247" s="67">
        <v>35000</v>
      </c>
      <c r="X4247" s="67"/>
      <c r="Y4247" s="68">
        <v>47477</v>
      </c>
      <c r="Z4247" s="82">
        <v>35000</v>
      </c>
    </row>
    <row r="4248" spans="15:26" x14ac:dyDescent="0.25">
      <c r="O4248" s="81" t="s">
        <v>6077</v>
      </c>
      <c r="P4248" s="64">
        <v>2015</v>
      </c>
      <c r="Q4248" s="63" t="s">
        <v>1318</v>
      </c>
      <c r="R4248" s="63" t="s">
        <v>27</v>
      </c>
      <c r="S4248" s="65" t="s">
        <v>5744</v>
      </c>
      <c r="T4248" s="63" t="s">
        <v>6078</v>
      </c>
      <c r="U4248" s="63" t="s">
        <v>27</v>
      </c>
      <c r="V4248" s="66">
        <v>16602</v>
      </c>
      <c r="W4248" s="67">
        <v>16602</v>
      </c>
      <c r="X4248" s="67">
        <v>0</v>
      </c>
      <c r="Y4248" s="68">
        <v>22137</v>
      </c>
      <c r="Z4248" s="82">
        <v>16602</v>
      </c>
    </row>
    <row r="4249" spans="15:26" ht="33.75" x14ac:dyDescent="0.25">
      <c r="O4249" s="81" t="s">
        <v>10506</v>
      </c>
      <c r="P4249" s="64">
        <v>2015</v>
      </c>
      <c r="Q4249" s="63" t="s">
        <v>6081</v>
      </c>
      <c r="R4249" s="63" t="s">
        <v>27</v>
      </c>
      <c r="S4249" s="65" t="s">
        <v>10507</v>
      </c>
      <c r="T4249" s="63" t="s">
        <v>3695</v>
      </c>
      <c r="U4249" s="63" t="s">
        <v>27</v>
      </c>
      <c r="V4249" s="66">
        <v>15000</v>
      </c>
      <c r="W4249" s="67">
        <v>15000</v>
      </c>
      <c r="X4249" s="67">
        <v>0</v>
      </c>
      <c r="Y4249" s="68">
        <v>15000</v>
      </c>
      <c r="Z4249" s="82">
        <v>15000</v>
      </c>
    </row>
    <row r="4250" spans="15:26" ht="22.5" x14ac:dyDescent="0.25">
      <c r="O4250" s="81" t="s">
        <v>10508</v>
      </c>
      <c r="P4250" s="64">
        <v>2015</v>
      </c>
      <c r="Q4250" s="63" t="s">
        <v>6081</v>
      </c>
      <c r="R4250" s="63" t="s">
        <v>27</v>
      </c>
      <c r="S4250" s="65" t="s">
        <v>10509</v>
      </c>
      <c r="T4250" s="63" t="s">
        <v>3695</v>
      </c>
      <c r="U4250" s="63" t="s">
        <v>27</v>
      </c>
      <c r="V4250" s="66">
        <v>10000</v>
      </c>
      <c r="W4250" s="67">
        <v>10000</v>
      </c>
      <c r="X4250" s="67">
        <v>0</v>
      </c>
      <c r="Y4250" s="68">
        <v>10000</v>
      </c>
      <c r="Z4250" s="82">
        <v>10000</v>
      </c>
    </row>
    <row r="4251" spans="15:26" x14ac:dyDescent="0.25">
      <c r="O4251" s="81" t="s">
        <v>10501</v>
      </c>
      <c r="P4251" s="64">
        <v>2015</v>
      </c>
      <c r="Q4251" s="63" t="s">
        <v>6081</v>
      </c>
      <c r="R4251" s="63" t="s">
        <v>27</v>
      </c>
      <c r="S4251" s="65" t="s">
        <v>10502</v>
      </c>
      <c r="T4251" s="63" t="s">
        <v>3695</v>
      </c>
      <c r="U4251" s="63" t="s">
        <v>27</v>
      </c>
      <c r="V4251" s="66">
        <v>7600</v>
      </c>
      <c r="W4251" s="67">
        <v>7600</v>
      </c>
      <c r="X4251" s="67"/>
      <c r="Y4251" s="68">
        <v>7600</v>
      </c>
      <c r="Z4251" s="82">
        <v>7600</v>
      </c>
    </row>
    <row r="4252" spans="15:26" x14ac:dyDescent="0.25">
      <c r="O4252" s="81" t="s">
        <v>5986</v>
      </c>
      <c r="P4252" s="64">
        <v>2015</v>
      </c>
      <c r="Q4252" s="63" t="s">
        <v>1318</v>
      </c>
      <c r="R4252" s="63" t="s">
        <v>27</v>
      </c>
      <c r="S4252" s="65" t="s">
        <v>5235</v>
      </c>
      <c r="T4252" s="63" t="s">
        <v>5987</v>
      </c>
      <c r="U4252" s="63" t="s">
        <v>27</v>
      </c>
      <c r="V4252" s="66">
        <v>2300</v>
      </c>
      <c r="W4252" s="67">
        <v>2300</v>
      </c>
      <c r="X4252" s="67"/>
      <c r="Y4252" s="68">
        <v>0</v>
      </c>
      <c r="Z4252" s="82">
        <v>2300</v>
      </c>
    </row>
    <row r="4253" spans="15:26" x14ac:dyDescent="0.25">
      <c r="O4253" s="81" t="s">
        <v>6033</v>
      </c>
      <c r="P4253" s="64">
        <v>2015</v>
      </c>
      <c r="Q4253" s="63" t="s">
        <v>1318</v>
      </c>
      <c r="R4253" s="63" t="s">
        <v>27</v>
      </c>
      <c r="S4253" s="65" t="s">
        <v>1461</v>
      </c>
      <c r="T4253" s="63" t="s">
        <v>5987</v>
      </c>
      <c r="U4253" s="63" t="s">
        <v>27</v>
      </c>
      <c r="V4253" s="66">
        <v>2300</v>
      </c>
      <c r="W4253" s="67">
        <v>2300</v>
      </c>
      <c r="X4253" s="67">
        <v>0</v>
      </c>
      <c r="Y4253" s="68">
        <v>2300</v>
      </c>
      <c r="Z4253" s="82">
        <v>2300</v>
      </c>
    </row>
    <row r="4254" spans="15:26" x14ac:dyDescent="0.25">
      <c r="O4254" s="81" t="s">
        <v>6047</v>
      </c>
      <c r="P4254" s="64">
        <v>2015</v>
      </c>
      <c r="Q4254" s="63" t="s">
        <v>1318</v>
      </c>
      <c r="R4254" s="63" t="s">
        <v>472</v>
      </c>
      <c r="S4254" s="65" t="s">
        <v>5930</v>
      </c>
      <c r="T4254" s="63" t="s">
        <v>5164</v>
      </c>
      <c r="U4254" s="63" t="s">
        <v>4056</v>
      </c>
      <c r="V4254" s="66">
        <v>198045</v>
      </c>
      <c r="W4254" s="67">
        <v>198045</v>
      </c>
      <c r="X4254" s="67">
        <v>0</v>
      </c>
      <c r="Y4254" s="68">
        <v>318045</v>
      </c>
      <c r="Z4254" s="82">
        <v>198045</v>
      </c>
    </row>
    <row r="4255" spans="15:26" x14ac:dyDescent="0.25">
      <c r="O4255" s="81" t="s">
        <v>6044</v>
      </c>
      <c r="P4255" s="64">
        <v>2015</v>
      </c>
      <c r="Q4255" s="63" t="s">
        <v>1318</v>
      </c>
      <c r="R4255" s="63" t="s">
        <v>472</v>
      </c>
      <c r="S4255" s="65" t="s">
        <v>6045</v>
      </c>
      <c r="T4255" s="63" t="s">
        <v>6046</v>
      </c>
      <c r="U4255" s="63" t="s">
        <v>5093</v>
      </c>
      <c r="V4255" s="66">
        <v>100243</v>
      </c>
      <c r="W4255" s="67">
        <v>100243</v>
      </c>
      <c r="X4255" s="67"/>
      <c r="Y4255" s="68">
        <v>143204</v>
      </c>
      <c r="Z4255" s="82">
        <v>100243</v>
      </c>
    </row>
    <row r="4256" spans="15:26" x14ac:dyDescent="0.25">
      <c r="O4256" s="81" t="s">
        <v>10464</v>
      </c>
      <c r="P4256" s="64">
        <v>2015</v>
      </c>
      <c r="Q4256" s="63" t="s">
        <v>6084</v>
      </c>
      <c r="R4256" s="63" t="s">
        <v>472</v>
      </c>
      <c r="S4256" s="65" t="s">
        <v>10465</v>
      </c>
      <c r="T4256" s="63" t="s">
        <v>10466</v>
      </c>
      <c r="U4256" s="63" t="s">
        <v>3767</v>
      </c>
      <c r="V4256" s="66">
        <v>89684</v>
      </c>
      <c r="W4256" s="67">
        <v>89684</v>
      </c>
      <c r="X4256" s="67">
        <v>0</v>
      </c>
      <c r="Y4256" s="68">
        <v>119684</v>
      </c>
      <c r="Z4256" s="82">
        <v>89684</v>
      </c>
    </row>
    <row r="4257" spans="15:26" x14ac:dyDescent="0.25">
      <c r="O4257" s="81" t="s">
        <v>5996</v>
      </c>
      <c r="P4257" s="64">
        <v>2015</v>
      </c>
      <c r="Q4257" s="63" t="s">
        <v>1318</v>
      </c>
      <c r="R4257" s="63" t="s">
        <v>472</v>
      </c>
      <c r="S4257" s="65" t="s">
        <v>5694</v>
      </c>
      <c r="T4257" s="63" t="s">
        <v>5997</v>
      </c>
      <c r="U4257" s="63" t="s">
        <v>474</v>
      </c>
      <c r="V4257" s="66">
        <v>52753</v>
      </c>
      <c r="W4257" s="67">
        <v>52753</v>
      </c>
      <c r="X4257" s="67"/>
      <c r="Y4257" s="68">
        <v>70337</v>
      </c>
      <c r="Z4257" s="82">
        <v>52753</v>
      </c>
    </row>
    <row r="4258" spans="15:26" x14ac:dyDescent="0.25">
      <c r="O4258" s="81" t="s">
        <v>10479</v>
      </c>
      <c r="P4258" s="64">
        <v>2015</v>
      </c>
      <c r="Q4258" s="63" t="s">
        <v>6081</v>
      </c>
      <c r="R4258" s="63" t="s">
        <v>472</v>
      </c>
      <c r="S4258" s="65" t="s">
        <v>10480</v>
      </c>
      <c r="T4258" s="63" t="s">
        <v>4103</v>
      </c>
      <c r="U4258" s="63" t="s">
        <v>4290</v>
      </c>
      <c r="V4258" s="66">
        <v>10330</v>
      </c>
      <c r="W4258" s="67">
        <v>10000</v>
      </c>
      <c r="X4258" s="67">
        <v>0</v>
      </c>
      <c r="Y4258" s="68">
        <v>10330</v>
      </c>
      <c r="Z4258" s="82">
        <v>10000</v>
      </c>
    </row>
    <row r="4259" spans="15:26" x14ac:dyDescent="0.25">
      <c r="O4259" s="81" t="s">
        <v>10487</v>
      </c>
      <c r="P4259" s="64">
        <v>2015</v>
      </c>
      <c r="Q4259" s="63" t="s">
        <v>6081</v>
      </c>
      <c r="R4259" s="63" t="s">
        <v>472</v>
      </c>
      <c r="S4259" s="65" t="s">
        <v>10488</v>
      </c>
      <c r="T4259" s="63" t="s">
        <v>4103</v>
      </c>
      <c r="U4259" s="63" t="s">
        <v>5014</v>
      </c>
      <c r="V4259" s="66">
        <v>9965</v>
      </c>
      <c r="W4259" s="67">
        <v>9965</v>
      </c>
      <c r="X4259" s="67">
        <v>0</v>
      </c>
      <c r="Y4259" s="68">
        <v>11965</v>
      </c>
      <c r="Z4259" s="82">
        <v>9965</v>
      </c>
    </row>
    <row r="4260" spans="15:26" x14ac:dyDescent="0.25">
      <c r="O4260" s="81" t="s">
        <v>10477</v>
      </c>
      <c r="P4260" s="64">
        <v>2015</v>
      </c>
      <c r="Q4260" s="63" t="s">
        <v>6081</v>
      </c>
      <c r="R4260" s="63" t="s">
        <v>472</v>
      </c>
      <c r="S4260" s="65" t="s">
        <v>10478</v>
      </c>
      <c r="T4260" s="63" t="s">
        <v>4103</v>
      </c>
      <c r="U4260" s="63" t="s">
        <v>5093</v>
      </c>
      <c r="V4260" s="66">
        <v>9920</v>
      </c>
      <c r="W4260" s="67">
        <v>9920</v>
      </c>
      <c r="X4260" s="67">
        <v>0</v>
      </c>
      <c r="Y4260" s="68">
        <v>9920</v>
      </c>
      <c r="Z4260" s="82">
        <v>9920</v>
      </c>
    </row>
    <row r="4261" spans="15:26" x14ac:dyDescent="0.25">
      <c r="O4261" s="81" t="s">
        <v>10469</v>
      </c>
      <c r="P4261" s="64">
        <v>2015</v>
      </c>
      <c r="Q4261" s="63" t="s">
        <v>6081</v>
      </c>
      <c r="R4261" s="63" t="s">
        <v>1628</v>
      </c>
      <c r="S4261" s="65" t="s">
        <v>10470</v>
      </c>
      <c r="T4261" s="63" t="s">
        <v>10471</v>
      </c>
      <c r="U4261" s="63" t="s">
        <v>3767</v>
      </c>
      <c r="V4261" s="66">
        <v>75000</v>
      </c>
      <c r="W4261" s="67">
        <v>75000</v>
      </c>
      <c r="X4261" s="67">
        <v>0</v>
      </c>
      <c r="Y4261" s="68">
        <v>100318</v>
      </c>
      <c r="Z4261" s="82">
        <v>75000</v>
      </c>
    </row>
    <row r="4262" spans="15:26" x14ac:dyDescent="0.25">
      <c r="O4262" s="81" t="s">
        <v>6003</v>
      </c>
      <c r="P4262" s="64">
        <v>2015</v>
      </c>
      <c r="Q4262" s="63" t="s">
        <v>1318</v>
      </c>
      <c r="R4262" s="63" t="s">
        <v>138</v>
      </c>
      <c r="S4262" s="65" t="s">
        <v>5353</v>
      </c>
      <c r="T4262" s="63" t="s">
        <v>3266</v>
      </c>
      <c r="U4262" s="63" t="s">
        <v>166</v>
      </c>
      <c r="V4262" s="66">
        <v>197703</v>
      </c>
      <c r="W4262" s="67">
        <v>197703</v>
      </c>
      <c r="X4262" s="67"/>
      <c r="Y4262" s="68">
        <v>299550</v>
      </c>
      <c r="Z4262" s="82">
        <v>197703</v>
      </c>
    </row>
    <row r="4263" spans="15:26" x14ac:dyDescent="0.25">
      <c r="O4263" s="81" t="s">
        <v>6023</v>
      </c>
      <c r="P4263" s="64">
        <v>2015</v>
      </c>
      <c r="Q4263" s="63" t="s">
        <v>1318</v>
      </c>
      <c r="R4263" s="63" t="s">
        <v>138</v>
      </c>
      <c r="S4263" s="65" t="s">
        <v>6024</v>
      </c>
      <c r="T4263" s="63" t="s">
        <v>6025</v>
      </c>
      <c r="U4263" s="63" t="s">
        <v>166</v>
      </c>
      <c r="V4263" s="66">
        <v>104428</v>
      </c>
      <c r="W4263" s="67">
        <v>104428</v>
      </c>
      <c r="X4263" s="67">
        <v>0</v>
      </c>
      <c r="Y4263" s="68">
        <v>143728</v>
      </c>
      <c r="Z4263" s="82">
        <v>104428</v>
      </c>
    </row>
    <row r="4264" spans="15:26" ht="22.5" x14ac:dyDescent="0.25">
      <c r="O4264" s="81" t="s">
        <v>6029</v>
      </c>
      <c r="P4264" s="64">
        <v>2015</v>
      </c>
      <c r="Q4264" s="63" t="s">
        <v>1318</v>
      </c>
      <c r="R4264" s="63" t="s">
        <v>138</v>
      </c>
      <c r="S4264" s="65" t="s">
        <v>6030</v>
      </c>
      <c r="T4264" s="63" t="s">
        <v>6031</v>
      </c>
      <c r="U4264" s="63" t="s">
        <v>166</v>
      </c>
      <c r="V4264" s="66">
        <v>83985</v>
      </c>
      <c r="W4264" s="67">
        <v>83985</v>
      </c>
      <c r="X4264" s="67">
        <v>0</v>
      </c>
      <c r="Y4264" s="68">
        <v>129207</v>
      </c>
      <c r="Z4264" s="82">
        <v>83985</v>
      </c>
    </row>
    <row r="4265" spans="15:26" x14ac:dyDescent="0.25">
      <c r="O4265" s="81" t="s">
        <v>6060</v>
      </c>
      <c r="P4265" s="64">
        <v>2015</v>
      </c>
      <c r="Q4265" s="63" t="s">
        <v>1318</v>
      </c>
      <c r="R4265" s="63" t="s">
        <v>138</v>
      </c>
      <c r="S4265" s="65" t="s">
        <v>6061</v>
      </c>
      <c r="T4265" s="63" t="s">
        <v>6062</v>
      </c>
      <c r="U4265" s="63" t="s">
        <v>166</v>
      </c>
      <c r="V4265" s="66">
        <v>16100</v>
      </c>
      <c r="W4265" s="67">
        <v>16100</v>
      </c>
      <c r="X4265" s="67"/>
      <c r="Y4265" s="68">
        <v>29100</v>
      </c>
      <c r="Z4265" s="82">
        <v>16100</v>
      </c>
    </row>
    <row r="4266" spans="15:26" x14ac:dyDescent="0.25">
      <c r="O4266" s="81" t="s">
        <v>6075</v>
      </c>
      <c r="P4266" s="64">
        <v>2015</v>
      </c>
      <c r="Q4266" s="63" t="s">
        <v>1318</v>
      </c>
      <c r="R4266" s="63" t="s">
        <v>677</v>
      </c>
      <c r="S4266" s="65" t="s">
        <v>5459</v>
      </c>
      <c r="T4266" s="63" t="s">
        <v>6076</v>
      </c>
      <c r="U4266" s="63" t="s">
        <v>3767</v>
      </c>
      <c r="V4266" s="66">
        <v>31238</v>
      </c>
      <c r="W4266" s="67">
        <v>31238</v>
      </c>
      <c r="X4266" s="67"/>
      <c r="Y4266" s="68">
        <v>36751</v>
      </c>
      <c r="Z4266" s="82">
        <v>31238</v>
      </c>
    </row>
    <row r="4267" spans="15:26" x14ac:dyDescent="0.25">
      <c r="O4267" s="81" t="s">
        <v>10555</v>
      </c>
      <c r="P4267" s="64">
        <v>2015</v>
      </c>
      <c r="Q4267" s="63" t="s">
        <v>6081</v>
      </c>
      <c r="R4267" s="63" t="s">
        <v>677</v>
      </c>
      <c r="S4267" s="65" t="s">
        <v>2998</v>
      </c>
      <c r="T4267" s="63" t="s">
        <v>10280</v>
      </c>
      <c r="U4267" s="63" t="s">
        <v>679</v>
      </c>
      <c r="V4267" s="66">
        <v>10194</v>
      </c>
      <c r="W4267" s="67">
        <v>10194</v>
      </c>
      <c r="X4267" s="67">
        <v>0</v>
      </c>
      <c r="Y4267" s="68">
        <v>20387</v>
      </c>
      <c r="Z4267" s="82">
        <v>10194</v>
      </c>
    </row>
    <row r="4268" spans="15:26" x14ac:dyDescent="0.25">
      <c r="O4268" s="81" t="s">
        <v>10503</v>
      </c>
      <c r="P4268" s="64">
        <v>2015</v>
      </c>
      <c r="Q4268" s="63" t="s">
        <v>6081</v>
      </c>
      <c r="R4268" s="63" t="s">
        <v>677</v>
      </c>
      <c r="S4268" s="65" t="s">
        <v>10504</v>
      </c>
      <c r="T4268" s="63" t="s">
        <v>3695</v>
      </c>
      <c r="U4268" s="63" t="s">
        <v>10505</v>
      </c>
      <c r="V4268" s="66">
        <v>10000</v>
      </c>
      <c r="W4268" s="67">
        <v>10000</v>
      </c>
      <c r="X4268" s="67"/>
      <c r="Y4268" s="68">
        <v>10000</v>
      </c>
      <c r="Z4268" s="82">
        <v>10000</v>
      </c>
    </row>
    <row r="4269" spans="15:26" x14ac:dyDescent="0.25">
      <c r="O4269" s="81" t="s">
        <v>10510</v>
      </c>
      <c r="P4269" s="64">
        <v>2015</v>
      </c>
      <c r="Q4269" s="63" t="s">
        <v>6081</v>
      </c>
      <c r="R4269" s="63" t="s">
        <v>1605</v>
      </c>
      <c r="S4269" s="65" t="s">
        <v>10511</v>
      </c>
      <c r="T4269" s="63" t="s">
        <v>3695</v>
      </c>
      <c r="U4269" s="63" t="s">
        <v>6964</v>
      </c>
      <c r="V4269" s="66">
        <v>5000</v>
      </c>
      <c r="W4269" s="67">
        <v>5000</v>
      </c>
      <c r="X4269" s="67"/>
      <c r="Y4269" s="68">
        <v>10000</v>
      </c>
      <c r="Z4269" s="82">
        <v>5000</v>
      </c>
    </row>
    <row r="4270" spans="15:26" ht="22.5" x14ac:dyDescent="0.25">
      <c r="O4270" s="81" t="s">
        <v>6038</v>
      </c>
      <c r="P4270" s="64">
        <v>2015</v>
      </c>
      <c r="Q4270" s="63" t="s">
        <v>1318</v>
      </c>
      <c r="R4270" s="63" t="s">
        <v>81</v>
      </c>
      <c r="S4270" s="65" t="s">
        <v>6039</v>
      </c>
      <c r="T4270" s="63" t="s">
        <v>6040</v>
      </c>
      <c r="U4270" s="63" t="s">
        <v>83</v>
      </c>
      <c r="V4270" s="66">
        <v>182165</v>
      </c>
      <c r="W4270" s="67">
        <v>182165</v>
      </c>
      <c r="X4270" s="67">
        <v>0</v>
      </c>
      <c r="Y4270" s="68">
        <v>242887</v>
      </c>
      <c r="Z4270" s="82">
        <v>182165</v>
      </c>
    </row>
    <row r="4271" spans="15:26" x14ac:dyDescent="0.25">
      <c r="O4271" s="81" t="s">
        <v>10532</v>
      </c>
      <c r="P4271" s="64">
        <v>2015</v>
      </c>
      <c r="Q4271" s="63" t="s">
        <v>6081</v>
      </c>
      <c r="R4271" s="63" t="s">
        <v>81</v>
      </c>
      <c r="S4271" s="65" t="s">
        <v>4116</v>
      </c>
      <c r="T4271" s="63" t="s">
        <v>3695</v>
      </c>
      <c r="U4271" s="63" t="s">
        <v>83</v>
      </c>
      <c r="V4271" s="66">
        <v>15000</v>
      </c>
      <c r="W4271" s="67">
        <v>15000</v>
      </c>
      <c r="X4271" s="67">
        <v>0</v>
      </c>
      <c r="Y4271" s="68">
        <v>15000</v>
      </c>
      <c r="Z4271" s="82">
        <v>15000</v>
      </c>
    </row>
    <row r="4272" spans="15:26" x14ac:dyDescent="0.25">
      <c r="O4272" s="81" t="s">
        <v>6014</v>
      </c>
      <c r="P4272" s="64">
        <v>2015</v>
      </c>
      <c r="Q4272" s="63" t="s">
        <v>1318</v>
      </c>
      <c r="R4272" s="63" t="s">
        <v>1271</v>
      </c>
      <c r="S4272" s="65" t="s">
        <v>6015</v>
      </c>
      <c r="T4272" s="63" t="s">
        <v>6016</v>
      </c>
      <c r="U4272" s="63" t="s">
        <v>1547</v>
      </c>
      <c r="V4272" s="66">
        <v>200000</v>
      </c>
      <c r="W4272" s="67">
        <v>100000</v>
      </c>
      <c r="X4272" s="67">
        <v>0</v>
      </c>
      <c r="Y4272" s="68">
        <v>621672</v>
      </c>
      <c r="Z4272" s="82">
        <v>100000</v>
      </c>
    </row>
    <row r="4273" spans="15:26" x14ac:dyDescent="0.25">
      <c r="O4273" s="81" t="s">
        <v>6011</v>
      </c>
      <c r="P4273" s="64">
        <v>2015</v>
      </c>
      <c r="Q4273" s="63" t="s">
        <v>1318</v>
      </c>
      <c r="R4273" s="63" t="s">
        <v>85</v>
      </c>
      <c r="S4273" s="65" t="s">
        <v>6012</v>
      </c>
      <c r="T4273" s="63" t="s">
        <v>6013</v>
      </c>
      <c r="U4273" s="63" t="s">
        <v>1167</v>
      </c>
      <c r="V4273" s="66">
        <v>200000</v>
      </c>
      <c r="W4273" s="67">
        <v>200000</v>
      </c>
      <c r="X4273" s="67">
        <v>0</v>
      </c>
      <c r="Y4273" s="68">
        <v>299221</v>
      </c>
      <c r="Z4273" s="82">
        <v>200000</v>
      </c>
    </row>
    <row r="4274" spans="15:26" x14ac:dyDescent="0.25">
      <c r="O4274" s="81" t="s">
        <v>10467</v>
      </c>
      <c r="P4274" s="64">
        <v>2015</v>
      </c>
      <c r="Q4274" s="63" t="s">
        <v>6081</v>
      </c>
      <c r="R4274" s="63" t="s">
        <v>85</v>
      </c>
      <c r="S4274" s="65" t="s">
        <v>10468</v>
      </c>
      <c r="T4274" s="63" t="s">
        <v>5970</v>
      </c>
      <c r="U4274" s="63" t="s">
        <v>567</v>
      </c>
      <c r="V4274" s="66">
        <v>102878</v>
      </c>
      <c r="W4274" s="67">
        <v>102878</v>
      </c>
      <c r="X4274" s="67"/>
      <c r="Y4274" s="68">
        <v>137170</v>
      </c>
      <c r="Z4274" s="82">
        <v>102878</v>
      </c>
    </row>
    <row r="4275" spans="15:26" x14ac:dyDescent="0.25">
      <c r="O4275" s="81" t="s">
        <v>6053</v>
      </c>
      <c r="P4275" s="64">
        <v>2015</v>
      </c>
      <c r="Q4275" s="63" t="s">
        <v>1318</v>
      </c>
      <c r="R4275" s="63" t="s">
        <v>85</v>
      </c>
      <c r="S4275" s="65" t="s">
        <v>6054</v>
      </c>
      <c r="T4275" s="63" t="s">
        <v>3882</v>
      </c>
      <c r="U4275" s="63" t="s">
        <v>542</v>
      </c>
      <c r="V4275" s="66">
        <v>25696</v>
      </c>
      <c r="W4275" s="67">
        <v>25696</v>
      </c>
      <c r="X4275" s="67"/>
      <c r="Y4275" s="68">
        <v>30977</v>
      </c>
      <c r="Z4275" s="82">
        <v>25696</v>
      </c>
    </row>
    <row r="4276" spans="15:26" ht="22.5" x14ac:dyDescent="0.25">
      <c r="O4276" s="81" t="s">
        <v>5974</v>
      </c>
      <c r="P4276" s="64">
        <v>2015</v>
      </c>
      <c r="Q4276" s="63" t="s">
        <v>1318</v>
      </c>
      <c r="R4276" s="63" t="s">
        <v>1269</v>
      </c>
      <c r="S4276" s="65" t="s">
        <v>5975</v>
      </c>
      <c r="T4276" s="63" t="s">
        <v>5976</v>
      </c>
      <c r="U4276" s="63" t="s">
        <v>2904</v>
      </c>
      <c r="V4276" s="66">
        <v>200000</v>
      </c>
      <c r="W4276" s="67">
        <v>200000</v>
      </c>
      <c r="X4276" s="67"/>
      <c r="Y4276" s="68">
        <v>269108</v>
      </c>
      <c r="Z4276" s="82">
        <v>200000</v>
      </c>
    </row>
    <row r="4277" spans="15:26" x14ac:dyDescent="0.25">
      <c r="O4277" s="81" t="s">
        <v>10541</v>
      </c>
      <c r="P4277" s="64">
        <v>2015</v>
      </c>
      <c r="Q4277" s="63" t="s">
        <v>6084</v>
      </c>
      <c r="R4277" s="63" t="s">
        <v>55</v>
      </c>
      <c r="S4277" s="65" t="s">
        <v>9510</v>
      </c>
      <c r="T4277" s="63" t="s">
        <v>10542</v>
      </c>
      <c r="U4277" s="63" t="s">
        <v>8092</v>
      </c>
      <c r="V4277" s="66">
        <v>34992</v>
      </c>
      <c r="W4277" s="67">
        <v>34992</v>
      </c>
      <c r="X4277" s="67"/>
      <c r="Y4277" s="68">
        <v>46656</v>
      </c>
      <c r="Z4277" s="82">
        <v>34992</v>
      </c>
    </row>
    <row r="4278" spans="15:26" x14ac:dyDescent="0.25">
      <c r="O4278" s="81" t="s">
        <v>6058</v>
      </c>
      <c r="P4278" s="64">
        <v>2015</v>
      </c>
      <c r="Q4278" s="63" t="s">
        <v>1318</v>
      </c>
      <c r="R4278" s="63" t="s">
        <v>63</v>
      </c>
      <c r="S4278" s="65" t="s">
        <v>5457</v>
      </c>
      <c r="T4278" s="63" t="s">
        <v>3266</v>
      </c>
      <c r="U4278" s="63" t="s">
        <v>65</v>
      </c>
      <c r="V4278" s="66">
        <v>34000</v>
      </c>
      <c r="W4278" s="67">
        <v>27109</v>
      </c>
      <c r="X4278" s="67">
        <v>36689.93</v>
      </c>
      <c r="Y4278" s="68">
        <v>63785</v>
      </c>
      <c r="Z4278" s="82">
        <v>27109</v>
      </c>
    </row>
    <row r="4279" spans="15:26" x14ac:dyDescent="0.25">
      <c r="O4279" s="81" t="s">
        <v>6063</v>
      </c>
      <c r="P4279" s="64">
        <v>2015</v>
      </c>
      <c r="Q4279" s="63" t="s">
        <v>1318</v>
      </c>
      <c r="R4279" s="63" t="s">
        <v>63</v>
      </c>
      <c r="S4279" s="65" t="s">
        <v>6064</v>
      </c>
      <c r="T4279" s="63" t="s">
        <v>3687</v>
      </c>
      <c r="U4279" s="63" t="s">
        <v>6065</v>
      </c>
      <c r="V4279" s="66">
        <v>26660</v>
      </c>
      <c r="W4279" s="67">
        <v>26660</v>
      </c>
      <c r="X4279" s="67">
        <v>0</v>
      </c>
      <c r="Y4279" s="68">
        <v>29060</v>
      </c>
      <c r="Z4279" s="82">
        <v>26660</v>
      </c>
    </row>
    <row r="4280" spans="15:26" x14ac:dyDescent="0.25">
      <c r="O4280" s="81" t="s">
        <v>5968</v>
      </c>
      <c r="P4280" s="64">
        <v>2015</v>
      </c>
      <c r="Q4280" s="63" t="s">
        <v>1318</v>
      </c>
      <c r="R4280" s="63" t="s">
        <v>1078</v>
      </c>
      <c r="S4280" s="65" t="s">
        <v>5969</v>
      </c>
      <c r="T4280" s="63" t="s">
        <v>5970</v>
      </c>
      <c r="U4280" s="63" t="s">
        <v>1080</v>
      </c>
      <c r="V4280" s="66">
        <v>200000</v>
      </c>
      <c r="W4280" s="67">
        <v>16800</v>
      </c>
      <c r="X4280" s="67"/>
      <c r="Y4280" s="68">
        <v>35000</v>
      </c>
      <c r="Z4280" s="82">
        <v>16800</v>
      </c>
    </row>
    <row r="4281" spans="15:26" x14ac:dyDescent="0.25">
      <c r="O4281" s="81" t="s">
        <v>10558</v>
      </c>
      <c r="P4281" s="64">
        <v>2015</v>
      </c>
      <c r="Q4281" s="63" t="s">
        <v>6081</v>
      </c>
      <c r="R4281" s="63" t="s">
        <v>1684</v>
      </c>
      <c r="S4281" s="65" t="s">
        <v>10294</v>
      </c>
      <c r="T4281" s="63" t="s">
        <v>10295</v>
      </c>
      <c r="U4281" s="63" t="s">
        <v>1687</v>
      </c>
      <c r="V4281" s="66">
        <v>21183</v>
      </c>
      <c r="W4281" s="67">
        <v>21183</v>
      </c>
      <c r="X4281" s="67"/>
      <c r="Y4281" s="68">
        <v>28244</v>
      </c>
      <c r="Z4281" s="82">
        <v>21183</v>
      </c>
    </row>
    <row r="4282" spans="15:26" x14ac:dyDescent="0.25">
      <c r="O4282" s="81" t="s">
        <v>10529</v>
      </c>
      <c r="P4282" s="64">
        <v>2015</v>
      </c>
      <c r="Q4282" s="63" t="s">
        <v>6081</v>
      </c>
      <c r="R4282" s="63" t="s">
        <v>1420</v>
      </c>
      <c r="S4282" s="65" t="s">
        <v>10530</v>
      </c>
      <c r="T4282" s="63" t="s">
        <v>3695</v>
      </c>
      <c r="U4282" s="63" t="s">
        <v>10531</v>
      </c>
      <c r="V4282" s="66">
        <v>11050</v>
      </c>
      <c r="W4282" s="67">
        <v>11050</v>
      </c>
      <c r="X4282" s="67">
        <v>0</v>
      </c>
      <c r="Y4282" s="68">
        <v>11050</v>
      </c>
      <c r="Z4282" s="82">
        <v>11050</v>
      </c>
    </row>
    <row r="4283" spans="15:26" x14ac:dyDescent="0.25">
      <c r="O4283" s="81" t="s">
        <v>10475</v>
      </c>
      <c r="P4283" s="64">
        <v>2015</v>
      </c>
      <c r="Q4283" s="63" t="s">
        <v>6081</v>
      </c>
      <c r="R4283" s="63" t="s">
        <v>1420</v>
      </c>
      <c r="S4283" s="65" t="s">
        <v>10476</v>
      </c>
      <c r="T4283" s="63" t="s">
        <v>4103</v>
      </c>
      <c r="U4283" s="63" t="s">
        <v>3767</v>
      </c>
      <c r="V4283" s="66">
        <v>10000</v>
      </c>
      <c r="W4283" s="67">
        <v>10000</v>
      </c>
      <c r="X4283" s="67">
        <v>0</v>
      </c>
      <c r="Y4283" s="68">
        <v>10000</v>
      </c>
      <c r="Z4283" s="82">
        <v>10000</v>
      </c>
    </row>
    <row r="4284" spans="15:26" x14ac:dyDescent="0.25">
      <c r="O4284" s="81" t="s">
        <v>10481</v>
      </c>
      <c r="P4284" s="64">
        <v>2015</v>
      </c>
      <c r="Q4284" s="63" t="s">
        <v>6081</v>
      </c>
      <c r="R4284" s="63" t="s">
        <v>1420</v>
      </c>
      <c r="S4284" s="65" t="s">
        <v>10482</v>
      </c>
      <c r="T4284" s="63" t="s">
        <v>4103</v>
      </c>
      <c r="U4284" s="63" t="s">
        <v>3767</v>
      </c>
      <c r="V4284" s="66">
        <v>9975</v>
      </c>
      <c r="W4284" s="67">
        <v>9975</v>
      </c>
      <c r="X4284" s="67"/>
      <c r="Y4284" s="68">
        <v>9975</v>
      </c>
      <c r="Z4284" s="82">
        <v>9975</v>
      </c>
    </row>
    <row r="4285" spans="15:26" x14ac:dyDescent="0.25">
      <c r="O4285" s="81" t="s">
        <v>6066</v>
      </c>
      <c r="P4285" s="64">
        <v>2015</v>
      </c>
      <c r="Q4285" s="63" t="s">
        <v>1318</v>
      </c>
      <c r="R4285" s="63" t="s">
        <v>1540</v>
      </c>
      <c r="S4285" s="65" t="s">
        <v>6067</v>
      </c>
      <c r="T4285" s="63" t="s">
        <v>6068</v>
      </c>
      <c r="U4285" s="63" t="s">
        <v>1540</v>
      </c>
      <c r="V4285" s="66">
        <v>12045</v>
      </c>
      <c r="W4285" s="67">
        <v>12045</v>
      </c>
      <c r="X4285" s="67">
        <v>0</v>
      </c>
      <c r="Y4285" s="68">
        <v>18420</v>
      </c>
      <c r="Z4285" s="82">
        <v>12045</v>
      </c>
    </row>
    <row r="4286" spans="15:26" x14ac:dyDescent="0.25">
      <c r="O4286" s="81" t="s">
        <v>10516</v>
      </c>
      <c r="P4286" s="64">
        <v>2015</v>
      </c>
      <c r="Q4286" s="63" t="s">
        <v>6081</v>
      </c>
      <c r="R4286" s="63" t="s">
        <v>1868</v>
      </c>
      <c r="S4286" s="65" t="s">
        <v>10517</v>
      </c>
      <c r="T4286" s="63" t="s">
        <v>3695</v>
      </c>
      <c r="U4286" s="63" t="s">
        <v>1871</v>
      </c>
      <c r="V4286" s="66">
        <v>15000</v>
      </c>
      <c r="W4286" s="67">
        <v>15000</v>
      </c>
      <c r="X4286" s="67">
        <v>0</v>
      </c>
      <c r="Y4286" s="68">
        <v>15000</v>
      </c>
      <c r="Z4286" s="82">
        <v>15000</v>
      </c>
    </row>
    <row r="4287" spans="15:26" x14ac:dyDescent="0.25">
      <c r="O4287" s="81" t="s">
        <v>10559</v>
      </c>
      <c r="P4287" s="64">
        <v>2015</v>
      </c>
      <c r="Q4287" s="63" t="s">
        <v>6084</v>
      </c>
      <c r="R4287" s="63" t="s">
        <v>69</v>
      </c>
      <c r="S4287" s="65" t="s">
        <v>10560</v>
      </c>
      <c r="T4287" s="63" t="s">
        <v>10561</v>
      </c>
      <c r="U4287" s="63" t="s">
        <v>71</v>
      </c>
      <c r="V4287" s="66">
        <v>26931</v>
      </c>
      <c r="W4287" s="67">
        <v>26931</v>
      </c>
      <c r="X4287" s="67">
        <v>0</v>
      </c>
      <c r="Y4287" s="68">
        <v>35908</v>
      </c>
      <c r="Z4287" s="82">
        <v>26931</v>
      </c>
    </row>
    <row r="4288" spans="15:26" x14ac:dyDescent="0.25">
      <c r="O4288" s="81" t="s">
        <v>10485</v>
      </c>
      <c r="P4288" s="64">
        <v>2015</v>
      </c>
      <c r="Q4288" s="63" t="s">
        <v>6081</v>
      </c>
      <c r="R4288" s="63" t="s">
        <v>69</v>
      </c>
      <c r="S4288" s="65" t="s">
        <v>10486</v>
      </c>
      <c r="T4288" s="63" t="s">
        <v>4103</v>
      </c>
      <c r="U4288" s="63" t="s">
        <v>3767</v>
      </c>
      <c r="V4288" s="66">
        <v>14088</v>
      </c>
      <c r="W4288" s="67">
        <v>14088</v>
      </c>
      <c r="X4288" s="67">
        <v>0</v>
      </c>
      <c r="Y4288" s="68">
        <v>32661</v>
      </c>
      <c r="Z4288" s="82">
        <v>14088</v>
      </c>
    </row>
    <row r="4289" spans="15:26" x14ac:dyDescent="0.25">
      <c r="O4289" s="81" t="s">
        <v>6052</v>
      </c>
      <c r="P4289" s="64">
        <v>2015</v>
      </c>
      <c r="Q4289" s="63" t="s">
        <v>1318</v>
      </c>
      <c r="R4289" s="63" t="s">
        <v>514</v>
      </c>
      <c r="S4289" s="65" t="s">
        <v>4014</v>
      </c>
      <c r="T4289" s="63" t="s">
        <v>3687</v>
      </c>
      <c r="U4289" s="63" t="s">
        <v>2090</v>
      </c>
      <c r="V4289" s="66">
        <v>24088</v>
      </c>
      <c r="W4289" s="67">
        <v>24088</v>
      </c>
      <c r="X4289" s="67">
        <v>0</v>
      </c>
      <c r="Y4289" s="68">
        <v>49388</v>
      </c>
      <c r="Z4289" s="82">
        <v>24088</v>
      </c>
    </row>
    <row r="4290" spans="15:26" x14ac:dyDescent="0.25">
      <c r="O4290" s="81" t="s">
        <v>6026</v>
      </c>
      <c r="P4290" s="64">
        <v>2015</v>
      </c>
      <c r="Q4290" s="63" t="s">
        <v>1318</v>
      </c>
      <c r="R4290" s="63" t="s">
        <v>31</v>
      </c>
      <c r="S4290" s="65" t="s">
        <v>6027</v>
      </c>
      <c r="T4290" s="63" t="s">
        <v>6028</v>
      </c>
      <c r="U4290" s="63" t="s">
        <v>33</v>
      </c>
      <c r="V4290" s="66">
        <v>197695</v>
      </c>
      <c r="W4290" s="67">
        <v>197695</v>
      </c>
      <c r="X4290" s="67">
        <v>0</v>
      </c>
      <c r="Y4290" s="68">
        <v>267156</v>
      </c>
      <c r="Z4290" s="82">
        <v>197695</v>
      </c>
    </row>
    <row r="4291" spans="15:26" x14ac:dyDescent="0.25">
      <c r="O4291" s="81" t="s">
        <v>5994</v>
      </c>
      <c r="P4291" s="64">
        <v>2015</v>
      </c>
      <c r="Q4291" s="63" t="s">
        <v>1318</v>
      </c>
      <c r="R4291" s="63" t="s">
        <v>73</v>
      </c>
      <c r="S4291" s="65" t="s">
        <v>5995</v>
      </c>
      <c r="T4291" s="63" t="s">
        <v>4193</v>
      </c>
      <c r="U4291" s="63" t="s">
        <v>73</v>
      </c>
      <c r="V4291" s="66">
        <v>200000</v>
      </c>
      <c r="W4291" s="67">
        <v>200000</v>
      </c>
      <c r="X4291" s="67"/>
      <c r="Y4291" s="68">
        <v>307884</v>
      </c>
      <c r="Z4291" s="82">
        <v>200000</v>
      </c>
    </row>
    <row r="4292" spans="15:26" x14ac:dyDescent="0.25">
      <c r="O4292" s="81" t="s">
        <v>6055</v>
      </c>
      <c r="P4292" s="64">
        <v>2015</v>
      </c>
      <c r="Q4292" s="63" t="s">
        <v>1318</v>
      </c>
      <c r="R4292" s="63" t="s">
        <v>73</v>
      </c>
      <c r="S4292" s="65" t="s">
        <v>1459</v>
      </c>
      <c r="T4292" s="63" t="s">
        <v>1876</v>
      </c>
      <c r="U4292" s="63" t="s">
        <v>73</v>
      </c>
      <c r="V4292" s="66">
        <v>31762</v>
      </c>
      <c r="W4292" s="67">
        <v>31762</v>
      </c>
      <c r="X4292" s="67">
        <v>0</v>
      </c>
      <c r="Y4292" s="68">
        <v>42350</v>
      </c>
      <c r="Z4292" s="82">
        <v>31762</v>
      </c>
    </row>
    <row r="4293" spans="15:26" x14ac:dyDescent="0.25">
      <c r="O4293" s="81" t="s">
        <v>6056</v>
      </c>
      <c r="P4293" s="64">
        <v>2015</v>
      </c>
      <c r="Q4293" s="63" t="s">
        <v>1318</v>
      </c>
      <c r="R4293" s="63" t="s">
        <v>73</v>
      </c>
      <c r="S4293" s="65" t="s">
        <v>1459</v>
      </c>
      <c r="T4293" s="63" t="s">
        <v>6057</v>
      </c>
      <c r="U4293" s="63" t="s">
        <v>73</v>
      </c>
      <c r="V4293" s="66">
        <v>1900</v>
      </c>
      <c r="W4293" s="67">
        <v>1900</v>
      </c>
      <c r="X4293" s="67">
        <v>0</v>
      </c>
      <c r="Y4293" s="68">
        <v>1900</v>
      </c>
      <c r="Z4293" s="82">
        <v>1900</v>
      </c>
    </row>
    <row r="4294" spans="15:26" x14ac:dyDescent="0.25">
      <c r="O4294" s="81" t="s">
        <v>5971</v>
      </c>
      <c r="P4294" s="64">
        <v>2015</v>
      </c>
      <c r="Q4294" s="63" t="s">
        <v>1318</v>
      </c>
      <c r="R4294" s="63" t="s">
        <v>3826</v>
      </c>
      <c r="S4294" s="65" t="s">
        <v>5747</v>
      </c>
      <c r="T4294" s="63" t="s">
        <v>5972</v>
      </c>
      <c r="U4294" s="63"/>
      <c r="V4294" s="66">
        <v>199111</v>
      </c>
      <c r="W4294" s="67">
        <v>199111</v>
      </c>
      <c r="X4294" s="67"/>
      <c r="Y4294" s="68">
        <v>497778</v>
      </c>
      <c r="Z4294" s="82">
        <v>199111</v>
      </c>
    </row>
    <row r="4295" spans="15:26" x14ac:dyDescent="0.25">
      <c r="O4295" s="81" t="s">
        <v>10472</v>
      </c>
      <c r="P4295" s="64">
        <v>2015</v>
      </c>
      <c r="Q4295" s="63" t="s">
        <v>6084</v>
      </c>
      <c r="R4295" s="63" t="s">
        <v>3826</v>
      </c>
      <c r="S4295" s="65" t="s">
        <v>10473</v>
      </c>
      <c r="T4295" s="63" t="s">
        <v>10474</v>
      </c>
      <c r="U4295" s="63"/>
      <c r="V4295" s="66">
        <v>103937</v>
      </c>
      <c r="W4295" s="67">
        <v>103937</v>
      </c>
      <c r="X4295" s="67">
        <v>0</v>
      </c>
      <c r="Y4295" s="68">
        <v>139285</v>
      </c>
      <c r="Z4295" s="82">
        <v>103937</v>
      </c>
    </row>
    <row r="4296" spans="15:26" x14ac:dyDescent="0.25">
      <c r="O4296" s="81" t="s">
        <v>6072</v>
      </c>
      <c r="P4296" s="64">
        <v>2015</v>
      </c>
      <c r="Q4296" s="63" t="s">
        <v>1318</v>
      </c>
      <c r="R4296" s="63" t="s">
        <v>3826</v>
      </c>
      <c r="S4296" s="65" t="s">
        <v>6073</v>
      </c>
      <c r="T4296" s="63" t="s">
        <v>6074</v>
      </c>
      <c r="U4296" s="63"/>
      <c r="V4296" s="66">
        <v>34155</v>
      </c>
      <c r="W4296" s="67">
        <v>34155</v>
      </c>
      <c r="X4296" s="67">
        <v>0</v>
      </c>
      <c r="Y4296" s="68">
        <v>52814</v>
      </c>
      <c r="Z4296" s="82">
        <v>34155</v>
      </c>
    </row>
    <row r="4297" spans="15:26" x14ac:dyDescent="0.25">
      <c r="O4297" s="81" t="s">
        <v>10483</v>
      </c>
      <c r="P4297" s="64">
        <v>2015</v>
      </c>
      <c r="Q4297" s="63" t="s">
        <v>6081</v>
      </c>
      <c r="R4297" s="63" t="s">
        <v>3826</v>
      </c>
      <c r="S4297" s="65" t="s">
        <v>10484</v>
      </c>
      <c r="T4297" s="63" t="s">
        <v>4103</v>
      </c>
      <c r="U4297" s="63"/>
      <c r="V4297" s="66">
        <v>11934</v>
      </c>
      <c r="W4297" s="67">
        <v>10000</v>
      </c>
      <c r="X4297" s="67">
        <v>0</v>
      </c>
      <c r="Y4297" s="68">
        <v>11934</v>
      </c>
      <c r="Z4297" s="82">
        <v>10000</v>
      </c>
    </row>
    <row r="4298" spans="15:26" x14ac:dyDescent="0.25">
      <c r="O4298" s="81" t="s">
        <v>6006</v>
      </c>
      <c r="P4298" s="64">
        <v>2015</v>
      </c>
      <c r="Q4298" s="63" t="s">
        <v>1318</v>
      </c>
      <c r="R4298" s="63" t="s">
        <v>495</v>
      </c>
      <c r="S4298" s="65" t="s">
        <v>6007</v>
      </c>
      <c r="T4298" s="63" t="s">
        <v>3687</v>
      </c>
      <c r="U4298" s="63" t="s">
        <v>496</v>
      </c>
      <c r="V4298" s="66">
        <v>132728</v>
      </c>
      <c r="W4298" s="67">
        <v>132728</v>
      </c>
      <c r="X4298" s="67">
        <v>0</v>
      </c>
      <c r="Y4298" s="68">
        <v>176971</v>
      </c>
      <c r="Z4298" s="82">
        <v>132728</v>
      </c>
    </row>
    <row r="4299" spans="15:26" ht="22.5" x14ac:dyDescent="0.25">
      <c r="O4299" s="81" t="s">
        <v>5973</v>
      </c>
      <c r="P4299" s="64">
        <v>2015</v>
      </c>
      <c r="Q4299" s="63" t="s">
        <v>1318</v>
      </c>
      <c r="R4299" s="63" t="s">
        <v>1828</v>
      </c>
      <c r="S4299" s="65" t="s">
        <v>5097</v>
      </c>
      <c r="T4299" s="63" t="s">
        <v>4062</v>
      </c>
      <c r="U4299" s="63" t="s">
        <v>5098</v>
      </c>
      <c r="V4299" s="66">
        <v>164412</v>
      </c>
      <c r="W4299" s="67">
        <v>164412</v>
      </c>
      <c r="X4299" s="67">
        <v>0</v>
      </c>
      <c r="Y4299" s="68">
        <v>219216</v>
      </c>
      <c r="Z4299" s="82">
        <v>164412</v>
      </c>
    </row>
    <row r="4300" spans="15:26" ht="22.5" x14ac:dyDescent="0.25">
      <c r="O4300" s="81" t="s">
        <v>6048</v>
      </c>
      <c r="P4300" s="64">
        <v>2015</v>
      </c>
      <c r="Q4300" s="63" t="s">
        <v>1318</v>
      </c>
      <c r="R4300" s="63" t="s">
        <v>544</v>
      </c>
      <c r="S4300" s="65" t="s">
        <v>5760</v>
      </c>
      <c r="T4300" s="63" t="s">
        <v>5164</v>
      </c>
      <c r="U4300" s="63" t="s">
        <v>5761</v>
      </c>
      <c r="V4300" s="66">
        <v>200000</v>
      </c>
      <c r="W4300" s="67">
        <v>200000</v>
      </c>
      <c r="X4300" s="67">
        <v>0</v>
      </c>
      <c r="Y4300" s="68">
        <v>600000</v>
      </c>
      <c r="Z4300" s="82">
        <v>200000</v>
      </c>
    </row>
    <row r="4301" spans="15:26" x14ac:dyDescent="0.25">
      <c r="O4301" s="81" t="s">
        <v>5991</v>
      </c>
      <c r="P4301" s="64">
        <v>2015</v>
      </c>
      <c r="Q4301" s="63" t="s">
        <v>1318</v>
      </c>
      <c r="R4301" s="63" t="s">
        <v>544</v>
      </c>
      <c r="S4301" s="65" t="s">
        <v>5992</v>
      </c>
      <c r="T4301" s="63" t="s">
        <v>3460</v>
      </c>
      <c r="U4301" s="63" t="s">
        <v>5993</v>
      </c>
      <c r="V4301" s="66">
        <v>73427</v>
      </c>
      <c r="W4301" s="67">
        <v>73427</v>
      </c>
      <c r="X4301" s="67">
        <v>0</v>
      </c>
      <c r="Y4301" s="68">
        <v>97927</v>
      </c>
      <c r="Z4301" s="82">
        <v>73427</v>
      </c>
    </row>
    <row r="4302" spans="15:26" x14ac:dyDescent="0.25">
      <c r="O4302" s="81" t="s">
        <v>6069</v>
      </c>
      <c r="P4302" s="64">
        <v>2015</v>
      </c>
      <c r="Q4302" s="63" t="s">
        <v>1318</v>
      </c>
      <c r="R4302" s="63" t="s">
        <v>544</v>
      </c>
      <c r="S4302" s="65" t="s">
        <v>6070</v>
      </c>
      <c r="T4302" s="63" t="s">
        <v>6071</v>
      </c>
      <c r="U4302" s="63" t="s">
        <v>886</v>
      </c>
      <c r="V4302" s="66">
        <v>33535</v>
      </c>
      <c r="W4302" s="67">
        <v>33535</v>
      </c>
      <c r="X4302" s="67"/>
      <c r="Y4302" s="68">
        <v>44714</v>
      </c>
      <c r="Z4302" s="82">
        <v>33535</v>
      </c>
    </row>
    <row r="4303" spans="15:26" x14ac:dyDescent="0.25">
      <c r="O4303" s="81" t="s">
        <v>10539</v>
      </c>
      <c r="P4303" s="64">
        <v>2015</v>
      </c>
      <c r="Q4303" s="63" t="s">
        <v>6081</v>
      </c>
      <c r="R4303" s="63" t="s">
        <v>544</v>
      </c>
      <c r="S4303" s="65" t="s">
        <v>10540</v>
      </c>
      <c r="T4303" s="63" t="s">
        <v>6178</v>
      </c>
      <c r="U4303" s="63" t="s">
        <v>886</v>
      </c>
      <c r="V4303" s="66">
        <v>11770</v>
      </c>
      <c r="W4303" s="67">
        <v>11770</v>
      </c>
      <c r="X4303" s="67">
        <v>0</v>
      </c>
      <c r="Y4303" s="68">
        <v>16770</v>
      </c>
      <c r="Z4303" s="82">
        <v>11770</v>
      </c>
    </row>
    <row r="4304" spans="15:26" x14ac:dyDescent="0.25">
      <c r="O4304" s="81" t="s">
        <v>10520</v>
      </c>
      <c r="P4304" s="64">
        <v>2015</v>
      </c>
      <c r="Q4304" s="63" t="s">
        <v>6081</v>
      </c>
      <c r="R4304" s="63" t="s">
        <v>1286</v>
      </c>
      <c r="S4304" s="65" t="s">
        <v>10521</v>
      </c>
      <c r="T4304" s="63" t="s">
        <v>3695</v>
      </c>
      <c r="U4304" s="63" t="s">
        <v>1286</v>
      </c>
      <c r="V4304" s="66">
        <v>15000</v>
      </c>
      <c r="W4304" s="67">
        <v>15000</v>
      </c>
      <c r="X4304" s="67">
        <v>0</v>
      </c>
      <c r="Y4304" s="68">
        <v>15000</v>
      </c>
      <c r="Z4304" s="82">
        <v>15000</v>
      </c>
    </row>
    <row r="4305" spans="15:26" x14ac:dyDescent="0.25">
      <c r="O4305" s="81" t="s">
        <v>6019</v>
      </c>
      <c r="P4305" s="64">
        <v>2015</v>
      </c>
      <c r="Q4305" s="63" t="s">
        <v>1318</v>
      </c>
      <c r="R4305" s="63" t="s">
        <v>1444</v>
      </c>
      <c r="S4305" s="65" t="s">
        <v>6020</v>
      </c>
      <c r="T4305" s="63" t="s">
        <v>5569</v>
      </c>
      <c r="U4305" s="63" t="s">
        <v>3767</v>
      </c>
      <c r="V4305" s="66">
        <v>160800</v>
      </c>
      <c r="W4305" s="67">
        <v>160800</v>
      </c>
      <c r="X4305" s="67">
        <v>0</v>
      </c>
      <c r="Y4305" s="68">
        <v>215801</v>
      </c>
      <c r="Z4305" s="82">
        <v>160800</v>
      </c>
    </row>
    <row r="4306" spans="15:26" x14ac:dyDescent="0.25">
      <c r="O4306" s="81" t="s">
        <v>6049</v>
      </c>
      <c r="P4306" s="64">
        <v>2015</v>
      </c>
      <c r="Q4306" s="63" t="s">
        <v>1318</v>
      </c>
      <c r="R4306" s="63" t="s">
        <v>1444</v>
      </c>
      <c r="S4306" s="65" t="s">
        <v>6050</v>
      </c>
      <c r="T4306" s="63" t="s">
        <v>6051</v>
      </c>
      <c r="U4306" s="63" t="s">
        <v>1447</v>
      </c>
      <c r="V4306" s="66">
        <v>84799</v>
      </c>
      <c r="W4306" s="67">
        <v>84799</v>
      </c>
      <c r="X4306" s="67"/>
      <c r="Y4306" s="68">
        <v>113065</v>
      </c>
      <c r="Z4306" s="82">
        <v>84799</v>
      </c>
    </row>
    <row r="4307" spans="15:26" x14ac:dyDescent="0.25">
      <c r="O4307" s="81" t="s">
        <v>10461</v>
      </c>
      <c r="P4307" s="64">
        <v>2015</v>
      </c>
      <c r="Q4307" s="63" t="s">
        <v>6081</v>
      </c>
      <c r="R4307" s="63" t="s">
        <v>1444</v>
      </c>
      <c r="S4307" s="65" t="s">
        <v>5490</v>
      </c>
      <c r="T4307" s="63" t="s">
        <v>5970</v>
      </c>
      <c r="U4307" s="63" t="s">
        <v>1447</v>
      </c>
      <c r="V4307" s="66">
        <v>41990</v>
      </c>
      <c r="W4307" s="67">
        <v>41990</v>
      </c>
      <c r="X4307" s="67"/>
      <c r="Y4307" s="68">
        <v>56490</v>
      </c>
      <c r="Z4307" s="82">
        <v>41990</v>
      </c>
    </row>
    <row r="4308" spans="15:26" x14ac:dyDescent="0.25">
      <c r="O4308" s="81" t="s">
        <v>10518</v>
      </c>
      <c r="P4308" s="64">
        <v>2015</v>
      </c>
      <c r="Q4308" s="63" t="s">
        <v>6081</v>
      </c>
      <c r="R4308" s="63" t="s">
        <v>1444</v>
      </c>
      <c r="S4308" s="65" t="s">
        <v>10519</v>
      </c>
      <c r="T4308" s="63" t="s">
        <v>3695</v>
      </c>
      <c r="U4308" s="63" t="s">
        <v>1447</v>
      </c>
      <c r="V4308" s="66">
        <v>8300</v>
      </c>
      <c r="W4308" s="67">
        <v>8300</v>
      </c>
      <c r="X4308" s="67">
        <v>0</v>
      </c>
      <c r="Y4308" s="68">
        <v>8300</v>
      </c>
      <c r="Z4308" s="82">
        <v>8300</v>
      </c>
    </row>
    <row r="4309" spans="15:26" x14ac:dyDescent="0.25">
      <c r="O4309" s="81" t="s">
        <v>10456</v>
      </c>
      <c r="P4309" s="64">
        <v>2015</v>
      </c>
      <c r="Q4309" s="63" t="s">
        <v>6084</v>
      </c>
      <c r="R4309" s="63" t="s">
        <v>3166</v>
      </c>
      <c r="S4309" s="65" t="s">
        <v>1859</v>
      </c>
      <c r="T4309" s="63" t="s">
        <v>10457</v>
      </c>
      <c r="U4309" s="63"/>
      <c r="V4309" s="66">
        <v>200000</v>
      </c>
      <c r="W4309" s="67">
        <v>200000</v>
      </c>
      <c r="X4309" s="67">
        <v>0</v>
      </c>
      <c r="Y4309" s="68">
        <v>299952</v>
      </c>
      <c r="Z4309" s="82">
        <v>200000</v>
      </c>
    </row>
    <row r="4310" spans="15:26" x14ac:dyDescent="0.25">
      <c r="O4310" s="81" t="s">
        <v>10460</v>
      </c>
      <c r="P4310" s="64">
        <v>2015</v>
      </c>
      <c r="Q4310" s="63" t="s">
        <v>6084</v>
      </c>
      <c r="R4310" s="63" t="s">
        <v>3166</v>
      </c>
      <c r="S4310" s="65" t="s">
        <v>1859</v>
      </c>
      <c r="T4310" s="63" t="s">
        <v>8586</v>
      </c>
      <c r="U4310" s="63"/>
      <c r="V4310" s="66">
        <v>200000</v>
      </c>
      <c r="W4310" s="67">
        <v>200000</v>
      </c>
      <c r="X4310" s="67">
        <v>0</v>
      </c>
      <c r="Y4310" s="68">
        <v>378451</v>
      </c>
      <c r="Z4310" s="82">
        <v>200000</v>
      </c>
    </row>
    <row r="4311" spans="15:26" x14ac:dyDescent="0.25">
      <c r="O4311" s="81" t="s">
        <v>10458</v>
      </c>
      <c r="P4311" s="64">
        <v>2015</v>
      </c>
      <c r="Q4311" s="63" t="s">
        <v>6084</v>
      </c>
      <c r="R4311" s="63" t="s">
        <v>3166</v>
      </c>
      <c r="S4311" s="65" t="s">
        <v>1859</v>
      </c>
      <c r="T4311" s="63" t="s">
        <v>10459</v>
      </c>
      <c r="U4311" s="63"/>
      <c r="V4311" s="66">
        <v>199639</v>
      </c>
      <c r="W4311" s="67">
        <v>199639</v>
      </c>
      <c r="X4311" s="67"/>
      <c r="Y4311" s="68">
        <v>275279</v>
      </c>
      <c r="Z4311" s="82">
        <v>199639</v>
      </c>
    </row>
    <row r="4312" spans="15:26" x14ac:dyDescent="0.25">
      <c r="O4312" s="81" t="s">
        <v>10462</v>
      </c>
      <c r="P4312" s="64">
        <v>2015</v>
      </c>
      <c r="Q4312" s="63" t="s">
        <v>6084</v>
      </c>
      <c r="R4312" s="63" t="s">
        <v>3166</v>
      </c>
      <c r="S4312" s="65" t="s">
        <v>1859</v>
      </c>
      <c r="T4312" s="63" t="s">
        <v>10463</v>
      </c>
      <c r="U4312" s="63"/>
      <c r="V4312" s="66">
        <v>180000</v>
      </c>
      <c r="W4312" s="67">
        <v>180000</v>
      </c>
      <c r="X4312" s="67"/>
      <c r="Y4312" s="68">
        <v>328700</v>
      </c>
      <c r="Z4312" s="82">
        <v>180000</v>
      </c>
    </row>
    <row r="4313" spans="15:26" x14ac:dyDescent="0.25">
      <c r="O4313" s="81" t="s">
        <v>10453</v>
      </c>
      <c r="P4313" s="64">
        <v>2015</v>
      </c>
      <c r="Q4313" s="63" t="s">
        <v>6084</v>
      </c>
      <c r="R4313" s="63" t="s">
        <v>3166</v>
      </c>
      <c r="S4313" s="65" t="s">
        <v>1859</v>
      </c>
      <c r="T4313" s="63" t="s">
        <v>10454</v>
      </c>
      <c r="U4313" s="63"/>
      <c r="V4313" s="66">
        <v>164001</v>
      </c>
      <c r="W4313" s="67">
        <v>164001</v>
      </c>
      <c r="X4313" s="67">
        <v>54668</v>
      </c>
      <c r="Y4313" s="68">
        <v>218669</v>
      </c>
      <c r="Z4313" s="82">
        <v>164001</v>
      </c>
    </row>
    <row r="4314" spans="15:26" x14ac:dyDescent="0.25">
      <c r="O4314" s="81" t="s">
        <v>10493</v>
      </c>
      <c r="P4314" s="64">
        <v>2015</v>
      </c>
      <c r="Q4314" s="63" t="s">
        <v>6081</v>
      </c>
      <c r="R4314" s="63" t="s">
        <v>3166</v>
      </c>
      <c r="S4314" s="65" t="s">
        <v>9821</v>
      </c>
      <c r="T4314" s="63" t="s">
        <v>9821</v>
      </c>
      <c r="U4314" s="63"/>
      <c r="V4314" s="66">
        <v>154000</v>
      </c>
      <c r="W4314" s="67">
        <v>154000</v>
      </c>
      <c r="X4314" s="67"/>
      <c r="Y4314" s="68">
        <v>231250</v>
      </c>
      <c r="Z4314" s="82">
        <v>154000</v>
      </c>
    </row>
    <row r="4315" spans="15:26" x14ac:dyDescent="0.25">
      <c r="O4315" s="81" t="s">
        <v>10455</v>
      </c>
      <c r="P4315" s="64">
        <v>2015</v>
      </c>
      <c r="Q4315" s="63" t="s">
        <v>6084</v>
      </c>
      <c r="R4315" s="63" t="s">
        <v>3166</v>
      </c>
      <c r="S4315" s="65" t="s">
        <v>1859</v>
      </c>
      <c r="T4315" s="63" t="s">
        <v>9941</v>
      </c>
      <c r="U4315" s="63"/>
      <c r="V4315" s="66">
        <v>89942</v>
      </c>
      <c r="W4315" s="67">
        <v>89942</v>
      </c>
      <c r="X4315" s="67">
        <v>0</v>
      </c>
      <c r="Y4315" s="68">
        <v>119922</v>
      </c>
      <c r="Z4315" s="82">
        <v>89942</v>
      </c>
    </row>
    <row r="4316" spans="15:26" x14ac:dyDescent="0.25">
      <c r="O4316" s="81" t="s">
        <v>10494</v>
      </c>
      <c r="P4316" s="64">
        <v>2015</v>
      </c>
      <c r="Q4316" s="63" t="s">
        <v>6084</v>
      </c>
      <c r="R4316" s="63" t="s">
        <v>3166</v>
      </c>
      <c r="S4316" s="65" t="s">
        <v>1859</v>
      </c>
      <c r="T4316" s="63" t="s">
        <v>10495</v>
      </c>
      <c r="U4316" s="63"/>
      <c r="V4316" s="66">
        <v>50000</v>
      </c>
      <c r="W4316" s="67">
        <v>50000</v>
      </c>
      <c r="X4316" s="67"/>
      <c r="Y4316" s="68">
        <v>156200</v>
      </c>
      <c r="Z4316" s="82">
        <v>50000</v>
      </c>
    </row>
    <row r="4317" spans="15:26" x14ac:dyDescent="0.25">
      <c r="O4317" s="81" t="s">
        <v>10543</v>
      </c>
      <c r="P4317" s="64">
        <v>2015</v>
      </c>
      <c r="Q4317" s="63" t="s">
        <v>6084</v>
      </c>
      <c r="R4317" s="63" t="s">
        <v>3166</v>
      </c>
      <c r="S4317" s="65" t="s">
        <v>10544</v>
      </c>
      <c r="T4317" s="63" t="s">
        <v>10545</v>
      </c>
      <c r="U4317" s="63"/>
      <c r="V4317" s="66">
        <v>32072</v>
      </c>
      <c r="W4317" s="67">
        <v>32072</v>
      </c>
      <c r="X4317" s="67">
        <v>0</v>
      </c>
      <c r="Y4317" s="68">
        <v>42763</v>
      </c>
      <c r="Z4317" s="82">
        <v>32072</v>
      </c>
    </row>
    <row r="4318" spans="15:26" x14ac:dyDescent="0.25">
      <c r="O4318" s="81" t="s">
        <v>10552</v>
      </c>
      <c r="P4318" s="64">
        <v>2015</v>
      </c>
      <c r="Q4318" s="63" t="s">
        <v>6084</v>
      </c>
      <c r="R4318" s="63" t="s">
        <v>3166</v>
      </c>
      <c r="S4318" s="65" t="s">
        <v>10553</v>
      </c>
      <c r="T4318" s="63" t="s">
        <v>10554</v>
      </c>
      <c r="U4318" s="63"/>
      <c r="V4318" s="66">
        <v>30058</v>
      </c>
      <c r="W4318" s="67">
        <v>30058</v>
      </c>
      <c r="X4318" s="67"/>
      <c r="Y4318" s="68">
        <v>41938</v>
      </c>
      <c r="Z4318" s="82">
        <v>30058</v>
      </c>
    </row>
    <row r="4319" spans="15:26" x14ac:dyDescent="0.25">
      <c r="O4319" s="81" t="s">
        <v>10527</v>
      </c>
      <c r="P4319" s="64">
        <v>2015</v>
      </c>
      <c r="Q4319" s="63" t="s">
        <v>6081</v>
      </c>
      <c r="R4319" s="63" t="s">
        <v>574</v>
      </c>
      <c r="S4319" s="65" t="s">
        <v>10528</v>
      </c>
      <c r="T4319" s="63" t="s">
        <v>3695</v>
      </c>
      <c r="U4319" s="63" t="s">
        <v>576</v>
      </c>
      <c r="V4319" s="66">
        <v>7560</v>
      </c>
      <c r="W4319" s="67">
        <v>7560</v>
      </c>
      <c r="X4319" s="67">
        <v>0</v>
      </c>
      <c r="Y4319" s="68">
        <v>8560</v>
      </c>
      <c r="Z4319" s="82">
        <v>7560</v>
      </c>
    </row>
    <row r="4320" spans="15:26" x14ac:dyDescent="0.25">
      <c r="O4320" s="81" t="s">
        <v>10538</v>
      </c>
      <c r="P4320" s="64">
        <v>2015</v>
      </c>
      <c r="Q4320" s="63" t="s">
        <v>6081</v>
      </c>
      <c r="R4320" s="63" t="s">
        <v>182</v>
      </c>
      <c r="S4320" s="65" t="s">
        <v>5158</v>
      </c>
      <c r="T4320" s="63" t="s">
        <v>5970</v>
      </c>
      <c r="U4320" s="63" t="s">
        <v>184</v>
      </c>
      <c r="V4320" s="66">
        <v>34894</v>
      </c>
      <c r="W4320" s="67">
        <v>34894</v>
      </c>
      <c r="X4320" s="67">
        <v>0</v>
      </c>
      <c r="Y4320" s="68">
        <v>47800</v>
      </c>
      <c r="Z4320" s="82">
        <v>34894</v>
      </c>
    </row>
    <row r="4321" spans="15:26" x14ac:dyDescent="0.25">
      <c r="O4321" s="81" t="s">
        <v>6002</v>
      </c>
      <c r="P4321" s="64">
        <v>2015</v>
      </c>
      <c r="Q4321" s="63" t="s">
        <v>1318</v>
      </c>
      <c r="R4321" s="63" t="s">
        <v>580</v>
      </c>
      <c r="S4321" s="65" t="s">
        <v>4496</v>
      </c>
      <c r="T4321" s="63" t="s">
        <v>4324</v>
      </c>
      <c r="U4321" s="63" t="s">
        <v>4497</v>
      </c>
      <c r="V4321" s="66">
        <v>164205</v>
      </c>
      <c r="W4321" s="67">
        <v>164205</v>
      </c>
      <c r="X4321" s="67"/>
      <c r="Y4321" s="68">
        <v>231274</v>
      </c>
      <c r="Z4321" s="82">
        <v>164205</v>
      </c>
    </row>
    <row r="4322" spans="15:26" x14ac:dyDescent="0.25">
      <c r="O4322" s="81" t="s">
        <v>5983</v>
      </c>
      <c r="P4322" s="64">
        <v>2015</v>
      </c>
      <c r="Q4322" s="63" t="s">
        <v>1318</v>
      </c>
      <c r="R4322" s="63" t="s">
        <v>580</v>
      </c>
      <c r="S4322" s="65" t="s">
        <v>5984</v>
      </c>
      <c r="T4322" s="63" t="s">
        <v>3414</v>
      </c>
      <c r="U4322" s="63" t="s">
        <v>3721</v>
      </c>
      <c r="V4322" s="66">
        <v>136718</v>
      </c>
      <c r="W4322" s="67">
        <v>136718</v>
      </c>
      <c r="X4322" s="67">
        <v>0</v>
      </c>
      <c r="Y4322" s="68">
        <v>182291</v>
      </c>
      <c r="Z4322" s="82">
        <v>136718</v>
      </c>
    </row>
    <row r="4323" spans="15:26" x14ac:dyDescent="0.25">
      <c r="O4323" s="81" t="s">
        <v>10535</v>
      </c>
      <c r="P4323" s="64">
        <v>2015</v>
      </c>
      <c r="Q4323" s="63" t="s">
        <v>6081</v>
      </c>
      <c r="R4323" s="63" t="s">
        <v>580</v>
      </c>
      <c r="S4323" s="65" t="s">
        <v>10536</v>
      </c>
      <c r="T4323" s="63" t="s">
        <v>10537</v>
      </c>
      <c r="U4323" s="63" t="s">
        <v>582</v>
      </c>
      <c r="V4323" s="66">
        <v>17184</v>
      </c>
      <c r="W4323" s="67">
        <v>17184</v>
      </c>
      <c r="X4323" s="67">
        <v>0</v>
      </c>
      <c r="Y4323" s="68">
        <v>22913</v>
      </c>
      <c r="Z4323" s="82">
        <v>17184</v>
      </c>
    </row>
    <row r="4324" spans="15:26" x14ac:dyDescent="0.25">
      <c r="O4324" s="81" t="s">
        <v>10533</v>
      </c>
      <c r="P4324" s="64">
        <v>2015</v>
      </c>
      <c r="Q4324" s="63" t="s">
        <v>6081</v>
      </c>
      <c r="R4324" s="63" t="s">
        <v>580</v>
      </c>
      <c r="S4324" s="65" t="s">
        <v>10534</v>
      </c>
      <c r="T4324" s="63" t="s">
        <v>3695</v>
      </c>
      <c r="U4324" s="63" t="s">
        <v>3249</v>
      </c>
      <c r="V4324" s="66">
        <v>10000</v>
      </c>
      <c r="W4324" s="67">
        <v>10000</v>
      </c>
      <c r="X4324" s="67">
        <v>0</v>
      </c>
      <c r="Y4324" s="68">
        <v>15000</v>
      </c>
      <c r="Z4324" s="82">
        <v>10000</v>
      </c>
    </row>
  </sheetData>
  <sortState ref="O4:Z4322">
    <sortCondition ref="P4:P4322"/>
    <sortCondition ref="R4:R4322"/>
    <sortCondition descending="1" ref="Z4:Z4322"/>
  </sortState>
  <mergeCells count="3">
    <mergeCell ref="B4:M4"/>
    <mergeCell ref="O4:Z4"/>
    <mergeCell ref="B1:K1"/>
  </mergeCells>
  <conditionalFormatting sqref="B959:B2077 B801:B957 B777:B798 B5:B774">
    <cfRule type="duplicateValues" dxfId="8" priority="9"/>
  </conditionalFormatting>
  <conditionalFormatting sqref="B801:B2077 B777:B798 B5:B774">
    <cfRule type="duplicateValues" dxfId="7" priority="8"/>
  </conditionalFormatting>
  <conditionalFormatting sqref="B5:B2077">
    <cfRule type="duplicateValues" dxfId="6" priority="7"/>
  </conditionalFormatting>
  <conditionalFormatting sqref="O5">
    <cfRule type="duplicateValues" dxfId="5" priority="6"/>
  </conditionalFormatting>
  <conditionalFormatting sqref="O5">
    <cfRule type="duplicateValues" dxfId="4" priority="5"/>
  </conditionalFormatting>
  <conditionalFormatting sqref="O5">
    <cfRule type="duplicateValues" dxfId="3" priority="4"/>
  </conditionalFormatting>
  <conditionalFormatting sqref="O6:O4324">
    <cfRule type="duplicateValues" dxfId="2" priority="3"/>
  </conditionalFormatting>
  <conditionalFormatting sqref="O6:O4324">
    <cfRule type="duplicateValues" dxfId="1" priority="2"/>
  </conditionalFormatting>
  <conditionalFormatting sqref="O6:O4324">
    <cfRule type="duplicateValues" dxfId="0" priority="1"/>
  </conditionalFormatting>
  <pageMargins left="0.7" right="0.7" top="0.75" bottom="0.75" header="0.3" footer="0.3"/>
  <pageSetup scale="2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CE63"/>
    <pageSetUpPr fitToPage="1"/>
  </sheetPr>
  <dimension ref="A1:J29"/>
  <sheetViews>
    <sheetView zoomScaleNormal="100" workbookViewId="0">
      <selection activeCell="H8" sqref="H8"/>
    </sheetView>
  </sheetViews>
  <sheetFormatPr defaultRowHeight="15" x14ac:dyDescent="0.25"/>
  <cols>
    <col min="1" max="1" width="3.28515625" customWidth="1"/>
    <col min="2" max="2" width="34" bestFit="1" customWidth="1"/>
    <col min="3" max="3" width="14.85546875" customWidth="1"/>
    <col min="4" max="4" width="22" bestFit="1" customWidth="1"/>
    <col min="5" max="5" width="22.42578125" bestFit="1" customWidth="1"/>
    <col min="8" max="8" width="13.85546875" bestFit="1" customWidth="1"/>
    <col min="9" max="9" width="33.28515625" bestFit="1" customWidth="1"/>
    <col min="10" max="10" width="14.42578125" bestFit="1" customWidth="1"/>
    <col min="11" max="12" width="12.85546875" bestFit="1" customWidth="1"/>
  </cols>
  <sheetData>
    <row r="1" spans="2:10" ht="16.5" x14ac:dyDescent="0.3">
      <c r="B1" s="278" t="s">
        <v>10595</v>
      </c>
      <c r="C1" s="278"/>
      <c r="D1" s="278"/>
      <c r="E1" s="278"/>
    </row>
    <row r="3" spans="2:10" ht="15.75" x14ac:dyDescent="0.3">
      <c r="B3" s="279" t="s">
        <v>10572</v>
      </c>
      <c r="C3" s="280"/>
      <c r="D3" s="280"/>
      <c r="E3" s="281"/>
    </row>
    <row r="4" spans="2:10" ht="30.75" customHeight="1" x14ac:dyDescent="0.25">
      <c r="B4" s="116" t="s">
        <v>10576</v>
      </c>
      <c r="C4" s="98" t="s">
        <v>10571</v>
      </c>
      <c r="D4" s="98" t="s">
        <v>10574</v>
      </c>
      <c r="E4" s="99" t="s">
        <v>10573</v>
      </c>
      <c r="H4" s="31"/>
      <c r="I4" s="31"/>
      <c r="J4" s="31"/>
    </row>
    <row r="5" spans="2:10" ht="15.75" x14ac:dyDescent="0.3">
      <c r="B5" s="100" t="s">
        <v>10566</v>
      </c>
      <c r="C5" s="92">
        <v>1032404757.4908165</v>
      </c>
      <c r="D5" s="93">
        <v>3.0000000000000027E-2</v>
      </c>
      <c r="E5" s="101">
        <v>1001432614.7660919</v>
      </c>
      <c r="H5" s="31"/>
      <c r="I5" s="31"/>
      <c r="J5" s="31"/>
    </row>
    <row r="6" spans="2:10" ht="15.75" x14ac:dyDescent="0.3">
      <c r="B6" s="100" t="s">
        <v>10567</v>
      </c>
      <c r="C6" s="92">
        <v>192923771.37195286</v>
      </c>
      <c r="D6" s="93">
        <v>5.0000000000000044E-2</v>
      </c>
      <c r="E6" s="101">
        <v>183277582.80335522</v>
      </c>
      <c r="H6" s="31"/>
      <c r="I6" s="31"/>
      <c r="J6" s="31"/>
    </row>
    <row r="7" spans="2:10" ht="16.5" thickBot="1" x14ac:dyDescent="0.35">
      <c r="B7" s="102" t="s">
        <v>10568</v>
      </c>
      <c r="C7" s="94">
        <v>1066530781.9770141</v>
      </c>
      <c r="D7" s="95">
        <v>0.51</v>
      </c>
      <c r="E7" s="103">
        <v>522600083.16873688</v>
      </c>
      <c r="H7" s="31"/>
      <c r="I7" s="31"/>
      <c r="J7" s="31"/>
    </row>
    <row r="8" spans="2:10" ht="15.75" x14ac:dyDescent="0.3">
      <c r="B8" s="104" t="s">
        <v>10569</v>
      </c>
      <c r="C8" s="113" t="s">
        <v>10578</v>
      </c>
      <c r="D8" s="111" t="s">
        <v>10578</v>
      </c>
      <c r="E8" s="105">
        <v>1707310280.738184</v>
      </c>
      <c r="H8" s="31"/>
      <c r="I8" s="31"/>
      <c r="J8" s="31"/>
    </row>
    <row r="9" spans="2:10" ht="16.5" thickBot="1" x14ac:dyDescent="0.35">
      <c r="B9" s="106" t="s">
        <v>10570</v>
      </c>
      <c r="C9" s="114" t="s">
        <v>10578</v>
      </c>
      <c r="D9" s="112" t="s">
        <v>10578</v>
      </c>
      <c r="E9" s="107">
        <v>-371989049.91013002</v>
      </c>
      <c r="H9" s="110"/>
      <c r="I9" s="31"/>
      <c r="J9" s="31"/>
    </row>
    <row r="10" spans="2:10" ht="15.75" x14ac:dyDescent="0.3">
      <c r="B10" s="108" t="s">
        <v>10577</v>
      </c>
      <c r="C10" s="97"/>
      <c r="D10" s="96"/>
      <c r="E10" s="109">
        <v>1335321230.828054</v>
      </c>
      <c r="H10" s="31"/>
      <c r="I10" s="31"/>
      <c r="J10" s="31"/>
    </row>
    <row r="11" spans="2:10" x14ac:dyDescent="0.25">
      <c r="B11" s="277" t="s">
        <v>10575</v>
      </c>
      <c r="C11" s="277"/>
      <c r="D11" s="277"/>
      <c r="E11" s="277"/>
      <c r="H11" s="31"/>
      <c r="I11" s="31"/>
      <c r="J11" s="31"/>
    </row>
    <row r="12" spans="2:10" x14ac:dyDescent="0.25">
      <c r="B12" s="117"/>
      <c r="C12" s="117"/>
      <c r="D12" s="117"/>
      <c r="E12" s="117"/>
      <c r="H12" s="31"/>
      <c r="I12" s="31"/>
      <c r="J12" s="31"/>
    </row>
    <row r="13" spans="2:10" ht="15.75" x14ac:dyDescent="0.3">
      <c r="B13" s="274" t="s">
        <v>10588</v>
      </c>
      <c r="C13" s="275"/>
      <c r="D13" s="275"/>
      <c r="E13" s="276"/>
    </row>
    <row r="14" spans="2:10" ht="29.25" customHeight="1" x14ac:dyDescent="0.25">
      <c r="B14" s="116" t="s">
        <v>10585</v>
      </c>
      <c r="C14" s="98" t="s">
        <v>10582</v>
      </c>
      <c r="D14" s="98" t="s">
        <v>10584</v>
      </c>
      <c r="E14" s="99" t="s">
        <v>10583</v>
      </c>
    </row>
    <row r="15" spans="2:10" ht="15.75" x14ac:dyDescent="0.3">
      <c r="B15" s="100" t="s">
        <v>10586</v>
      </c>
      <c r="C15" s="92">
        <v>1161729470.8204069</v>
      </c>
      <c r="D15" s="93">
        <v>7.0999999999999994E-2</v>
      </c>
      <c r="E15" s="101">
        <f>C15*D15</f>
        <v>82482792.428248882</v>
      </c>
    </row>
    <row r="16" spans="2:10" ht="16.5" thickBot="1" x14ac:dyDescent="0.35">
      <c r="B16" s="100" t="s">
        <v>10580</v>
      </c>
      <c r="C16" s="92">
        <v>173591760.00764701</v>
      </c>
      <c r="D16" s="93">
        <v>5.4899999999999997E-2</v>
      </c>
      <c r="E16" s="101">
        <f>C16*D16</f>
        <v>9530187.6244198196</v>
      </c>
    </row>
    <row r="17" spans="1:6" ht="15.75" x14ac:dyDescent="0.3">
      <c r="B17" s="108" t="s">
        <v>10581</v>
      </c>
      <c r="C17" s="97">
        <v>1335321230.828054</v>
      </c>
      <c r="D17" s="115" t="s">
        <v>10578</v>
      </c>
      <c r="E17" s="109">
        <f>E15+E16</f>
        <v>92012980.052668706</v>
      </c>
    </row>
    <row r="18" spans="1:6" x14ac:dyDescent="0.25">
      <c r="B18" s="277" t="s">
        <v>10587</v>
      </c>
      <c r="C18" s="277"/>
      <c r="D18" s="277"/>
      <c r="E18" s="277"/>
    </row>
    <row r="19" spans="1:6" x14ac:dyDescent="0.25">
      <c r="A19" s="6"/>
      <c r="B19" s="117"/>
      <c r="C19" s="117"/>
      <c r="D19" s="117"/>
      <c r="E19" s="117"/>
      <c r="F19" s="6"/>
    </row>
    <row r="20" spans="1:6" ht="15.75" x14ac:dyDescent="0.3">
      <c r="B20" s="274" t="s">
        <v>10589</v>
      </c>
      <c r="C20" s="275"/>
      <c r="D20" s="275"/>
      <c r="E20" s="276"/>
    </row>
    <row r="21" spans="1:6" x14ac:dyDescent="0.25">
      <c r="B21" s="116"/>
      <c r="C21" s="116" t="s">
        <v>10566</v>
      </c>
      <c r="D21" s="116" t="s">
        <v>10567</v>
      </c>
      <c r="E21" s="116" t="s">
        <v>10568</v>
      </c>
    </row>
    <row r="22" spans="1:6" ht="15.75" x14ac:dyDescent="0.3">
      <c r="B22" s="100" t="s">
        <v>10590</v>
      </c>
      <c r="C22" s="92">
        <v>1001432614.7660919</v>
      </c>
      <c r="D22" s="92">
        <v>183277582.80335522</v>
      </c>
      <c r="E22" s="101">
        <v>522600083.16873688</v>
      </c>
    </row>
    <row r="23" spans="1:6" ht="15.75" x14ac:dyDescent="0.3">
      <c r="B23" s="100" t="s">
        <v>10579</v>
      </c>
      <c r="C23" s="92">
        <v>871246374.84650004</v>
      </c>
      <c r="D23" s="92">
        <v>159451497.03891903</v>
      </c>
      <c r="E23" s="101">
        <v>454662072.35680109</v>
      </c>
    </row>
    <row r="24" spans="1:6" ht="16.5" thickBot="1" x14ac:dyDescent="0.35">
      <c r="B24" s="118" t="s">
        <v>10591</v>
      </c>
      <c r="C24" s="120">
        <v>130186239.91959196</v>
      </c>
      <c r="D24" s="120">
        <v>23826085.764436178</v>
      </c>
      <c r="E24" s="121">
        <v>67938010.811935797</v>
      </c>
    </row>
    <row r="25" spans="1:6" ht="15.75" x14ac:dyDescent="0.3">
      <c r="B25" s="119" t="s">
        <v>10593</v>
      </c>
      <c r="C25" s="122">
        <v>61858492.614101499</v>
      </c>
      <c r="D25" s="122">
        <v>11321056.289763249</v>
      </c>
      <c r="E25" s="123">
        <v>32281007.137332875</v>
      </c>
    </row>
    <row r="26" spans="1:6" ht="16.5" thickBot="1" x14ac:dyDescent="0.35">
      <c r="B26" s="118" t="s">
        <v>10592</v>
      </c>
      <c r="C26" s="120">
        <v>7147224.5715855984</v>
      </c>
      <c r="D26" s="120">
        <v>1308052.1084675461</v>
      </c>
      <c r="E26" s="121">
        <v>3729796.7935752752</v>
      </c>
    </row>
    <row r="27" spans="1:6" ht="15.75" x14ac:dyDescent="0.3">
      <c r="B27" s="108" t="s">
        <v>10581</v>
      </c>
      <c r="C27" s="97">
        <v>69005717.185687095</v>
      </c>
      <c r="D27" s="97">
        <v>12629108.398230795</v>
      </c>
      <c r="E27" s="109">
        <v>36010803.930908151</v>
      </c>
    </row>
    <row r="28" spans="1:6" x14ac:dyDescent="0.25">
      <c r="B28" s="277" t="s">
        <v>10594</v>
      </c>
      <c r="C28" s="277"/>
      <c r="D28" s="277"/>
      <c r="E28" s="277"/>
    </row>
    <row r="29" spans="1:6" x14ac:dyDescent="0.25">
      <c r="C29" s="31"/>
    </row>
  </sheetData>
  <mergeCells count="7">
    <mergeCell ref="B20:E20"/>
    <mergeCell ref="B28:E28"/>
    <mergeCell ref="B1:E1"/>
    <mergeCell ref="B3:E3"/>
    <mergeCell ref="B11:E11"/>
    <mergeCell ref="B13:E13"/>
    <mergeCell ref="B18:E18"/>
  </mergeCells>
  <pageMargins left="0.7" right="0.7" top="0.75" bottom="0.75" header="0.3" footer="0.3"/>
  <pageSetup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CE63"/>
    <pageSetUpPr fitToPage="1"/>
  </sheetPr>
  <dimension ref="B2:F9"/>
  <sheetViews>
    <sheetView workbookViewId="0">
      <selection activeCell="E13" sqref="E13"/>
    </sheetView>
  </sheetViews>
  <sheetFormatPr defaultRowHeight="15" x14ac:dyDescent="0.25"/>
  <cols>
    <col min="1" max="1" width="3.140625" customWidth="1"/>
    <col min="2" max="2" width="25.7109375" bestFit="1" customWidth="1"/>
    <col min="3" max="3" width="12.7109375" bestFit="1" customWidth="1"/>
    <col min="4" max="4" width="24.140625" customWidth="1"/>
    <col min="5" max="5" width="22.42578125" bestFit="1" customWidth="1"/>
    <col min="6" max="6" width="14.140625" bestFit="1" customWidth="1"/>
    <col min="21" max="21" width="47.5703125" bestFit="1" customWidth="1"/>
    <col min="22" max="22" width="12" bestFit="1" customWidth="1"/>
    <col min="23" max="23" width="19" bestFit="1" customWidth="1"/>
    <col min="24" max="25" width="12" bestFit="1" customWidth="1"/>
  </cols>
  <sheetData>
    <row r="2" spans="2:6" ht="15.75" x14ac:dyDescent="0.3">
      <c r="B2" s="274" t="s">
        <v>10600</v>
      </c>
      <c r="C2" s="275"/>
      <c r="D2" s="275"/>
      <c r="E2" s="275"/>
      <c r="F2" s="275"/>
    </row>
    <row r="3" spans="2:6" ht="30" x14ac:dyDescent="0.25">
      <c r="B3" s="116" t="s">
        <v>10576</v>
      </c>
      <c r="C3" s="98" t="s">
        <v>10596</v>
      </c>
      <c r="D3" s="99" t="s">
        <v>10597</v>
      </c>
      <c r="E3" s="98" t="s">
        <v>10598</v>
      </c>
      <c r="F3" s="98" t="s">
        <v>10599</v>
      </c>
    </row>
    <row r="4" spans="2:6" ht="15.75" x14ac:dyDescent="0.3">
      <c r="B4" s="100" t="s">
        <v>10566</v>
      </c>
      <c r="C4" s="92">
        <v>1032404757.4908165</v>
      </c>
      <c r="D4" s="92">
        <v>1001432614.7660919</v>
      </c>
      <c r="E4" s="92">
        <f>D4*0.02</f>
        <v>20028652.295321841</v>
      </c>
      <c r="F4" s="101">
        <f>D4*0.025</f>
        <v>25035815.3691523</v>
      </c>
    </row>
    <row r="5" spans="2:6" ht="15.75" x14ac:dyDescent="0.3">
      <c r="B5" s="100" t="s">
        <v>10567</v>
      </c>
      <c r="C5" s="92">
        <v>192923771.37195286</v>
      </c>
      <c r="D5" s="92">
        <v>183277582.80335522</v>
      </c>
      <c r="E5" s="92">
        <f t="shared" ref="E5:E7" si="0">D5*0.02</f>
        <v>3665551.6560671045</v>
      </c>
      <c r="F5" s="101">
        <f t="shared" ref="F5:F7" si="1">D5*0.025</f>
        <v>4581939.5700838808</v>
      </c>
    </row>
    <row r="6" spans="2:6" ht="16.5" thickBot="1" x14ac:dyDescent="0.35">
      <c r="B6" s="102" t="s">
        <v>10568</v>
      </c>
      <c r="C6" s="94">
        <v>1066530781.9770141</v>
      </c>
      <c r="D6" s="94">
        <v>522600083.16873688</v>
      </c>
      <c r="E6" s="94">
        <f t="shared" si="0"/>
        <v>10452001.663374737</v>
      </c>
      <c r="F6" s="103">
        <f t="shared" si="1"/>
        <v>13065002.079218423</v>
      </c>
    </row>
    <row r="7" spans="2:6" ht="15.75" x14ac:dyDescent="0.3">
      <c r="B7" s="108" t="s">
        <v>10603</v>
      </c>
      <c r="C7" s="97">
        <v>1919870260.9296532</v>
      </c>
      <c r="D7" s="97">
        <v>1335321230.828054</v>
      </c>
      <c r="E7" s="97">
        <f t="shared" si="0"/>
        <v>26706424.616561081</v>
      </c>
      <c r="F7" s="109">
        <f t="shared" si="1"/>
        <v>33383030.770701349</v>
      </c>
    </row>
    <row r="8" spans="2:6" ht="15.75" x14ac:dyDescent="0.3">
      <c r="B8" s="283" t="s">
        <v>10602</v>
      </c>
      <c r="C8" s="283"/>
      <c r="D8" s="283"/>
      <c r="E8" s="283"/>
      <c r="F8" s="124"/>
    </row>
    <row r="9" spans="2:6" ht="30" customHeight="1" x14ac:dyDescent="0.25">
      <c r="B9" s="282" t="s">
        <v>10601</v>
      </c>
      <c r="C9" s="282"/>
      <c r="D9" s="282"/>
      <c r="E9" s="282"/>
    </row>
  </sheetData>
  <mergeCells count="3">
    <mergeCell ref="B2:F2"/>
    <mergeCell ref="B9:E9"/>
    <mergeCell ref="B8:E8"/>
  </mergeCells>
  <pageMargins left="0.7" right="0.7" top="0.75" bottom="0.75" header="0.3" footer="0.3"/>
  <pageSetup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CE63"/>
    <pageSetUpPr fitToPage="1"/>
  </sheetPr>
  <dimension ref="B2:N17"/>
  <sheetViews>
    <sheetView workbookViewId="0">
      <selection activeCell="B2" sqref="B2:F13"/>
    </sheetView>
  </sheetViews>
  <sheetFormatPr defaultRowHeight="15" x14ac:dyDescent="0.25"/>
  <cols>
    <col min="1" max="1" width="3.140625" customWidth="1"/>
    <col min="2" max="2" width="34.5703125" bestFit="1" customWidth="1"/>
    <col min="3" max="3" width="17.7109375" bestFit="1" customWidth="1"/>
    <col min="4" max="4" width="15" bestFit="1" customWidth="1"/>
    <col min="5" max="5" width="13.42578125" bestFit="1" customWidth="1"/>
    <col min="6" max="6" width="15" bestFit="1" customWidth="1"/>
    <col min="19" max="19" width="31.5703125" bestFit="1" customWidth="1"/>
    <col min="20" max="20" width="17.7109375" bestFit="1" customWidth="1"/>
    <col min="21" max="21" width="15" bestFit="1" customWidth="1"/>
    <col min="22" max="22" width="13.42578125" bestFit="1" customWidth="1"/>
    <col min="23" max="23" width="15" bestFit="1" customWidth="1"/>
  </cols>
  <sheetData>
    <row r="2" spans="2:14" ht="15.75" x14ac:dyDescent="0.3">
      <c r="B2" s="279" t="s">
        <v>10606</v>
      </c>
      <c r="C2" s="280"/>
      <c r="D2" s="280"/>
      <c r="E2" s="280"/>
      <c r="F2" s="281"/>
    </row>
    <row r="3" spans="2:14" ht="15.75" x14ac:dyDescent="0.25">
      <c r="B3" s="125"/>
      <c r="C3" s="116" t="s">
        <v>10607</v>
      </c>
      <c r="D3" s="116" t="s">
        <v>10566</v>
      </c>
      <c r="E3" s="116" t="s">
        <v>10567</v>
      </c>
      <c r="F3" s="126" t="s">
        <v>10568</v>
      </c>
    </row>
    <row r="4" spans="2:14" x14ac:dyDescent="0.25">
      <c r="B4" s="286" t="s">
        <v>10604</v>
      </c>
      <c r="C4" s="287"/>
      <c r="D4" s="287"/>
      <c r="E4" s="287"/>
      <c r="F4" s="288"/>
    </row>
    <row r="5" spans="2:14" ht="15.75" x14ac:dyDescent="0.3">
      <c r="B5" s="127" t="s">
        <v>10610</v>
      </c>
      <c r="C5" s="128">
        <v>3893112915.1131506</v>
      </c>
      <c r="D5" s="128">
        <v>2093510367.2398777</v>
      </c>
      <c r="E5" s="128">
        <v>391210823.58804601</v>
      </c>
      <c r="F5" s="129">
        <v>2162711119.6929893</v>
      </c>
    </row>
    <row r="6" spans="2:14" ht="15.75" x14ac:dyDescent="0.3">
      <c r="B6" s="136" t="s">
        <v>10613</v>
      </c>
      <c r="C6" s="140">
        <v>5.67E-2</v>
      </c>
      <c r="D6" s="140">
        <v>5.67E-2</v>
      </c>
      <c r="E6" s="140">
        <v>5.67E-2</v>
      </c>
      <c r="F6" s="141">
        <v>5.67E-2</v>
      </c>
    </row>
    <row r="7" spans="2:14" ht="16.5" thickBot="1" x14ac:dyDescent="0.35">
      <c r="B7" s="137" t="s">
        <v>10608</v>
      </c>
      <c r="C7" s="138">
        <v>220739502.28691563</v>
      </c>
      <c r="D7" s="138">
        <v>118702037.82250106</v>
      </c>
      <c r="E7" s="138">
        <v>22181653.697442207</v>
      </c>
      <c r="F7" s="139">
        <v>122625720.4865925</v>
      </c>
    </row>
    <row r="8" spans="2:14" ht="15.75" x14ac:dyDescent="0.3">
      <c r="B8" s="130" t="s">
        <v>10609</v>
      </c>
      <c r="C8" s="132">
        <v>10220238.955884194</v>
      </c>
      <c r="D8" s="132">
        <v>5495904.3511817995</v>
      </c>
      <c r="E8" s="132">
        <v>1027010.5661915742</v>
      </c>
      <c r="F8" s="133">
        <v>5677570.8585292334</v>
      </c>
      <c r="N8" s="142"/>
    </row>
    <row r="9" spans="2:14" x14ac:dyDescent="0.25">
      <c r="B9" s="286" t="s">
        <v>10605</v>
      </c>
      <c r="C9" s="287"/>
      <c r="D9" s="287"/>
      <c r="E9" s="287"/>
      <c r="F9" s="288"/>
      <c r="N9" s="142"/>
    </row>
    <row r="10" spans="2:14" ht="15.75" x14ac:dyDescent="0.3">
      <c r="B10" s="127" t="s">
        <v>10610</v>
      </c>
      <c r="C10" s="128">
        <v>3893112915.1131506</v>
      </c>
      <c r="D10" s="128">
        <v>2093510367.2398777</v>
      </c>
      <c r="E10" s="128">
        <v>391210823.58804601</v>
      </c>
      <c r="F10" s="129">
        <v>2162711119.6929893</v>
      </c>
      <c r="N10" s="142"/>
    </row>
    <row r="11" spans="2:14" ht="15.75" x14ac:dyDescent="0.3">
      <c r="B11" s="136" t="s">
        <v>10614</v>
      </c>
      <c r="C11" s="140">
        <v>0.15390000000000001</v>
      </c>
      <c r="D11" s="140">
        <v>0.15390000000000001</v>
      </c>
      <c r="E11" s="140">
        <v>0.15390000000000001</v>
      </c>
      <c r="F11" s="141">
        <v>0.15390000000000001</v>
      </c>
    </row>
    <row r="12" spans="2:14" ht="16.5" thickBot="1" x14ac:dyDescent="0.35">
      <c r="B12" s="137" t="s">
        <v>10611</v>
      </c>
      <c r="C12" s="138">
        <v>599150077.63591397</v>
      </c>
      <c r="D12" s="138">
        <v>322191245.51821721</v>
      </c>
      <c r="E12" s="138">
        <v>60207345.750200287</v>
      </c>
      <c r="F12" s="139">
        <v>332841241.32075107</v>
      </c>
    </row>
    <row r="13" spans="2:14" ht="15.75" x14ac:dyDescent="0.3">
      <c r="B13" s="131" t="s">
        <v>10609</v>
      </c>
      <c r="C13" s="134">
        <v>27740648.594542816</v>
      </c>
      <c r="D13" s="134">
        <v>14917454.667493457</v>
      </c>
      <c r="E13" s="134">
        <v>2787600.1082342733</v>
      </c>
      <c r="F13" s="135">
        <v>15410549.473150775</v>
      </c>
    </row>
    <row r="14" spans="2:14" ht="15" customHeight="1" x14ac:dyDescent="0.25">
      <c r="B14" s="284" t="s">
        <v>10612</v>
      </c>
      <c r="C14" s="284"/>
      <c r="D14" s="284"/>
      <c r="E14" s="284"/>
      <c r="F14" s="284"/>
    </row>
    <row r="15" spans="2:14" ht="32.25" customHeight="1" x14ac:dyDescent="0.25">
      <c r="B15" s="285" t="s">
        <v>10615</v>
      </c>
      <c r="C15" s="285"/>
      <c r="D15" s="285"/>
      <c r="E15" s="285"/>
      <c r="F15" s="285"/>
    </row>
    <row r="16" spans="2:14" ht="30" customHeight="1" x14ac:dyDescent="0.25">
      <c r="B16" s="285" t="s">
        <v>10616</v>
      </c>
      <c r="C16" s="285"/>
      <c r="D16" s="285"/>
      <c r="E16" s="285"/>
      <c r="F16" s="285"/>
    </row>
    <row r="17" spans="2:6" x14ac:dyDescent="0.25">
      <c r="B17" s="285" t="s">
        <v>10617</v>
      </c>
      <c r="C17" s="285"/>
      <c r="D17" s="285"/>
      <c r="E17" s="285"/>
      <c r="F17" s="285"/>
    </row>
  </sheetData>
  <mergeCells count="7">
    <mergeCell ref="B14:F14"/>
    <mergeCell ref="B15:F15"/>
    <mergeCell ref="B16:F16"/>
    <mergeCell ref="B17:F17"/>
    <mergeCell ref="B2:F2"/>
    <mergeCell ref="B4:F4"/>
    <mergeCell ref="B9:F9"/>
  </mergeCells>
  <pageMargins left="0.7" right="0.7" top="0.75" bottom="0.75" header="0.3" footer="0.3"/>
  <pageSetup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C6F4"/>
    <pageSetUpPr fitToPage="1"/>
  </sheetPr>
  <dimension ref="A1:BV77"/>
  <sheetViews>
    <sheetView topLeftCell="AV1" workbookViewId="0">
      <selection activeCell="BG14" sqref="BG14"/>
    </sheetView>
  </sheetViews>
  <sheetFormatPr defaultRowHeight="15" x14ac:dyDescent="0.25"/>
  <cols>
    <col min="1" max="1" width="3.140625" customWidth="1"/>
    <col min="2" max="2" width="11.28515625" bestFit="1" customWidth="1"/>
    <col min="3" max="3" width="11.5703125" bestFit="1" customWidth="1"/>
    <col min="4" max="4" width="8.5703125" bestFit="1" customWidth="1"/>
    <col min="5" max="5" width="14.5703125" bestFit="1" customWidth="1"/>
    <col min="6" max="6" width="18.7109375" bestFit="1" customWidth="1"/>
    <col min="7" max="7" width="5.85546875" bestFit="1" customWidth="1"/>
    <col min="8" max="8" width="7.42578125" bestFit="1" customWidth="1"/>
    <col min="9" max="9" width="12.5703125" customWidth="1"/>
    <col min="10" max="15" width="12.7109375" customWidth="1"/>
    <col min="16" max="16" width="8.85546875" bestFit="1" customWidth="1"/>
    <col min="17" max="17" width="10.140625" bestFit="1" customWidth="1"/>
    <col min="18" max="19" width="9.85546875" bestFit="1" customWidth="1"/>
    <col min="20" max="20" width="9" customWidth="1"/>
    <col min="21" max="21" width="3" customWidth="1"/>
    <col min="22" max="22" width="14.28515625" customWidth="1"/>
    <col min="49" max="49" width="10.42578125" customWidth="1"/>
    <col min="50" max="50" width="12.28515625" bestFit="1" customWidth="1"/>
    <col min="51" max="51" width="11.42578125" bestFit="1" customWidth="1"/>
    <col min="52" max="52" width="19.28515625" bestFit="1" customWidth="1"/>
    <col min="53" max="53" width="7.28515625" bestFit="1" customWidth="1"/>
  </cols>
  <sheetData>
    <row r="1" spans="1:74" ht="16.5" x14ac:dyDescent="0.3">
      <c r="A1" s="143" t="s">
        <v>10690</v>
      </c>
      <c r="B1" s="143"/>
      <c r="C1" s="143"/>
      <c r="D1" s="143"/>
    </row>
    <row r="2" spans="1:74" s="144" customFormat="1" ht="16.5" x14ac:dyDescent="0.3">
      <c r="A2" s="143"/>
      <c r="B2" s="143"/>
      <c r="C2" s="143"/>
      <c r="D2" s="143"/>
    </row>
    <row r="3" spans="1:74" ht="15.75" x14ac:dyDescent="0.3">
      <c r="B3" s="279" t="s">
        <v>10691</v>
      </c>
      <c r="C3" s="280"/>
      <c r="D3" s="280"/>
      <c r="E3" s="280"/>
      <c r="F3" s="280"/>
      <c r="G3" s="280"/>
      <c r="H3" s="280"/>
      <c r="I3" s="280"/>
      <c r="J3" s="280"/>
      <c r="K3" s="280"/>
      <c r="L3" s="280"/>
      <c r="M3" s="280"/>
      <c r="N3" s="280"/>
      <c r="O3" s="280"/>
      <c r="P3" s="280"/>
      <c r="Q3" s="280"/>
      <c r="R3" s="280"/>
      <c r="S3" s="280"/>
      <c r="T3" s="281"/>
      <c r="V3" s="274" t="s">
        <v>10775</v>
      </c>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W3" s="274" t="s">
        <v>11516</v>
      </c>
      <c r="AX3" s="275"/>
      <c r="AY3" s="275"/>
      <c r="AZ3" s="275"/>
      <c r="BA3" s="275"/>
      <c r="BB3" s="183"/>
      <c r="BC3" s="183"/>
      <c r="BD3" s="183"/>
      <c r="BE3" s="183"/>
      <c r="BF3" s="183"/>
      <c r="BG3" s="183"/>
      <c r="BH3" s="183"/>
      <c r="BI3" s="183"/>
      <c r="BJ3" s="183"/>
      <c r="BK3" s="183"/>
      <c r="BL3" s="183"/>
      <c r="BM3" s="183"/>
      <c r="BN3" s="183"/>
      <c r="BO3" s="183"/>
      <c r="BP3" s="183"/>
      <c r="BQ3" s="183"/>
      <c r="BR3" s="183"/>
      <c r="BS3" s="183"/>
      <c r="BT3" s="183"/>
      <c r="BU3" s="183"/>
      <c r="BV3" s="183"/>
    </row>
    <row r="4" spans="1:74" ht="25.5" customHeight="1" x14ac:dyDescent="0.25">
      <c r="B4" s="116" t="s">
        <v>10619</v>
      </c>
      <c r="C4" s="116" t="s">
        <v>10620</v>
      </c>
      <c r="D4" s="116" t="s">
        <v>10621</v>
      </c>
      <c r="E4" s="116" t="s">
        <v>10622</v>
      </c>
      <c r="F4" s="116" t="s">
        <v>10623</v>
      </c>
      <c r="G4" s="116" t="s">
        <v>10624</v>
      </c>
      <c r="H4" s="116" t="s">
        <v>10625</v>
      </c>
      <c r="I4" s="116" t="s">
        <v>10692</v>
      </c>
      <c r="J4" s="116" t="s">
        <v>10693</v>
      </c>
      <c r="K4" s="116" t="s">
        <v>10694</v>
      </c>
      <c r="L4" s="116" t="s">
        <v>10695</v>
      </c>
      <c r="M4" s="116" t="s">
        <v>10696</v>
      </c>
      <c r="N4" s="116" t="s">
        <v>10697</v>
      </c>
      <c r="O4" s="116" t="s">
        <v>10698</v>
      </c>
      <c r="P4" s="116" t="s">
        <v>10686</v>
      </c>
      <c r="Q4" s="116" t="s">
        <v>10687</v>
      </c>
      <c r="R4" s="116" t="s">
        <v>10688</v>
      </c>
      <c r="S4" s="116" t="s">
        <v>10689</v>
      </c>
      <c r="T4" s="126" t="s">
        <v>10700</v>
      </c>
      <c r="V4" s="116" t="s">
        <v>20</v>
      </c>
      <c r="W4" s="116" t="s">
        <v>10774</v>
      </c>
      <c r="X4" s="116">
        <v>1993</v>
      </c>
      <c r="Y4" s="116">
        <v>1994</v>
      </c>
      <c r="Z4" s="116">
        <v>1995</v>
      </c>
      <c r="AA4" s="116">
        <v>1996</v>
      </c>
      <c r="AB4" s="116">
        <v>1997</v>
      </c>
      <c r="AC4" s="116">
        <v>1998</v>
      </c>
      <c r="AD4" s="116">
        <v>1999</v>
      </c>
      <c r="AE4" s="116">
        <v>2000</v>
      </c>
      <c r="AF4" s="116">
        <v>2001</v>
      </c>
      <c r="AG4" s="116">
        <v>2002</v>
      </c>
      <c r="AH4" s="116">
        <v>2003</v>
      </c>
      <c r="AI4" s="116">
        <v>2004</v>
      </c>
      <c r="AJ4" s="116">
        <v>2005</v>
      </c>
      <c r="AK4" s="116">
        <v>2006</v>
      </c>
      <c r="AL4" s="116">
        <v>2007</v>
      </c>
      <c r="AM4" s="116">
        <v>2008</v>
      </c>
      <c r="AN4" s="116">
        <v>2009</v>
      </c>
      <c r="AO4" s="116">
        <v>2010</v>
      </c>
      <c r="AP4" s="116">
        <v>2011</v>
      </c>
      <c r="AQ4" s="116">
        <v>2012</v>
      </c>
      <c r="AR4" s="116">
        <v>2013</v>
      </c>
      <c r="AS4" s="116">
        <v>2014</v>
      </c>
      <c r="AT4" s="116">
        <v>2015</v>
      </c>
      <c r="AU4" s="116">
        <v>2016</v>
      </c>
      <c r="AW4" s="116" t="s">
        <v>1308</v>
      </c>
      <c r="AX4" s="116" t="s">
        <v>10782</v>
      </c>
      <c r="AY4" s="116" t="s">
        <v>10783</v>
      </c>
      <c r="AZ4" s="116" t="s">
        <v>10784</v>
      </c>
      <c r="BA4" s="116" t="s">
        <v>27</v>
      </c>
    </row>
    <row r="5" spans="1:74" ht="15.75" x14ac:dyDescent="0.3">
      <c r="B5" s="145" t="s">
        <v>10659</v>
      </c>
      <c r="C5" s="136" t="s">
        <v>10626</v>
      </c>
      <c r="D5" s="136" t="s">
        <v>10627</v>
      </c>
      <c r="E5" s="136" t="s">
        <v>10628</v>
      </c>
      <c r="F5" s="136" t="s">
        <v>10629</v>
      </c>
      <c r="G5" s="136">
        <v>1902</v>
      </c>
      <c r="H5" s="146">
        <v>1408</v>
      </c>
      <c r="I5" s="147">
        <v>316800</v>
      </c>
      <c r="J5" s="147">
        <v>336944.35813337937</v>
      </c>
      <c r="K5" s="147">
        <v>329641.90784491337</v>
      </c>
      <c r="L5" s="147">
        <v>238693.53541416567</v>
      </c>
      <c r="M5" s="147">
        <v>209630.73371283998</v>
      </c>
      <c r="N5" s="147">
        <v>115046.75257731958</v>
      </c>
      <c r="O5" s="147">
        <v>144035.44905008635</v>
      </c>
      <c r="P5" s="147">
        <v>225</v>
      </c>
      <c r="Q5" s="147">
        <v>239.30707253791149</v>
      </c>
      <c r="R5" s="147">
        <v>169.52665867483358</v>
      </c>
      <c r="S5" s="147">
        <v>81.709341319119019</v>
      </c>
      <c r="T5" s="148">
        <v>1.7536631230602353</v>
      </c>
      <c r="V5" s="147" t="s">
        <v>10628</v>
      </c>
      <c r="W5" s="164">
        <v>1408</v>
      </c>
      <c r="X5" s="165">
        <v>193373.19742268042</v>
      </c>
      <c r="Y5" s="166"/>
      <c r="Z5" s="166">
        <v>211789.45909398241</v>
      </c>
      <c r="AA5" s="165"/>
      <c r="AB5" s="166"/>
      <c r="AC5" s="166"/>
      <c r="AD5" s="165"/>
      <c r="AE5" s="166"/>
      <c r="AF5" s="166"/>
      <c r="AG5" s="165"/>
      <c r="AH5" s="166"/>
      <c r="AI5" s="166"/>
      <c r="AJ5" s="165"/>
      <c r="AK5" s="166"/>
      <c r="AL5" s="166"/>
      <c r="AM5" s="165"/>
      <c r="AN5" s="166"/>
      <c r="AO5" s="166"/>
      <c r="AP5" s="165"/>
      <c r="AQ5" s="166"/>
      <c r="AR5" s="166"/>
      <c r="AS5" s="165"/>
      <c r="AT5" s="166"/>
      <c r="AU5" s="165"/>
      <c r="AW5" s="182">
        <v>1996</v>
      </c>
      <c r="AX5" s="165">
        <v>385027.28282168519</v>
      </c>
      <c r="AY5" s="180" t="s">
        <v>10578</v>
      </c>
      <c r="AZ5" s="165">
        <v>385027.28282168519</v>
      </c>
      <c r="BA5" s="165">
        <v>174721.12076348069</v>
      </c>
    </row>
    <row r="6" spans="1:74" ht="15.75" customHeight="1" x14ac:dyDescent="0.3">
      <c r="B6" s="145" t="s">
        <v>10660</v>
      </c>
      <c r="C6" s="136" t="s">
        <v>10626</v>
      </c>
      <c r="D6" s="136" t="s">
        <v>10627</v>
      </c>
      <c r="E6" s="136" t="s">
        <v>10630</v>
      </c>
      <c r="F6" s="136" t="s">
        <v>10629</v>
      </c>
      <c r="G6" s="136">
        <v>1906</v>
      </c>
      <c r="H6" s="146">
        <v>1420</v>
      </c>
      <c r="I6" s="147">
        <v>345600</v>
      </c>
      <c r="J6" s="147">
        <v>325321.6190037785</v>
      </c>
      <c r="K6" s="147">
        <v>324415.1532700751</v>
      </c>
      <c r="L6" s="147">
        <v>202824.68187274912</v>
      </c>
      <c r="M6" s="147">
        <v>176994.52245414295</v>
      </c>
      <c r="N6" s="147">
        <v>109745.058910162</v>
      </c>
      <c r="O6" s="147">
        <v>135331.14853195165</v>
      </c>
      <c r="P6" s="147">
        <v>243.38028169014083</v>
      </c>
      <c r="Q6" s="147">
        <v>229.09973169280175</v>
      </c>
      <c r="R6" s="147">
        <v>142.83428300897825</v>
      </c>
      <c r="S6" s="147">
        <v>77.285252753635206</v>
      </c>
      <c r="T6" s="148">
        <v>2.1491167204430619</v>
      </c>
      <c r="V6" s="147" t="s">
        <v>10630</v>
      </c>
      <c r="W6" s="164">
        <v>1420</v>
      </c>
      <c r="X6" s="165"/>
      <c r="Y6" s="166"/>
      <c r="Z6" s="166"/>
      <c r="AA6" s="165"/>
      <c r="AB6" s="166"/>
      <c r="AC6" s="166"/>
      <c r="AD6" s="165"/>
      <c r="AE6" s="166"/>
      <c r="AF6" s="166"/>
      <c r="AG6" s="165"/>
      <c r="AH6" s="166"/>
      <c r="AI6" s="166"/>
      <c r="AJ6" s="165"/>
      <c r="AK6" s="166"/>
      <c r="AL6" s="166"/>
      <c r="AM6" s="165"/>
      <c r="AN6" s="166"/>
      <c r="AO6" s="166"/>
      <c r="AP6" s="165">
        <v>298943.56932742591</v>
      </c>
      <c r="AQ6" s="166"/>
      <c r="AR6" s="166"/>
      <c r="AS6" s="165"/>
      <c r="AT6" s="166"/>
      <c r="AU6" s="165"/>
      <c r="AW6" s="182">
        <v>1997</v>
      </c>
      <c r="AX6" s="165">
        <v>303542.06940371456</v>
      </c>
      <c r="AY6" s="165">
        <v>397044.26855365804</v>
      </c>
      <c r="AZ6" s="165">
        <v>350293.16897868633</v>
      </c>
      <c r="BA6" s="165">
        <v>194264.51344086023</v>
      </c>
    </row>
    <row r="7" spans="1:74" ht="15.75" x14ac:dyDescent="0.3">
      <c r="B7" s="145" t="s">
        <v>10661</v>
      </c>
      <c r="C7" s="136" t="s">
        <v>10626</v>
      </c>
      <c r="D7" s="136" t="s">
        <v>10627</v>
      </c>
      <c r="E7" s="136" t="s">
        <v>10631</v>
      </c>
      <c r="F7" s="136" t="s">
        <v>10629</v>
      </c>
      <c r="G7" s="136">
        <v>1907</v>
      </c>
      <c r="H7" s="146">
        <v>1652</v>
      </c>
      <c r="I7" s="147">
        <v>365800</v>
      </c>
      <c r="J7" s="147">
        <v>366749.2040201776</v>
      </c>
      <c r="K7" s="147">
        <v>357319.94911621598</v>
      </c>
      <c r="L7" s="147">
        <v>193893.48139255703</v>
      </c>
      <c r="M7" s="147">
        <v>173958.59582542695</v>
      </c>
      <c r="N7" s="147">
        <v>145619.85272459497</v>
      </c>
      <c r="O7" s="147">
        <v>168697.63385146804</v>
      </c>
      <c r="P7" s="147">
        <v>221.42857142857142</v>
      </c>
      <c r="Q7" s="147">
        <v>222.00315013327941</v>
      </c>
      <c r="R7" s="147">
        <v>117.36893546764954</v>
      </c>
      <c r="S7" s="147">
        <v>88.147610608108337</v>
      </c>
      <c r="T7" s="148">
        <v>1.5120201205794583</v>
      </c>
      <c r="V7" s="147" t="s">
        <v>10631</v>
      </c>
      <c r="W7" s="164">
        <v>1652</v>
      </c>
      <c r="X7" s="165"/>
      <c r="Y7" s="166"/>
      <c r="Z7" s="166"/>
      <c r="AA7" s="165"/>
      <c r="AB7" s="166"/>
      <c r="AC7" s="166"/>
      <c r="AD7" s="165"/>
      <c r="AE7" s="166"/>
      <c r="AF7" s="166"/>
      <c r="AG7" s="165"/>
      <c r="AH7" s="166"/>
      <c r="AI7" s="166"/>
      <c r="AJ7" s="165"/>
      <c r="AK7" s="166"/>
      <c r="AL7" s="166"/>
      <c r="AM7" s="165"/>
      <c r="AN7" s="166"/>
      <c r="AO7" s="166"/>
      <c r="AP7" s="165"/>
      <c r="AQ7" s="166"/>
      <c r="AR7" s="166"/>
      <c r="AS7" s="165"/>
      <c r="AT7" s="166"/>
      <c r="AU7" s="165"/>
      <c r="AW7" s="182">
        <v>1998</v>
      </c>
      <c r="AX7" s="165">
        <v>328374.91445336625</v>
      </c>
      <c r="AY7" s="165">
        <v>429746.35541486519</v>
      </c>
      <c r="AZ7" s="165">
        <v>379060.63493411569</v>
      </c>
      <c r="BA7" s="165">
        <v>207605.15642371835</v>
      </c>
    </row>
    <row r="8" spans="1:74" ht="15.75" x14ac:dyDescent="0.3">
      <c r="B8" s="145" t="s">
        <v>10662</v>
      </c>
      <c r="C8" s="136" t="s">
        <v>10626</v>
      </c>
      <c r="D8" s="136" t="s">
        <v>10627</v>
      </c>
      <c r="E8" s="136" t="s">
        <v>10632</v>
      </c>
      <c r="F8" s="136" t="s">
        <v>10629</v>
      </c>
      <c r="G8" s="136">
        <v>1910</v>
      </c>
      <c r="H8" s="146">
        <v>1657</v>
      </c>
      <c r="I8" s="147">
        <v>424200</v>
      </c>
      <c r="J8" s="147">
        <v>390915.29527974373</v>
      </c>
      <c r="K8" s="147">
        <v>429187.82452024217</v>
      </c>
      <c r="L8" s="147">
        <v>263326.36254501803</v>
      </c>
      <c r="M8" s="147">
        <v>171226.26185958256</v>
      </c>
      <c r="N8" s="147">
        <v>139964.71281296024</v>
      </c>
      <c r="O8" s="147">
        <v>152739.74956822107</v>
      </c>
      <c r="P8" s="147">
        <v>256.004828002414</v>
      </c>
      <c r="Q8" s="147">
        <v>235.91749866007467</v>
      </c>
      <c r="R8" s="147">
        <v>158.91753925468799</v>
      </c>
      <c r="S8" s="147">
        <v>84.468746416994705</v>
      </c>
      <c r="T8" s="148">
        <v>2.0307639080921298</v>
      </c>
      <c r="V8" s="147" t="s">
        <v>10632</v>
      </c>
      <c r="W8" s="164">
        <v>1657</v>
      </c>
      <c r="X8" s="165"/>
      <c r="Y8" s="166"/>
      <c r="Z8" s="166"/>
      <c r="AA8" s="165"/>
      <c r="AB8" s="166"/>
      <c r="AC8" s="166">
        <v>587281.51019147621</v>
      </c>
      <c r="AD8" s="165"/>
      <c r="AE8" s="166"/>
      <c r="AF8" s="166"/>
      <c r="AG8" s="165"/>
      <c r="AH8" s="166"/>
      <c r="AI8" s="166"/>
      <c r="AJ8" s="165">
        <v>468996.38030382397</v>
      </c>
      <c r="AK8" s="166"/>
      <c r="AL8" s="166"/>
      <c r="AM8" s="165"/>
      <c r="AN8" s="166"/>
      <c r="AO8" s="166"/>
      <c r="AP8" s="165"/>
      <c r="AQ8" s="166"/>
      <c r="AR8" s="166"/>
      <c r="AS8" s="165">
        <v>426322.21753794269</v>
      </c>
      <c r="AT8" s="166"/>
      <c r="AU8" s="165"/>
      <c r="AW8" s="182">
        <v>1999</v>
      </c>
      <c r="AX8" s="165">
        <v>373739.64795918367</v>
      </c>
      <c r="AY8" s="165">
        <v>490226.4029611845</v>
      </c>
      <c r="AZ8" s="165">
        <v>431983.02546018414</v>
      </c>
      <c r="BA8" s="165">
        <v>232739.1053921569</v>
      </c>
    </row>
    <row r="9" spans="1:74" ht="15.75" x14ac:dyDescent="0.3">
      <c r="B9" s="145" t="s">
        <v>10663</v>
      </c>
      <c r="C9" s="136" t="s">
        <v>10626</v>
      </c>
      <c r="D9" s="136" t="s">
        <v>10627</v>
      </c>
      <c r="E9" s="136" t="s">
        <v>10633</v>
      </c>
      <c r="F9" s="136" t="s">
        <v>10629</v>
      </c>
      <c r="G9" s="136">
        <v>1896</v>
      </c>
      <c r="H9" s="146">
        <v>1704</v>
      </c>
      <c r="I9" s="147">
        <v>430800</v>
      </c>
      <c r="J9" s="147">
        <v>485738.43431727949</v>
      </c>
      <c r="K9" s="147">
        <v>482999.63866573613</v>
      </c>
      <c r="L9" s="147">
        <v>204985.45618247299</v>
      </c>
      <c r="M9" s="147">
        <v>205228.64010120177</v>
      </c>
      <c r="N9" s="147">
        <v>116283.81443298967</v>
      </c>
      <c r="O9" s="147">
        <v>137196.35578583766</v>
      </c>
      <c r="P9" s="147">
        <v>252.81690140845072</v>
      </c>
      <c r="Q9" s="147">
        <v>285.05776661812178</v>
      </c>
      <c r="R9" s="147">
        <v>120.2966292150663</v>
      </c>
      <c r="S9" s="147">
        <v>68.241675136731033</v>
      </c>
      <c r="T9" s="148">
        <v>2.7047288317864311</v>
      </c>
      <c r="V9" s="147" t="s">
        <v>10633</v>
      </c>
      <c r="W9" s="164">
        <v>1704</v>
      </c>
      <c r="X9" s="165"/>
      <c r="Y9" s="166"/>
      <c r="Z9" s="166"/>
      <c r="AA9" s="165"/>
      <c r="AB9" s="166">
        <v>187205.31309297914</v>
      </c>
      <c r="AC9" s="166"/>
      <c r="AD9" s="165">
        <v>396924.97822929174</v>
      </c>
      <c r="AE9" s="166">
        <v>293351.37413394923</v>
      </c>
      <c r="AF9" s="166"/>
      <c r="AG9" s="165">
        <v>380374.75649350649</v>
      </c>
      <c r="AH9" s="166"/>
      <c r="AI9" s="166">
        <v>460312.33689839573</v>
      </c>
      <c r="AJ9" s="165"/>
      <c r="AK9" s="166"/>
      <c r="AL9" s="166"/>
      <c r="AM9" s="165"/>
      <c r="AN9" s="166"/>
      <c r="AO9" s="166"/>
      <c r="AP9" s="165"/>
      <c r="AQ9" s="166"/>
      <c r="AR9" s="166"/>
      <c r="AS9" s="165"/>
      <c r="AT9" s="166"/>
      <c r="AU9" s="165"/>
      <c r="AW9" s="182">
        <v>2000</v>
      </c>
      <c r="AX9" s="165">
        <v>426581.78988645109</v>
      </c>
      <c r="AY9" s="165">
        <v>553487.11330831412</v>
      </c>
      <c r="AZ9" s="165">
        <v>490034.45159738261</v>
      </c>
      <c r="BA9" s="165">
        <v>258225.15781370288</v>
      </c>
    </row>
    <row r="10" spans="1:74" ht="15.75" x14ac:dyDescent="0.3">
      <c r="B10" s="145" t="s">
        <v>10664</v>
      </c>
      <c r="C10" s="136" t="s">
        <v>10626</v>
      </c>
      <c r="D10" s="136" t="s">
        <v>10627</v>
      </c>
      <c r="E10" s="136" t="s">
        <v>10634</v>
      </c>
      <c r="F10" s="136" t="s">
        <v>10629</v>
      </c>
      <c r="G10" s="136">
        <v>1906</v>
      </c>
      <c r="H10" s="146">
        <v>1720</v>
      </c>
      <c r="I10" s="147">
        <v>524200</v>
      </c>
      <c r="J10" s="147">
        <v>554784.40934461134</v>
      </c>
      <c r="K10" s="147">
        <v>572210.83606808924</v>
      </c>
      <c r="L10" s="147">
        <v>169692.80912364947</v>
      </c>
      <c r="M10" s="147">
        <v>142536.75521821633</v>
      </c>
      <c r="N10" s="147">
        <v>108507.99705449189</v>
      </c>
      <c r="O10" s="147">
        <v>127870.3195164076</v>
      </c>
      <c r="P10" s="147">
        <v>304.76744186046511</v>
      </c>
      <c r="Q10" s="147">
        <v>322.54907520035545</v>
      </c>
      <c r="R10" s="147">
        <v>98.65860995561016</v>
      </c>
      <c r="S10" s="147">
        <v>63.086044799123194</v>
      </c>
      <c r="T10" s="148">
        <v>3.8309803353641367</v>
      </c>
      <c r="V10" s="147" t="s">
        <v>10634</v>
      </c>
      <c r="W10" s="164">
        <v>1720</v>
      </c>
      <c r="X10" s="165"/>
      <c r="Y10" s="166"/>
      <c r="Z10" s="166"/>
      <c r="AA10" s="165"/>
      <c r="AB10" s="166"/>
      <c r="AC10" s="166"/>
      <c r="AD10" s="165"/>
      <c r="AE10" s="166"/>
      <c r="AF10" s="166"/>
      <c r="AG10" s="165">
        <v>310305.72240259737</v>
      </c>
      <c r="AH10" s="166"/>
      <c r="AI10" s="166"/>
      <c r="AJ10" s="165"/>
      <c r="AK10" s="166">
        <v>654970.03034901374</v>
      </c>
      <c r="AL10" s="166"/>
      <c r="AM10" s="165">
        <v>347809.8359718537</v>
      </c>
      <c r="AN10" s="166">
        <v>496602.20045265357</v>
      </c>
      <c r="AO10" s="166"/>
      <c r="AP10" s="165"/>
      <c r="AQ10" s="166"/>
      <c r="AR10" s="166"/>
      <c r="AS10" s="165"/>
      <c r="AT10" s="166"/>
      <c r="AU10" s="165"/>
      <c r="AW10" s="182">
        <v>2001</v>
      </c>
      <c r="AX10" s="165">
        <v>448052.24517374515</v>
      </c>
      <c r="AY10" s="165">
        <v>604601.84928295645</v>
      </c>
      <c r="AZ10" s="165">
        <v>526327.04722835077</v>
      </c>
      <c r="BA10" s="165">
        <v>280335.91211619781</v>
      </c>
    </row>
    <row r="11" spans="1:74" ht="15.75" customHeight="1" x14ac:dyDescent="0.3">
      <c r="B11" s="145" t="s">
        <v>10665</v>
      </c>
      <c r="C11" s="136" t="s">
        <v>10626</v>
      </c>
      <c r="D11" s="136" t="s">
        <v>10635</v>
      </c>
      <c r="E11" s="136" t="s">
        <v>10636</v>
      </c>
      <c r="F11" s="136" t="s">
        <v>10629</v>
      </c>
      <c r="G11" s="136">
        <v>1905</v>
      </c>
      <c r="H11" s="146">
        <v>1724</v>
      </c>
      <c r="I11" s="147">
        <v>439700</v>
      </c>
      <c r="J11" s="147">
        <v>428085.04516945739</v>
      </c>
      <c r="K11" s="147">
        <v>397708.50719451171</v>
      </c>
      <c r="L11" s="147">
        <v>221263.28931572629</v>
      </c>
      <c r="M11" s="147">
        <v>196728.04554079697</v>
      </c>
      <c r="N11" s="147">
        <v>135369.91163475698</v>
      </c>
      <c r="O11" s="147">
        <v>190872.87564766841</v>
      </c>
      <c r="P11" s="147">
        <v>255.04640371229698</v>
      </c>
      <c r="Q11" s="147">
        <v>248.30919093355996</v>
      </c>
      <c r="R11" s="147">
        <v>128.34297524114055</v>
      </c>
      <c r="S11" s="147">
        <v>78.520830414592211</v>
      </c>
      <c r="T11" s="148">
        <v>2.2481368620994551</v>
      </c>
      <c r="V11" s="147" t="s">
        <v>10636</v>
      </c>
      <c r="W11" s="164">
        <v>1724</v>
      </c>
      <c r="X11" s="165"/>
      <c r="Y11" s="166"/>
      <c r="Z11" s="166"/>
      <c r="AA11" s="165"/>
      <c r="AB11" s="166"/>
      <c r="AC11" s="166"/>
      <c r="AD11" s="165"/>
      <c r="AE11" s="166">
        <v>487020.24249422638</v>
      </c>
      <c r="AF11" s="166"/>
      <c r="AG11" s="165"/>
      <c r="AH11" s="166"/>
      <c r="AI11" s="166"/>
      <c r="AJ11" s="165"/>
      <c r="AK11" s="166"/>
      <c r="AL11" s="166"/>
      <c r="AM11" s="165"/>
      <c r="AN11" s="166"/>
      <c r="AO11" s="166"/>
      <c r="AP11" s="165"/>
      <c r="AQ11" s="166"/>
      <c r="AR11" s="166"/>
      <c r="AS11" s="165"/>
      <c r="AT11" s="166"/>
      <c r="AU11" s="165"/>
      <c r="AW11" s="182">
        <v>2002</v>
      </c>
      <c r="AX11" s="165">
        <v>453502.35953282827</v>
      </c>
      <c r="AY11" s="165">
        <v>633146.01645923522</v>
      </c>
      <c r="AZ11" s="165">
        <v>543324.18799603172</v>
      </c>
      <c r="BA11" s="165">
        <v>287761.28873556998</v>
      </c>
    </row>
    <row r="12" spans="1:74" ht="15.75" x14ac:dyDescent="0.3">
      <c r="B12" s="145" t="s">
        <v>10666</v>
      </c>
      <c r="C12" s="136" t="s">
        <v>10626</v>
      </c>
      <c r="D12" s="136" t="s">
        <v>10635</v>
      </c>
      <c r="E12" s="136" t="s">
        <v>10637</v>
      </c>
      <c r="F12" s="136" t="s">
        <v>10629</v>
      </c>
      <c r="G12" s="136">
        <v>1905</v>
      </c>
      <c r="H12" s="146">
        <v>1728</v>
      </c>
      <c r="I12" s="147">
        <v>645100</v>
      </c>
      <c r="J12" s="147">
        <v>396784.20315706695</v>
      </c>
      <c r="K12" s="147">
        <v>398896.40596152039</v>
      </c>
      <c r="L12" s="147">
        <v>243879.39375750301</v>
      </c>
      <c r="M12" s="147">
        <v>209934.32637571159</v>
      </c>
      <c r="N12" s="147">
        <v>139787.98969072165</v>
      </c>
      <c r="O12" s="147">
        <v>183412.04663212434</v>
      </c>
      <c r="P12" s="147">
        <v>373.32175925925924</v>
      </c>
      <c r="Q12" s="147">
        <v>229.62048793811744</v>
      </c>
      <c r="R12" s="147">
        <v>141.13390842448092</v>
      </c>
      <c r="S12" s="147">
        <v>80.895827367315761</v>
      </c>
      <c r="T12" s="148">
        <v>3.6148456775669491</v>
      </c>
      <c r="V12" s="147" t="s">
        <v>10637</v>
      </c>
      <c r="W12" s="164">
        <v>1728</v>
      </c>
      <c r="X12" s="165"/>
      <c r="Y12" s="166"/>
      <c r="Z12" s="166"/>
      <c r="AA12" s="165"/>
      <c r="AB12" s="166"/>
      <c r="AC12" s="166"/>
      <c r="AD12" s="165"/>
      <c r="AE12" s="166"/>
      <c r="AF12" s="166"/>
      <c r="AG12" s="165"/>
      <c r="AH12" s="166"/>
      <c r="AI12" s="166"/>
      <c r="AJ12" s="165"/>
      <c r="AK12" s="166"/>
      <c r="AL12" s="166"/>
      <c r="AM12" s="165"/>
      <c r="AN12" s="166"/>
      <c r="AO12" s="166">
        <v>359898.374653443</v>
      </c>
      <c r="AP12" s="165"/>
      <c r="AQ12" s="166">
        <v>559034.62202985282</v>
      </c>
      <c r="AR12" s="166"/>
      <c r="AS12" s="165"/>
      <c r="AT12" s="166"/>
      <c r="AU12" s="165"/>
      <c r="AW12" s="182">
        <v>2003</v>
      </c>
      <c r="AX12" s="165">
        <v>445940.13860635256</v>
      </c>
      <c r="AY12" s="165">
        <v>642464.52400071372</v>
      </c>
      <c r="AZ12" s="165">
        <v>544202.33130353317</v>
      </c>
      <c r="BA12" s="165">
        <v>291117.0812812277</v>
      </c>
    </row>
    <row r="13" spans="1:74" ht="15.75" x14ac:dyDescent="0.3">
      <c r="B13" s="145" t="s">
        <v>10667</v>
      </c>
      <c r="C13" s="136" t="s">
        <v>10626</v>
      </c>
      <c r="D13" s="136" t="s">
        <v>10627</v>
      </c>
      <c r="E13" s="136" t="s">
        <v>10638</v>
      </c>
      <c r="F13" s="136" t="s">
        <v>10629</v>
      </c>
      <c r="G13" s="136">
        <v>1908</v>
      </c>
      <c r="H13" s="146">
        <v>1765</v>
      </c>
      <c r="I13" s="147">
        <v>373900</v>
      </c>
      <c r="J13" s="147">
        <v>385161.46402746608</v>
      </c>
      <c r="K13" s="147">
        <v>371693.52419702121</v>
      </c>
      <c r="L13" s="147">
        <v>203112.78511404563</v>
      </c>
      <c r="M13" s="147">
        <v>179423.26375711575</v>
      </c>
      <c r="N13" s="147">
        <v>116283.81443298967</v>
      </c>
      <c r="O13" s="147">
        <v>163930.99309153715</v>
      </c>
      <c r="P13" s="147">
        <v>211.8413597733711</v>
      </c>
      <c r="Q13" s="147">
        <v>218.22179265012241</v>
      </c>
      <c r="R13" s="147">
        <v>115.07806522042246</v>
      </c>
      <c r="S13" s="147">
        <v>65.883180981863845</v>
      </c>
      <c r="T13" s="148">
        <v>2.2154087980616217</v>
      </c>
      <c r="V13" s="147" t="s">
        <v>10638</v>
      </c>
      <c r="W13" s="164">
        <v>1765</v>
      </c>
      <c r="X13" s="165"/>
      <c r="Y13" s="166"/>
      <c r="Z13" s="166"/>
      <c r="AA13" s="165"/>
      <c r="AB13" s="166"/>
      <c r="AC13" s="166"/>
      <c r="AD13" s="165"/>
      <c r="AE13" s="166"/>
      <c r="AF13" s="166"/>
      <c r="AG13" s="165"/>
      <c r="AH13" s="166"/>
      <c r="AI13" s="166"/>
      <c r="AJ13" s="165"/>
      <c r="AK13" s="166"/>
      <c r="AL13" s="166"/>
      <c r="AM13" s="165"/>
      <c r="AN13" s="166"/>
      <c r="AO13" s="166"/>
      <c r="AP13" s="165"/>
      <c r="AQ13" s="166"/>
      <c r="AR13" s="166"/>
      <c r="AS13" s="165"/>
      <c r="AT13" s="166"/>
      <c r="AU13" s="165"/>
      <c r="AW13" s="182">
        <v>2004</v>
      </c>
      <c r="AX13" s="165">
        <v>465709.02642602503</v>
      </c>
      <c r="AY13" s="165">
        <v>619718.01555258466</v>
      </c>
      <c r="AZ13" s="165">
        <v>542713.52098930476</v>
      </c>
      <c r="BA13" s="165">
        <v>296971.80111408205</v>
      </c>
    </row>
    <row r="14" spans="1:74" ht="15.75" x14ac:dyDescent="0.3">
      <c r="B14" s="145" t="s">
        <v>10668</v>
      </c>
      <c r="C14" s="136" t="s">
        <v>10626</v>
      </c>
      <c r="D14" s="136" t="s">
        <v>10627</v>
      </c>
      <c r="E14" s="136" t="s">
        <v>10639</v>
      </c>
      <c r="F14" s="136" t="s">
        <v>10629</v>
      </c>
      <c r="G14" s="136">
        <v>1898</v>
      </c>
      <c r="H14" s="146">
        <v>1844</v>
      </c>
      <c r="I14" s="147">
        <v>615400</v>
      </c>
      <c r="J14" s="147">
        <v>515773.43345416884</v>
      </c>
      <c r="K14" s="147">
        <v>579338.22867014143</v>
      </c>
      <c r="L14" s="147">
        <v>266639.54981992795</v>
      </c>
      <c r="M14" s="147">
        <v>232855.57242251741</v>
      </c>
      <c r="N14" s="147">
        <v>145619.85272459497</v>
      </c>
      <c r="O14" s="147">
        <v>204965.55267702937</v>
      </c>
      <c r="P14" s="147">
        <v>333.73101952277659</v>
      </c>
      <c r="Q14" s="147">
        <v>279.70359731787897</v>
      </c>
      <c r="R14" s="147">
        <v>144.59845434920172</v>
      </c>
      <c r="S14" s="147">
        <v>78.969551369086204</v>
      </c>
      <c r="T14" s="148">
        <v>3.2260721219371202</v>
      </c>
      <c r="V14" s="147" t="s">
        <v>10639</v>
      </c>
      <c r="W14" s="164">
        <v>1844</v>
      </c>
      <c r="X14" s="165"/>
      <c r="Y14" s="166"/>
      <c r="Z14" s="166"/>
      <c r="AA14" s="165"/>
      <c r="AB14" s="166"/>
      <c r="AC14" s="166">
        <v>231561.06238418777</v>
      </c>
      <c r="AD14" s="165">
        <v>327179.4897959184</v>
      </c>
      <c r="AE14" s="166">
        <v>555373.96073903004</v>
      </c>
      <c r="AF14" s="166"/>
      <c r="AG14" s="165"/>
      <c r="AH14" s="166"/>
      <c r="AI14" s="166"/>
      <c r="AJ14" s="165"/>
      <c r="AK14" s="166"/>
      <c r="AL14" s="166"/>
      <c r="AM14" s="165"/>
      <c r="AN14" s="166"/>
      <c r="AO14" s="166"/>
      <c r="AP14" s="165"/>
      <c r="AQ14" s="166"/>
      <c r="AR14" s="166"/>
      <c r="AS14" s="165"/>
      <c r="AT14" s="166"/>
      <c r="AU14" s="165">
        <v>695000</v>
      </c>
      <c r="AW14" s="182">
        <v>2005</v>
      </c>
      <c r="AX14" s="165">
        <v>494578.00104766898</v>
      </c>
      <c r="AY14" s="165">
        <v>614120.39798323729</v>
      </c>
      <c r="AZ14" s="165">
        <v>554349.19951545307</v>
      </c>
      <c r="BA14" s="165">
        <v>302317.47847913392</v>
      </c>
    </row>
    <row r="15" spans="1:74" ht="15.75" x14ac:dyDescent="0.3">
      <c r="B15" s="145" t="s">
        <v>10669</v>
      </c>
      <c r="C15" s="136" t="s">
        <v>10626</v>
      </c>
      <c r="D15" s="136" t="s">
        <v>10635</v>
      </c>
      <c r="E15" s="136" t="s">
        <v>10640</v>
      </c>
      <c r="F15" s="136" t="s">
        <v>10629</v>
      </c>
      <c r="G15" s="136">
        <v>1905</v>
      </c>
      <c r="H15" s="146">
        <v>1874</v>
      </c>
      <c r="I15" s="147">
        <v>362600</v>
      </c>
      <c r="J15" s="147">
        <v>467441.25093503651</v>
      </c>
      <c r="K15" s="147">
        <v>382028.2434699969</v>
      </c>
      <c r="L15" s="147">
        <v>239269.7418967587</v>
      </c>
      <c r="M15" s="147">
        <v>192629.54459203038</v>
      </c>
      <c r="N15" s="147">
        <v>133779.40353460971</v>
      </c>
      <c r="O15" s="147">
        <v>169526.61485319518</v>
      </c>
      <c r="P15" s="147">
        <v>193.48986125933831</v>
      </c>
      <c r="Q15" s="147">
        <v>249.43503251602803</v>
      </c>
      <c r="R15" s="147">
        <v>127.67862427788619</v>
      </c>
      <c r="S15" s="147">
        <v>71.387088332235706</v>
      </c>
      <c r="T15" s="148">
        <v>1.710432177298449</v>
      </c>
      <c r="V15" s="147" t="s">
        <v>10640</v>
      </c>
      <c r="W15" s="164">
        <v>1874</v>
      </c>
      <c r="X15" s="165"/>
      <c r="Y15" s="166">
        <v>208724.68265162199</v>
      </c>
      <c r="Z15" s="166"/>
      <c r="AA15" s="165"/>
      <c r="AB15" s="166"/>
      <c r="AC15" s="166"/>
      <c r="AD15" s="165"/>
      <c r="AE15" s="166"/>
      <c r="AF15" s="166">
        <v>352347.14285714284</v>
      </c>
      <c r="AG15" s="165"/>
      <c r="AH15" s="166"/>
      <c r="AI15" s="166"/>
      <c r="AJ15" s="165"/>
      <c r="AK15" s="166"/>
      <c r="AL15" s="166"/>
      <c r="AM15" s="165"/>
      <c r="AN15" s="166"/>
      <c r="AO15" s="166"/>
      <c r="AP15" s="165"/>
      <c r="AQ15" s="166"/>
      <c r="AR15" s="166"/>
      <c r="AS15" s="165"/>
      <c r="AT15" s="166"/>
      <c r="AU15" s="165"/>
      <c r="AW15" s="182">
        <v>2006</v>
      </c>
      <c r="AX15" s="165">
        <v>506104.69916540215</v>
      </c>
      <c r="AY15" s="165">
        <v>611700.42294722656</v>
      </c>
      <c r="AZ15" s="165">
        <v>558902.56105631427</v>
      </c>
      <c r="BA15" s="165">
        <v>302627.34307030856</v>
      </c>
    </row>
    <row r="16" spans="1:74" ht="15.75" x14ac:dyDescent="0.3">
      <c r="B16" s="145" t="s">
        <v>10670</v>
      </c>
      <c r="C16" s="136" t="s">
        <v>10626</v>
      </c>
      <c r="D16" s="136" t="s">
        <v>10627</v>
      </c>
      <c r="E16" s="136" t="s">
        <v>10641</v>
      </c>
      <c r="F16" s="136" t="s">
        <v>10629</v>
      </c>
      <c r="G16" s="136">
        <v>1882</v>
      </c>
      <c r="H16" s="146">
        <v>1980</v>
      </c>
      <c r="I16" s="147">
        <v>523500</v>
      </c>
      <c r="J16" s="147">
        <v>334642.82563246827</v>
      </c>
      <c r="K16" s="147">
        <v>314436.80362720205</v>
      </c>
      <c r="L16" s="147">
        <v>170557.11884753901</v>
      </c>
      <c r="M16" s="147">
        <v>154832.25806451612</v>
      </c>
      <c r="N16" s="147">
        <v>84650.375552282756</v>
      </c>
      <c r="O16" s="147">
        <v>123932.65975820381</v>
      </c>
      <c r="P16" s="147">
        <v>264.39393939393938</v>
      </c>
      <c r="Q16" s="147">
        <v>169.0115280972062</v>
      </c>
      <c r="R16" s="147">
        <v>86.139959013908594</v>
      </c>
      <c r="S16" s="147">
        <v>42.752714925395331</v>
      </c>
      <c r="T16" s="148">
        <v>5.1842608090577196</v>
      </c>
      <c r="V16" s="147" t="s">
        <v>10641</v>
      </c>
      <c r="W16" s="164">
        <v>1980</v>
      </c>
      <c r="X16" s="165"/>
      <c r="Y16" s="166"/>
      <c r="Z16" s="166"/>
      <c r="AA16" s="165"/>
      <c r="AB16" s="166"/>
      <c r="AC16" s="166"/>
      <c r="AD16" s="165"/>
      <c r="AE16" s="166"/>
      <c r="AF16" s="166"/>
      <c r="AG16" s="165"/>
      <c r="AH16" s="166"/>
      <c r="AI16" s="166"/>
      <c r="AJ16" s="165"/>
      <c r="AK16" s="166"/>
      <c r="AL16" s="166"/>
      <c r="AM16" s="165"/>
      <c r="AN16" s="166"/>
      <c r="AO16" s="166">
        <v>1196952.3363474184</v>
      </c>
      <c r="AP16" s="165"/>
      <c r="AQ16" s="166"/>
      <c r="AR16" s="166"/>
      <c r="AS16" s="165"/>
      <c r="AT16" s="166"/>
      <c r="AU16" s="165"/>
      <c r="AW16" s="182">
        <v>2007</v>
      </c>
      <c r="AX16" s="165">
        <v>499044.65361408511</v>
      </c>
      <c r="AY16" s="165">
        <v>612347.82176486216</v>
      </c>
      <c r="AZ16" s="165">
        <v>555696.23768947367</v>
      </c>
      <c r="BA16" s="165">
        <v>300629.30940607539</v>
      </c>
    </row>
    <row r="17" spans="2:53" ht="15.75" x14ac:dyDescent="0.3">
      <c r="B17" s="145" t="s">
        <v>10671</v>
      </c>
      <c r="C17" s="136" t="s">
        <v>10626</v>
      </c>
      <c r="D17" s="136" t="s">
        <v>10635</v>
      </c>
      <c r="E17" s="136" t="s">
        <v>10642</v>
      </c>
      <c r="F17" s="136" t="s">
        <v>10629</v>
      </c>
      <c r="G17" s="136">
        <v>1890</v>
      </c>
      <c r="H17" s="146">
        <v>2026</v>
      </c>
      <c r="I17" s="147">
        <v>607600</v>
      </c>
      <c r="J17" s="147">
        <v>618767.01286993886</v>
      </c>
      <c r="K17" s="147">
        <v>554867.51406976231</v>
      </c>
      <c r="L17" s="147">
        <v>361425.5162064826</v>
      </c>
      <c r="M17" s="147">
        <v>337898.6337760911</v>
      </c>
      <c r="N17" s="147">
        <v>136253.52724594992</v>
      </c>
      <c r="O17" s="147">
        <v>171599.06735751295</v>
      </c>
      <c r="P17" s="147">
        <v>299.90128331688055</v>
      </c>
      <c r="Q17" s="147">
        <v>305.41313567124325</v>
      </c>
      <c r="R17" s="147">
        <v>178.39364077318984</v>
      </c>
      <c r="S17" s="147">
        <v>67.252481365227013</v>
      </c>
      <c r="T17" s="148">
        <v>3.4593340978485427</v>
      </c>
      <c r="V17" s="147" t="s">
        <v>10642</v>
      </c>
      <c r="W17" s="164">
        <v>2026</v>
      </c>
      <c r="X17" s="165"/>
      <c r="Y17" s="166"/>
      <c r="Z17" s="166">
        <v>388558.61392832996</v>
      </c>
      <c r="AA17" s="165"/>
      <c r="AB17" s="166"/>
      <c r="AC17" s="166">
        <v>493590.68560840021</v>
      </c>
      <c r="AD17" s="165">
        <v>510755.31212484994</v>
      </c>
      <c r="AE17" s="166"/>
      <c r="AF17" s="166"/>
      <c r="AG17" s="165"/>
      <c r="AH17" s="166"/>
      <c r="AI17" s="166"/>
      <c r="AJ17" s="165">
        <v>581400.4714510215</v>
      </c>
      <c r="AK17" s="166"/>
      <c r="AL17" s="166"/>
      <c r="AM17" s="165"/>
      <c r="AN17" s="166"/>
      <c r="AO17" s="166"/>
      <c r="AP17" s="165"/>
      <c r="AQ17" s="166"/>
      <c r="AR17" s="166"/>
      <c r="AS17" s="165"/>
      <c r="AT17" s="166"/>
      <c r="AU17" s="165"/>
      <c r="AW17" s="182">
        <v>2008</v>
      </c>
      <c r="AX17" s="165">
        <v>472559.19718473143</v>
      </c>
      <c r="AY17" s="165">
        <v>571408.86762774561</v>
      </c>
      <c r="AZ17" s="165">
        <v>521984.03240623849</v>
      </c>
      <c r="BA17" s="165">
        <v>279031.22426390601</v>
      </c>
    </row>
    <row r="18" spans="2:53" ht="15.75" x14ac:dyDescent="0.3">
      <c r="B18" s="145" t="s">
        <v>10672</v>
      </c>
      <c r="C18" s="136" t="s">
        <v>10626</v>
      </c>
      <c r="D18" s="136" t="s">
        <v>10643</v>
      </c>
      <c r="E18" s="136" t="s">
        <v>10644</v>
      </c>
      <c r="F18" s="136" t="s">
        <v>10629</v>
      </c>
      <c r="G18" s="136">
        <v>1896</v>
      </c>
      <c r="H18" s="146">
        <v>2298</v>
      </c>
      <c r="I18" s="147">
        <v>615800</v>
      </c>
      <c r="J18" s="147">
        <v>750759.90179718821</v>
      </c>
      <c r="K18" s="147">
        <v>626260.22996698495</v>
      </c>
      <c r="L18" s="147">
        <v>351053.79951980792</v>
      </c>
      <c r="M18" s="147">
        <v>286591.47375079064</v>
      </c>
      <c r="N18" s="147">
        <v>189800.63328424151</v>
      </c>
      <c r="O18" s="147">
        <v>248901.54576856649</v>
      </c>
      <c r="P18" s="147">
        <v>267.97214969538732</v>
      </c>
      <c r="Q18" s="147">
        <v>326.70143681339783</v>
      </c>
      <c r="R18" s="147">
        <v>152.7649258136675</v>
      </c>
      <c r="S18" s="147">
        <v>82.593835197668199</v>
      </c>
      <c r="T18" s="148">
        <v>2.2444570354925562</v>
      </c>
      <c r="V18" s="147" t="s">
        <v>10644</v>
      </c>
      <c r="W18" s="164">
        <v>2298</v>
      </c>
      <c r="X18" s="165">
        <v>178959.65656848304</v>
      </c>
      <c r="Y18" s="166"/>
      <c r="Z18" s="166"/>
      <c r="AA18" s="165"/>
      <c r="AB18" s="166"/>
      <c r="AC18" s="166"/>
      <c r="AD18" s="165"/>
      <c r="AE18" s="166"/>
      <c r="AF18" s="166"/>
      <c r="AG18" s="165"/>
      <c r="AH18" s="166"/>
      <c r="AI18" s="166"/>
      <c r="AJ18" s="165"/>
      <c r="AK18" s="166"/>
      <c r="AL18" s="166"/>
      <c r="AM18" s="165"/>
      <c r="AN18" s="166"/>
      <c r="AO18" s="166"/>
      <c r="AP18" s="165"/>
      <c r="AQ18" s="166"/>
      <c r="AR18" s="166">
        <v>910769.67648439493</v>
      </c>
      <c r="AS18" s="165"/>
      <c r="AT18" s="166"/>
      <c r="AU18" s="165"/>
      <c r="AW18" s="182">
        <v>2009</v>
      </c>
      <c r="AX18" s="165">
        <v>457495.3192230725</v>
      </c>
      <c r="AY18" s="165">
        <v>556642.30137266568</v>
      </c>
      <c r="AZ18" s="165">
        <v>507068.81029786909</v>
      </c>
      <c r="BA18" s="165">
        <v>270377.56543657416</v>
      </c>
    </row>
    <row r="19" spans="2:53" ht="15.75" x14ac:dyDescent="0.3">
      <c r="B19" s="145" t="s">
        <v>10673</v>
      </c>
      <c r="C19" s="136" t="s">
        <v>10626</v>
      </c>
      <c r="D19" s="136" t="s">
        <v>10643</v>
      </c>
      <c r="E19" s="136" t="s">
        <v>10645</v>
      </c>
      <c r="F19" s="136" t="s">
        <v>10629</v>
      </c>
      <c r="G19" s="136">
        <v>1889</v>
      </c>
      <c r="H19" s="146">
        <v>2323</v>
      </c>
      <c r="I19" s="147">
        <v>452900</v>
      </c>
      <c r="J19" s="147">
        <v>578950.50060417748</v>
      </c>
      <c r="K19" s="147">
        <v>534079.28564711008</v>
      </c>
      <c r="L19" s="147">
        <v>335064.06962785113</v>
      </c>
      <c r="M19" s="147">
        <v>333496.54016445286</v>
      </c>
      <c r="N19" s="147">
        <v>224615.08836524299</v>
      </c>
      <c r="O19" s="147">
        <v>237503.05699481865</v>
      </c>
      <c r="P19" s="147">
        <v>194.96340938441671</v>
      </c>
      <c r="Q19" s="147">
        <v>249.22535540429507</v>
      </c>
      <c r="R19" s="147">
        <v>144.23765373562253</v>
      </c>
      <c r="S19" s="147">
        <v>96.691815912717601</v>
      </c>
      <c r="T19" s="148">
        <v>1.0163382758309922</v>
      </c>
      <c r="V19" s="147" t="s">
        <v>10645</v>
      </c>
      <c r="W19" s="164">
        <v>2323</v>
      </c>
      <c r="X19" s="165"/>
      <c r="Y19" s="166"/>
      <c r="Z19" s="166"/>
      <c r="AA19" s="165"/>
      <c r="AB19" s="166"/>
      <c r="AC19" s="166"/>
      <c r="AD19" s="165">
        <v>458939.55582232896</v>
      </c>
      <c r="AE19" s="166"/>
      <c r="AF19" s="166">
        <v>550967.53998896852</v>
      </c>
      <c r="AG19" s="165"/>
      <c r="AH19" s="166">
        <v>580825.77997858671</v>
      </c>
      <c r="AI19" s="166"/>
      <c r="AJ19" s="165"/>
      <c r="AK19" s="166"/>
      <c r="AL19" s="166"/>
      <c r="AM19" s="165"/>
      <c r="AN19" s="166"/>
      <c r="AO19" s="166"/>
      <c r="AP19" s="165"/>
      <c r="AQ19" s="166"/>
      <c r="AR19" s="166">
        <v>518312.47752295365</v>
      </c>
      <c r="AS19" s="165"/>
      <c r="AT19" s="166"/>
      <c r="AU19" s="165"/>
      <c r="AW19" s="182">
        <v>2010</v>
      </c>
      <c r="AX19" s="165">
        <v>467761.4654870783</v>
      </c>
      <c r="AY19" s="165">
        <v>548941.76822140731</v>
      </c>
      <c r="AZ19" s="165">
        <v>508351.61685424281</v>
      </c>
      <c r="BA19" s="165">
        <v>269043.38442843</v>
      </c>
    </row>
    <row r="20" spans="2:53" ht="15.75" x14ac:dyDescent="0.3">
      <c r="B20" s="145" t="s">
        <v>10674</v>
      </c>
      <c r="C20" s="136" t="s">
        <v>10626</v>
      </c>
      <c r="D20" s="136" t="s">
        <v>10627</v>
      </c>
      <c r="E20" s="136" t="s">
        <v>10646</v>
      </c>
      <c r="F20" s="136" t="s">
        <v>10629</v>
      </c>
      <c r="G20" s="136">
        <v>1902</v>
      </c>
      <c r="H20" s="146">
        <v>2378</v>
      </c>
      <c r="I20" s="147">
        <v>582200</v>
      </c>
      <c r="J20" s="147">
        <v>560883.47047202557</v>
      </c>
      <c r="K20" s="147">
        <v>597394.28992867365</v>
      </c>
      <c r="L20" s="147">
        <v>358256.38055222091</v>
      </c>
      <c r="M20" s="147">
        <v>313459.42441492726</v>
      </c>
      <c r="N20" s="147">
        <v>181141.2002945508</v>
      </c>
      <c r="O20" s="147">
        <v>202271.36442141625</v>
      </c>
      <c r="P20" s="147">
        <v>244.82758620689654</v>
      </c>
      <c r="Q20" s="147">
        <v>235.86352837343381</v>
      </c>
      <c r="R20" s="147">
        <v>150.65449140127035</v>
      </c>
      <c r="S20" s="147">
        <v>76.17375958559748</v>
      </c>
      <c r="T20" s="148">
        <v>2.2140672528022001</v>
      </c>
      <c r="V20" s="147" t="s">
        <v>10646</v>
      </c>
      <c r="W20" s="164">
        <v>2378</v>
      </c>
      <c r="X20" s="165"/>
      <c r="Y20" s="166"/>
      <c r="Z20" s="166"/>
      <c r="AA20" s="165"/>
      <c r="AB20" s="166"/>
      <c r="AC20" s="166"/>
      <c r="AD20" s="165"/>
      <c r="AE20" s="166"/>
      <c r="AF20" s="166"/>
      <c r="AG20" s="165"/>
      <c r="AH20" s="166">
        <v>514939.8822269807</v>
      </c>
      <c r="AI20" s="166"/>
      <c r="AJ20" s="165"/>
      <c r="AK20" s="166"/>
      <c r="AL20" s="166"/>
      <c r="AM20" s="165"/>
      <c r="AN20" s="166"/>
      <c r="AO20" s="166"/>
      <c r="AP20" s="165"/>
      <c r="AQ20" s="166"/>
      <c r="AR20" s="166"/>
      <c r="AS20" s="165"/>
      <c r="AT20" s="166"/>
      <c r="AU20" s="165"/>
      <c r="AW20" s="182">
        <v>2011</v>
      </c>
      <c r="AX20" s="165">
        <v>446885.18091468135</v>
      </c>
      <c r="AY20" s="165">
        <v>524149.5909521475</v>
      </c>
      <c r="AZ20" s="165">
        <v>485517.38593341439</v>
      </c>
      <c r="BA20" s="165">
        <v>256359.97224845047</v>
      </c>
    </row>
    <row r="21" spans="2:53" ht="15.75" x14ac:dyDescent="0.3">
      <c r="B21" s="145" t="s">
        <v>10675</v>
      </c>
      <c r="C21" s="136" t="s">
        <v>10626</v>
      </c>
      <c r="D21" s="136" t="s">
        <v>10643</v>
      </c>
      <c r="E21" s="136" t="s">
        <v>10647</v>
      </c>
      <c r="F21" s="136" t="s">
        <v>10629</v>
      </c>
      <c r="G21" s="136">
        <v>1918</v>
      </c>
      <c r="H21" s="146">
        <v>2637</v>
      </c>
      <c r="I21" s="147">
        <v>528300</v>
      </c>
      <c r="J21" s="147">
        <v>579756.03697949636</v>
      </c>
      <c r="K21" s="147">
        <v>539068.4604685466</v>
      </c>
      <c r="L21" s="147">
        <v>334487.8631452581</v>
      </c>
      <c r="M21" s="147">
        <v>289779.19671094243</v>
      </c>
      <c r="N21" s="147">
        <v>191214.4182621502</v>
      </c>
      <c r="O21" s="147">
        <v>252424.71502590674</v>
      </c>
      <c r="P21" s="147">
        <v>200.34129692832764</v>
      </c>
      <c r="Q21" s="147">
        <v>219.85439400056745</v>
      </c>
      <c r="R21" s="147">
        <v>126.84408917150478</v>
      </c>
      <c r="S21" s="147">
        <v>72.512104005366027</v>
      </c>
      <c r="T21" s="148">
        <v>1.7628669678858311</v>
      </c>
      <c r="V21" s="147" t="s">
        <v>10647</v>
      </c>
      <c r="W21" s="164">
        <v>2637</v>
      </c>
      <c r="X21" s="165"/>
      <c r="Y21" s="166"/>
      <c r="Z21" s="166"/>
      <c r="AA21" s="165"/>
      <c r="AB21" s="166"/>
      <c r="AC21" s="166"/>
      <c r="AD21" s="165">
        <v>355678.15576230496</v>
      </c>
      <c r="AE21" s="166"/>
      <c r="AF21" s="166"/>
      <c r="AG21" s="165"/>
      <c r="AH21" s="166"/>
      <c r="AI21" s="166"/>
      <c r="AJ21" s="165"/>
      <c r="AK21" s="166"/>
      <c r="AL21" s="166"/>
      <c r="AM21" s="165"/>
      <c r="AN21" s="166"/>
      <c r="AO21" s="166"/>
      <c r="AP21" s="165"/>
      <c r="AQ21" s="166"/>
      <c r="AR21" s="166"/>
      <c r="AS21" s="165"/>
      <c r="AT21" s="166"/>
      <c r="AU21" s="165"/>
      <c r="AW21" s="182">
        <v>2012</v>
      </c>
      <c r="AX21" s="165">
        <v>462979.14792698278</v>
      </c>
      <c r="AY21" s="165">
        <v>538102.85744926555</v>
      </c>
      <c r="AZ21" s="165">
        <v>500541.00268812414</v>
      </c>
      <c r="BA21" s="165">
        <v>263692.64072203811</v>
      </c>
    </row>
    <row r="22" spans="2:53" ht="15.75" x14ac:dyDescent="0.3">
      <c r="B22" s="145" t="s">
        <v>10676</v>
      </c>
      <c r="C22" s="136" t="s">
        <v>10626</v>
      </c>
      <c r="D22" s="136" t="s">
        <v>10643</v>
      </c>
      <c r="E22" s="136" t="s">
        <v>10648</v>
      </c>
      <c r="F22" s="136" t="s">
        <v>10629</v>
      </c>
      <c r="G22" s="136">
        <v>1886</v>
      </c>
      <c r="H22" s="146">
        <v>2638</v>
      </c>
      <c r="I22" s="147">
        <v>642300</v>
      </c>
      <c r="J22" s="147">
        <v>642127.56775418611</v>
      </c>
      <c r="K22" s="147">
        <v>659877.76507333107</v>
      </c>
      <c r="L22" s="147">
        <v>323539.93997599039</v>
      </c>
      <c r="M22" s="147">
        <v>289627.40037950664</v>
      </c>
      <c r="N22" s="147">
        <v>165236.11929307805</v>
      </c>
      <c r="O22" s="147">
        <v>215949.55094991365</v>
      </c>
      <c r="P22" s="147">
        <v>243.47990902198634</v>
      </c>
      <c r="Q22" s="147">
        <v>243.41454425859973</v>
      </c>
      <c r="R22" s="147">
        <v>122.64592114328673</v>
      </c>
      <c r="S22" s="147">
        <v>62.636891316557261</v>
      </c>
      <c r="T22" s="148">
        <v>2.8871646389900825</v>
      </c>
      <c r="V22" s="147" t="s">
        <v>10648</v>
      </c>
      <c r="W22" s="164">
        <v>2638</v>
      </c>
      <c r="X22" s="165">
        <v>216130.46391752575</v>
      </c>
      <c r="Y22" s="166"/>
      <c r="Z22" s="166"/>
      <c r="AA22" s="165"/>
      <c r="AB22" s="166"/>
      <c r="AC22" s="166"/>
      <c r="AD22" s="165"/>
      <c r="AE22" s="166"/>
      <c r="AF22" s="166"/>
      <c r="AG22" s="165"/>
      <c r="AH22" s="166">
        <v>608685.34796573874</v>
      </c>
      <c r="AI22" s="166"/>
      <c r="AJ22" s="165">
        <v>755820.6128863279</v>
      </c>
      <c r="AK22" s="166"/>
      <c r="AL22" s="166">
        <v>488331.87314692448</v>
      </c>
      <c r="AM22" s="165"/>
      <c r="AN22" s="166"/>
      <c r="AO22" s="166"/>
      <c r="AP22" s="165"/>
      <c r="AQ22" s="166"/>
      <c r="AR22" s="166"/>
      <c r="AS22" s="165">
        <v>582293.76053962903</v>
      </c>
      <c r="AT22" s="166"/>
      <c r="AU22" s="165"/>
      <c r="AW22" s="182">
        <v>2013</v>
      </c>
      <c r="AX22" s="165">
        <v>498034.16976831853</v>
      </c>
      <c r="AY22" s="165">
        <v>590172.67307506211</v>
      </c>
      <c r="AZ22" s="165">
        <v>544103.42142169038</v>
      </c>
      <c r="BA22" s="165">
        <v>288589.61914314976</v>
      </c>
    </row>
    <row r="23" spans="2:53" ht="15.75" x14ac:dyDescent="0.3">
      <c r="B23" s="145" t="s">
        <v>10677</v>
      </c>
      <c r="C23" s="136" t="s">
        <v>10626</v>
      </c>
      <c r="D23" s="136" t="s">
        <v>10627</v>
      </c>
      <c r="E23" s="136" t="s">
        <v>10649</v>
      </c>
      <c r="F23" s="136" t="s">
        <v>10629</v>
      </c>
      <c r="G23" s="136">
        <v>1898</v>
      </c>
      <c r="H23" s="146">
        <v>2689</v>
      </c>
      <c r="I23" s="147">
        <v>675800</v>
      </c>
      <c r="J23" s="147">
        <v>639365.72875309282</v>
      </c>
      <c r="K23" s="147">
        <v>705968.23723326845</v>
      </c>
      <c r="L23" s="147">
        <v>171133.32533013207</v>
      </c>
      <c r="M23" s="147">
        <v>32636.211258697029</v>
      </c>
      <c r="N23" s="147">
        <v>41706.656848306331</v>
      </c>
      <c r="O23" s="147">
        <v>134087.67702936096</v>
      </c>
      <c r="P23" s="147">
        <v>251.32019338043884</v>
      </c>
      <c r="Q23" s="147">
        <v>237.77081768430375</v>
      </c>
      <c r="R23" s="147">
        <v>63.641995288260347</v>
      </c>
      <c r="S23" s="147">
        <v>15.510099237004958</v>
      </c>
      <c r="T23" s="148">
        <v>15.20364831585497</v>
      </c>
      <c r="V23" s="147" t="s">
        <v>10649</v>
      </c>
      <c r="W23" s="164">
        <v>2689</v>
      </c>
      <c r="X23" s="165"/>
      <c r="Y23" s="166"/>
      <c r="Z23" s="166"/>
      <c r="AA23" s="165"/>
      <c r="AB23" s="166"/>
      <c r="AC23" s="166">
        <v>190428.50525015441</v>
      </c>
      <c r="AD23" s="165">
        <v>629191.32653061231</v>
      </c>
      <c r="AE23" s="166"/>
      <c r="AF23" s="166"/>
      <c r="AG23" s="165"/>
      <c r="AH23" s="166"/>
      <c r="AI23" s="166">
        <v>672662.72727272729</v>
      </c>
      <c r="AJ23" s="165"/>
      <c r="AK23" s="166"/>
      <c r="AL23" s="166"/>
      <c r="AM23" s="165"/>
      <c r="AN23" s="166"/>
      <c r="AO23" s="166"/>
      <c r="AP23" s="165"/>
      <c r="AQ23" s="166"/>
      <c r="AR23" s="166"/>
      <c r="AS23" s="165"/>
      <c r="AT23" s="166"/>
      <c r="AU23" s="165"/>
      <c r="AW23" s="182">
        <v>2014</v>
      </c>
      <c r="AX23" s="165">
        <v>539150.29872821819</v>
      </c>
      <c r="AY23" s="165">
        <v>632611.91332911747</v>
      </c>
      <c r="AZ23" s="165">
        <v>585881.10602866777</v>
      </c>
      <c r="BA23" s="165">
        <v>311743.78903175937</v>
      </c>
    </row>
    <row r="24" spans="2:53" ht="15.75" x14ac:dyDescent="0.3">
      <c r="B24" s="145" t="s">
        <v>10678</v>
      </c>
      <c r="C24" s="136" t="s">
        <v>10626</v>
      </c>
      <c r="D24" s="136" t="s">
        <v>10643</v>
      </c>
      <c r="E24" s="136" t="s">
        <v>10650</v>
      </c>
      <c r="F24" s="136" t="s">
        <v>10629</v>
      </c>
      <c r="G24" s="136">
        <v>1906</v>
      </c>
      <c r="H24" s="146">
        <v>2832</v>
      </c>
      <c r="I24" s="147">
        <v>548700</v>
      </c>
      <c r="J24" s="147">
        <v>640746.64825363946</v>
      </c>
      <c r="K24" s="147">
        <v>611767.86500947888</v>
      </c>
      <c r="L24" s="147">
        <v>421783.14525810326</v>
      </c>
      <c r="M24" s="147">
        <v>378580.05060088553</v>
      </c>
      <c r="N24" s="147">
        <v>261020.05154639174</v>
      </c>
      <c r="O24" s="147">
        <v>365580.62176165805</v>
      </c>
      <c r="P24" s="147">
        <v>193.75</v>
      </c>
      <c r="Q24" s="147">
        <v>226.25234754718909</v>
      </c>
      <c r="R24" s="147">
        <v>148.93472643294606</v>
      </c>
      <c r="S24" s="147">
        <v>92.168097297454707</v>
      </c>
      <c r="T24" s="148">
        <v>1.1021373520895126</v>
      </c>
      <c r="V24" s="147" t="s">
        <v>10650</v>
      </c>
      <c r="W24" s="164">
        <v>2832</v>
      </c>
      <c r="X24" s="165"/>
      <c r="Y24" s="166"/>
      <c r="Z24" s="166"/>
      <c r="AA24" s="165"/>
      <c r="AB24" s="166"/>
      <c r="AC24" s="166"/>
      <c r="AD24" s="165"/>
      <c r="AE24" s="166"/>
      <c r="AF24" s="166"/>
      <c r="AG24" s="165">
        <v>567225.51406926406</v>
      </c>
      <c r="AH24" s="166"/>
      <c r="AI24" s="166"/>
      <c r="AJ24" s="165">
        <v>610797.37128863286</v>
      </c>
      <c r="AK24" s="166">
        <v>642494.41072331823</v>
      </c>
      <c r="AL24" s="166"/>
      <c r="AM24" s="165"/>
      <c r="AN24" s="166">
        <v>627996.59071292938</v>
      </c>
      <c r="AO24" s="166"/>
      <c r="AP24" s="165">
        <v>599006.77749128407</v>
      </c>
      <c r="AQ24" s="166"/>
      <c r="AR24" s="166"/>
      <c r="AS24" s="165"/>
      <c r="AT24" s="166"/>
      <c r="AU24" s="165"/>
      <c r="AW24" s="182">
        <v>2015</v>
      </c>
      <c r="AX24" s="165">
        <v>596121.57503090403</v>
      </c>
      <c r="AY24" s="165">
        <v>672207.2595733155</v>
      </c>
      <c r="AZ24" s="165">
        <v>634164.41730210988</v>
      </c>
      <c r="BA24" s="165">
        <v>350727.25724682974</v>
      </c>
    </row>
    <row r="25" spans="2:53" ht="15.75" x14ac:dyDescent="0.3">
      <c r="B25" s="145" t="s">
        <v>10679</v>
      </c>
      <c r="C25" s="136" t="s">
        <v>10626</v>
      </c>
      <c r="D25" s="136" t="s">
        <v>10643</v>
      </c>
      <c r="E25" s="136" t="s">
        <v>10651</v>
      </c>
      <c r="F25" s="136" t="s">
        <v>10629</v>
      </c>
      <c r="G25" s="136">
        <v>1906</v>
      </c>
      <c r="H25" s="146">
        <v>2883</v>
      </c>
      <c r="I25" s="147">
        <v>768900</v>
      </c>
      <c r="J25" s="147">
        <v>769632.46830465889</v>
      </c>
      <c r="K25" s="147">
        <v>763106.16792638681</v>
      </c>
      <c r="L25" s="147">
        <v>468743.9735894358</v>
      </c>
      <c r="M25" s="147">
        <v>431253.37760910817</v>
      </c>
      <c r="N25" s="147">
        <v>223024.58026509572</v>
      </c>
      <c r="O25" s="147">
        <v>343198.1347150259</v>
      </c>
      <c r="P25" s="147">
        <v>266.70135275754421</v>
      </c>
      <c r="Q25" s="147">
        <v>266.95541737934752</v>
      </c>
      <c r="R25" s="147">
        <v>162.58896066230864</v>
      </c>
      <c r="S25" s="147">
        <v>77.358508590043613</v>
      </c>
      <c r="T25" s="148">
        <v>2.4476020494514796</v>
      </c>
      <c r="V25" s="147" t="s">
        <v>10651</v>
      </c>
      <c r="W25" s="164">
        <v>2883</v>
      </c>
      <c r="X25" s="165"/>
      <c r="Y25" s="166"/>
      <c r="Z25" s="166"/>
      <c r="AA25" s="165"/>
      <c r="AB25" s="166">
        <v>480493.63693864644</v>
      </c>
      <c r="AC25" s="166"/>
      <c r="AD25" s="165"/>
      <c r="AE25" s="166"/>
      <c r="AF25" s="166"/>
      <c r="AG25" s="165"/>
      <c r="AH25" s="166">
        <v>739400.85653104924</v>
      </c>
      <c r="AI25" s="166"/>
      <c r="AJ25" s="165"/>
      <c r="AK25" s="166"/>
      <c r="AL25" s="166"/>
      <c r="AM25" s="165"/>
      <c r="AN25" s="166"/>
      <c r="AO25" s="166">
        <v>710509.0493158293</v>
      </c>
      <c r="AP25" s="165"/>
      <c r="AQ25" s="166"/>
      <c r="AR25" s="166"/>
      <c r="AS25" s="165"/>
      <c r="AT25" s="166"/>
      <c r="AU25" s="165"/>
      <c r="AW25" s="182">
        <v>2016</v>
      </c>
      <c r="AX25" s="165">
        <v>639575</v>
      </c>
      <c r="AY25" s="165">
        <v>755883.33333333337</v>
      </c>
      <c r="AZ25" s="165">
        <v>697729.16666666674</v>
      </c>
      <c r="BA25" s="165">
        <v>387183.33333333331</v>
      </c>
    </row>
    <row r="26" spans="2:53" ht="15.75" x14ac:dyDescent="0.3">
      <c r="B26" s="145" t="s">
        <v>10680</v>
      </c>
      <c r="C26" s="136" t="s">
        <v>10626</v>
      </c>
      <c r="D26" s="136" t="s">
        <v>10627</v>
      </c>
      <c r="E26" s="136" t="s">
        <v>10652</v>
      </c>
      <c r="F26" s="136" t="s">
        <v>10629</v>
      </c>
      <c r="G26" s="136">
        <v>1893</v>
      </c>
      <c r="H26" s="146">
        <v>2929</v>
      </c>
      <c r="I26" s="147">
        <v>457900</v>
      </c>
      <c r="J26" s="147">
        <v>526015.25308322301</v>
      </c>
      <c r="K26" s="147">
        <v>483593.58804924047</v>
      </c>
      <c r="L26" s="147">
        <v>244887.75510204083</v>
      </c>
      <c r="M26" s="147">
        <v>213881.0309930424</v>
      </c>
      <c r="N26" s="147">
        <v>171421.42857142855</v>
      </c>
      <c r="O26" s="147">
        <v>195225.02590673577</v>
      </c>
      <c r="P26" s="147">
        <v>156.33321952884944</v>
      </c>
      <c r="Q26" s="147">
        <v>179.5886831967303</v>
      </c>
      <c r="R26" s="147">
        <v>83.60797374600233</v>
      </c>
      <c r="S26" s="147">
        <v>58.525581622201621</v>
      </c>
      <c r="T26" s="148">
        <v>1.6711946331097134</v>
      </c>
      <c r="V26" s="147" t="s">
        <v>10652</v>
      </c>
      <c r="W26" s="164">
        <v>2929</v>
      </c>
      <c r="X26" s="165"/>
      <c r="Y26" s="166"/>
      <c r="Z26" s="166">
        <v>229966.66463826911</v>
      </c>
      <c r="AA26" s="165"/>
      <c r="AB26" s="166"/>
      <c r="AC26" s="166">
        <v>426559.85176034586</v>
      </c>
      <c r="AD26" s="165"/>
      <c r="AE26" s="166"/>
      <c r="AF26" s="166"/>
      <c r="AG26" s="165">
        <v>480473.37662337662</v>
      </c>
      <c r="AH26" s="166"/>
      <c r="AI26" s="166"/>
      <c r="AJ26" s="165"/>
      <c r="AK26" s="166"/>
      <c r="AL26" s="166"/>
      <c r="AM26" s="165"/>
      <c r="AN26" s="166"/>
      <c r="AO26" s="166"/>
      <c r="AP26" s="165"/>
      <c r="AQ26" s="166"/>
      <c r="AR26" s="166"/>
      <c r="AS26" s="165"/>
      <c r="AT26" s="166"/>
      <c r="AU26" s="165"/>
      <c r="AW26" s="191" t="s">
        <v>10787</v>
      </c>
    </row>
    <row r="27" spans="2:53" ht="15.75" x14ac:dyDescent="0.3">
      <c r="B27" s="145" t="s">
        <v>10681</v>
      </c>
      <c r="C27" s="136" t="s">
        <v>10626</v>
      </c>
      <c r="D27" s="136" t="s">
        <v>10635</v>
      </c>
      <c r="E27" s="136" t="s">
        <v>10653</v>
      </c>
      <c r="F27" s="136" t="s">
        <v>10629</v>
      </c>
      <c r="G27" s="136">
        <v>1891</v>
      </c>
      <c r="H27" s="146">
        <v>3216</v>
      </c>
      <c r="I27" s="147">
        <v>522900</v>
      </c>
      <c r="J27" s="147">
        <v>655706.60950956133</v>
      </c>
      <c r="K27" s="147">
        <v>601670.72548990487</v>
      </c>
      <c r="L27" s="147">
        <v>455635.27611044422</v>
      </c>
      <c r="M27" s="147">
        <v>429887.21062618599</v>
      </c>
      <c r="N27" s="147">
        <v>161701.65684830633</v>
      </c>
      <c r="O27" s="147">
        <v>203307.59067357515</v>
      </c>
      <c r="P27" s="147">
        <v>162.59328358208955</v>
      </c>
      <c r="Q27" s="147">
        <v>203.88887111615713</v>
      </c>
      <c r="R27" s="147">
        <v>141.6776356064814</v>
      </c>
      <c r="S27" s="147">
        <v>50.280365935418637</v>
      </c>
      <c r="T27" s="148">
        <v>2.2337330995348852</v>
      </c>
      <c r="V27" s="147" t="s">
        <v>10653</v>
      </c>
      <c r="W27" s="164">
        <v>3216</v>
      </c>
      <c r="X27" s="165"/>
      <c r="Y27" s="166"/>
      <c r="Z27" s="166">
        <v>234302.51183231911</v>
      </c>
      <c r="AA27" s="165">
        <v>467187.91639451339</v>
      </c>
      <c r="AB27" s="166"/>
      <c r="AC27" s="166"/>
      <c r="AD27" s="165"/>
      <c r="AE27" s="166"/>
      <c r="AF27" s="166"/>
      <c r="AG27" s="165"/>
      <c r="AH27" s="166"/>
      <c r="AI27" s="166"/>
      <c r="AJ27" s="165"/>
      <c r="AK27" s="166"/>
      <c r="AL27" s="166"/>
      <c r="AM27" s="165"/>
      <c r="AN27" s="166"/>
      <c r="AO27" s="166"/>
      <c r="AP27" s="165"/>
      <c r="AQ27" s="166"/>
      <c r="AR27" s="166"/>
      <c r="AS27" s="165"/>
      <c r="AT27" s="166"/>
      <c r="AU27" s="165"/>
    </row>
    <row r="28" spans="2:53" ht="15.75" x14ac:dyDescent="0.3">
      <c r="B28" s="145" t="s">
        <v>10682</v>
      </c>
      <c r="C28" s="136" t="s">
        <v>10654</v>
      </c>
      <c r="D28" s="136" t="s">
        <v>10643</v>
      </c>
      <c r="E28" s="136" t="s">
        <v>10655</v>
      </c>
      <c r="F28" s="136" t="s">
        <v>10629</v>
      </c>
      <c r="G28" s="136">
        <v>1896</v>
      </c>
      <c r="H28" s="146">
        <v>3217</v>
      </c>
      <c r="I28" s="147">
        <v>563500</v>
      </c>
      <c r="J28" s="147">
        <v>652599.5406333314</v>
      </c>
      <c r="K28" s="147">
        <v>356844.78960941249</v>
      </c>
      <c r="L28" s="147">
        <v>173005.99639855942</v>
      </c>
      <c r="M28" s="147">
        <v>146787.05249841872</v>
      </c>
      <c r="N28" s="147">
        <v>104089.91899852724</v>
      </c>
      <c r="O28" s="147">
        <v>378015.3367875648</v>
      </c>
      <c r="P28" s="147">
        <v>175.16319552377993</v>
      </c>
      <c r="Q28" s="147">
        <v>202.85966448036413</v>
      </c>
      <c r="R28" s="147">
        <v>53.778674665389936</v>
      </c>
      <c r="S28" s="147">
        <v>32.35620733556955</v>
      </c>
      <c r="T28" s="148">
        <v>4.4135886109006668</v>
      </c>
      <c r="V28" s="147" t="s">
        <v>10655</v>
      </c>
      <c r="W28" s="164">
        <v>3217</v>
      </c>
      <c r="X28" s="165"/>
      <c r="Y28" s="166"/>
      <c r="Z28" s="166"/>
      <c r="AA28" s="165"/>
      <c r="AB28" s="166"/>
      <c r="AC28" s="166"/>
      <c r="AD28" s="165"/>
      <c r="AE28" s="166"/>
      <c r="AF28" s="166"/>
      <c r="AG28" s="165"/>
      <c r="AH28" s="166"/>
      <c r="AI28" s="166"/>
      <c r="AJ28" s="165"/>
      <c r="AK28" s="166"/>
      <c r="AL28" s="166"/>
      <c r="AM28" s="165"/>
      <c r="AN28" s="166"/>
      <c r="AO28" s="166"/>
      <c r="AP28" s="165"/>
      <c r="AQ28" s="166"/>
      <c r="AR28" s="166"/>
      <c r="AS28" s="165"/>
      <c r="AT28" s="166"/>
      <c r="AU28" s="165">
        <v>700000</v>
      </c>
    </row>
    <row r="29" spans="2:53" ht="15.75" x14ac:dyDescent="0.3">
      <c r="B29" s="145" t="s">
        <v>10683</v>
      </c>
      <c r="C29" s="136" t="s">
        <v>10626</v>
      </c>
      <c r="D29" s="136" t="s">
        <v>10635</v>
      </c>
      <c r="E29" s="136" t="s">
        <v>10656</v>
      </c>
      <c r="F29" s="136" t="s">
        <v>10629</v>
      </c>
      <c r="G29" s="136">
        <v>1893</v>
      </c>
      <c r="H29" s="146">
        <v>3725</v>
      </c>
      <c r="I29" s="147">
        <v>615500</v>
      </c>
      <c r="J29" s="147">
        <v>778723.52168325754</v>
      </c>
      <c r="K29" s="147">
        <v>665223.30952487024</v>
      </c>
      <c r="L29" s="147">
        <v>394989.54381752701</v>
      </c>
      <c r="M29" s="147">
        <v>346551.02466793172</v>
      </c>
      <c r="N29" s="147">
        <v>219666.84094256259</v>
      </c>
      <c r="O29" s="147">
        <v>205587.28842832471</v>
      </c>
      <c r="P29" s="147">
        <v>165.23489932885906</v>
      </c>
      <c r="Q29" s="147">
        <v>209.05329441161277</v>
      </c>
      <c r="R29" s="147">
        <v>106.03746142752404</v>
      </c>
      <c r="S29" s="147">
        <v>58.970964011426197</v>
      </c>
      <c r="T29" s="148">
        <v>1.801970462901763</v>
      </c>
      <c r="V29" s="147" t="s">
        <v>10656</v>
      </c>
      <c r="W29" s="164">
        <v>3725</v>
      </c>
      <c r="X29" s="165">
        <v>254271.13402061854</v>
      </c>
      <c r="Y29" s="166"/>
      <c r="Z29" s="166"/>
      <c r="AA29" s="165"/>
      <c r="AB29" s="166"/>
      <c r="AC29" s="166"/>
      <c r="AD29" s="165"/>
      <c r="AE29" s="166"/>
      <c r="AF29" s="166"/>
      <c r="AG29" s="165"/>
      <c r="AH29" s="166"/>
      <c r="AI29" s="166"/>
      <c r="AJ29" s="165"/>
      <c r="AK29" s="166"/>
      <c r="AL29" s="166"/>
      <c r="AM29" s="165"/>
      <c r="AN29" s="166"/>
      <c r="AO29" s="166"/>
      <c r="AP29" s="165"/>
      <c r="AQ29" s="166"/>
      <c r="AR29" s="166"/>
      <c r="AS29" s="165"/>
      <c r="AT29" s="166"/>
      <c r="AU29" s="165"/>
    </row>
    <row r="30" spans="2:53" ht="15.75" x14ac:dyDescent="0.3">
      <c r="B30" s="145" t="s">
        <v>10684</v>
      </c>
      <c r="C30" s="136" t="s">
        <v>10626</v>
      </c>
      <c r="D30" s="136" t="s">
        <v>10635</v>
      </c>
      <c r="E30" s="136" t="s">
        <v>10657</v>
      </c>
      <c r="F30" s="136" t="s">
        <v>10629</v>
      </c>
      <c r="G30" s="136">
        <v>1891</v>
      </c>
      <c r="H30" s="146">
        <v>3740</v>
      </c>
      <c r="I30" s="147">
        <v>544000</v>
      </c>
      <c r="J30" s="147">
        <v>696673.88802577823</v>
      </c>
      <c r="K30" s="147">
        <v>590148.10744992062</v>
      </c>
      <c r="L30" s="147">
        <v>356095.60624249699</v>
      </c>
      <c r="M30" s="147">
        <v>313004.03542061988</v>
      </c>
      <c r="N30" s="147">
        <v>217546.16347569955</v>
      </c>
      <c r="O30" s="147">
        <v>225897.32297063904</v>
      </c>
      <c r="P30" s="147">
        <v>145.45454545454547</v>
      </c>
      <c r="Q30" s="147">
        <v>186.2764406486038</v>
      </c>
      <c r="R30" s="147">
        <v>95.212728941844119</v>
      </c>
      <c r="S30" s="147">
        <v>58.167423389224481</v>
      </c>
      <c r="T30" s="148">
        <v>1.5006186793120173</v>
      </c>
      <c r="V30" s="147" t="s">
        <v>10657</v>
      </c>
      <c r="W30" s="164">
        <v>3740</v>
      </c>
      <c r="X30" s="165"/>
      <c r="Y30" s="166"/>
      <c r="Z30" s="166"/>
      <c r="AA30" s="165"/>
      <c r="AB30" s="166"/>
      <c r="AC30" s="166"/>
      <c r="AD30" s="165"/>
      <c r="AE30" s="166"/>
      <c r="AF30" s="166"/>
      <c r="AG30" s="165"/>
      <c r="AH30" s="166"/>
      <c r="AI30" s="166"/>
      <c r="AJ30" s="165"/>
      <c r="AK30" s="166"/>
      <c r="AL30" s="166"/>
      <c r="AM30" s="165"/>
      <c r="AN30" s="166"/>
      <c r="AO30" s="166"/>
      <c r="AP30" s="165"/>
      <c r="AQ30" s="166"/>
      <c r="AR30" s="166"/>
      <c r="AS30" s="165"/>
      <c r="AT30" s="166"/>
      <c r="AU30" s="165"/>
    </row>
    <row r="31" spans="2:53" ht="16.5" thickBot="1" x14ac:dyDescent="0.35">
      <c r="B31" s="150" t="s">
        <v>10685</v>
      </c>
      <c r="C31" s="151" t="s">
        <v>10626</v>
      </c>
      <c r="D31" s="151" t="s">
        <v>10627</v>
      </c>
      <c r="E31" s="151" t="s">
        <v>10658</v>
      </c>
      <c r="F31" s="151" t="s">
        <v>10629</v>
      </c>
      <c r="G31" s="151">
        <v>1901</v>
      </c>
      <c r="H31" s="152">
        <v>4960</v>
      </c>
      <c r="I31" s="153">
        <v>714500</v>
      </c>
      <c r="J31" s="153">
        <v>790806.56731304061</v>
      </c>
      <c r="K31" s="153">
        <v>663916.6208811606</v>
      </c>
      <c r="L31" s="153">
        <v>477243.0192076831</v>
      </c>
      <c r="M31" s="153">
        <v>399072.55534471857</v>
      </c>
      <c r="N31" s="153">
        <v>219490.117820324</v>
      </c>
      <c r="O31" s="153">
        <v>264030.44905008638</v>
      </c>
      <c r="P31" s="153">
        <v>144.05241935483872</v>
      </c>
      <c r="Q31" s="153">
        <v>159.43680792601626</v>
      </c>
      <c r="R31" s="153">
        <v>96.218350646710306</v>
      </c>
      <c r="S31" s="153">
        <v>44.252039883129839</v>
      </c>
      <c r="T31" s="154">
        <v>2.2552718413723492</v>
      </c>
      <c r="V31" s="153" t="s">
        <v>10658</v>
      </c>
      <c r="W31" s="169">
        <v>4960</v>
      </c>
      <c r="X31" s="167"/>
      <c r="Y31" s="168"/>
      <c r="Z31" s="168"/>
      <c r="AA31" s="167"/>
      <c r="AB31" s="168"/>
      <c r="AC31" s="168"/>
      <c r="AD31" s="167"/>
      <c r="AE31" s="168"/>
      <c r="AF31" s="168"/>
      <c r="AG31" s="167"/>
      <c r="AH31" s="168"/>
      <c r="AI31" s="168"/>
      <c r="AJ31" s="167"/>
      <c r="AK31" s="168"/>
      <c r="AL31" s="168"/>
      <c r="AM31" s="167"/>
      <c r="AN31" s="168"/>
      <c r="AO31" s="168"/>
      <c r="AP31" s="167"/>
      <c r="AQ31" s="168"/>
      <c r="AR31" s="168"/>
      <c r="AS31" s="167"/>
      <c r="AT31" s="168"/>
      <c r="AU31" s="167"/>
    </row>
    <row r="32" spans="2:53" ht="15.75" x14ac:dyDescent="0.3">
      <c r="B32" s="295"/>
      <c r="C32" s="296"/>
      <c r="D32" s="296"/>
      <c r="E32" s="296"/>
      <c r="F32" s="297"/>
      <c r="G32" s="155" t="s">
        <v>10699</v>
      </c>
      <c r="H32" s="156">
        <f t="shared" ref="H32:O32" si="0">SUM(H5:H31)</f>
        <v>64967</v>
      </c>
      <c r="I32" s="157">
        <f t="shared" si="0"/>
        <v>14208400</v>
      </c>
      <c r="J32" s="157">
        <f t="shared" si="0"/>
        <v>14869856.25851123</v>
      </c>
      <c r="K32" s="157">
        <f t="shared" si="0"/>
        <v>13893663.978933716</v>
      </c>
      <c r="L32" s="157">
        <f t="shared" si="0"/>
        <v>7845483.4153661476</v>
      </c>
      <c r="M32" s="157">
        <f t="shared" si="0"/>
        <v>6788483.7381404182</v>
      </c>
      <c r="N32" s="157">
        <f t="shared" si="0"/>
        <v>4198587.9381443299</v>
      </c>
      <c r="O32" s="157">
        <f t="shared" si="0"/>
        <v>5546090.1468048356</v>
      </c>
      <c r="P32" s="157">
        <f>I32/$H$32</f>
        <v>218.70180245355334</v>
      </c>
      <c r="Q32" s="157">
        <f>J32/$H$32</f>
        <v>228.88322161268383</v>
      </c>
      <c r="R32" s="157">
        <f>K32/$H$32</f>
        <v>213.85725027989159</v>
      </c>
      <c r="S32" s="157">
        <f>L32/$H$32</f>
        <v>120.76105431012896</v>
      </c>
      <c r="T32" s="158">
        <f>((I32-N32)/N32)</f>
        <v>2.3840901296638686</v>
      </c>
      <c r="V32" s="293" t="s">
        <v>10581</v>
      </c>
      <c r="W32" s="294"/>
      <c r="X32" s="170">
        <v>842734.45192930766</v>
      </c>
      <c r="Y32" s="171">
        <v>208724.68265162199</v>
      </c>
      <c r="Z32" s="171">
        <v>1064617.2494929007</v>
      </c>
      <c r="AA32" s="170">
        <v>467187.91639451339</v>
      </c>
      <c r="AB32" s="171">
        <v>667698.95003162557</v>
      </c>
      <c r="AC32" s="171">
        <v>2516703.1253860407</v>
      </c>
      <c r="AD32" s="170">
        <v>2678668.8182653063</v>
      </c>
      <c r="AE32" s="171">
        <v>1335745.5773672056</v>
      </c>
      <c r="AF32" s="171">
        <v>903314.68284611136</v>
      </c>
      <c r="AG32" s="170">
        <v>1738379.3695887444</v>
      </c>
      <c r="AH32" s="171">
        <v>2443851.8667023554</v>
      </c>
      <c r="AI32" s="171">
        <v>1132975.0641711231</v>
      </c>
      <c r="AJ32" s="170">
        <v>2417014.8359298063</v>
      </c>
      <c r="AK32" s="171">
        <v>1297464.441072332</v>
      </c>
      <c r="AL32" s="171">
        <v>488331.87314692448</v>
      </c>
      <c r="AM32" s="170">
        <v>347809.8359718537</v>
      </c>
      <c r="AN32" s="171">
        <v>1124598.7911655828</v>
      </c>
      <c r="AO32" s="171">
        <v>2267359.7603166904</v>
      </c>
      <c r="AP32" s="170">
        <v>897950.34681870998</v>
      </c>
      <c r="AQ32" s="171">
        <v>559034.62202985282</v>
      </c>
      <c r="AR32" s="171">
        <v>1429082.1540073487</v>
      </c>
      <c r="AS32" s="170">
        <v>1008615.9780775717</v>
      </c>
      <c r="AT32" s="175" t="s">
        <v>10578</v>
      </c>
      <c r="AU32" s="170">
        <v>1395000</v>
      </c>
    </row>
    <row r="33" spans="2:47" ht="15.75" x14ac:dyDescent="0.3">
      <c r="B33" s="191" t="s">
        <v>10785</v>
      </c>
      <c r="C33" s="181"/>
      <c r="D33" s="181"/>
      <c r="E33" s="181"/>
      <c r="F33" s="181"/>
      <c r="G33" s="184"/>
      <c r="H33" s="185"/>
      <c r="I33" s="186"/>
      <c r="J33" s="186"/>
      <c r="K33" s="186"/>
      <c r="L33" s="186"/>
      <c r="M33" s="186"/>
      <c r="N33" s="186"/>
      <c r="O33" s="186"/>
      <c r="P33" s="186"/>
      <c r="Q33" s="186"/>
      <c r="R33" s="186"/>
      <c r="S33" s="186"/>
      <c r="T33" s="187"/>
      <c r="V33" s="289" t="s">
        <v>10780</v>
      </c>
      <c r="W33" s="290"/>
      <c r="X33" s="165">
        <v>204751.83067010308</v>
      </c>
      <c r="Y33" s="166">
        <f>MEDIAN(Y5:Y31)</f>
        <v>208724.68265162199</v>
      </c>
      <c r="Z33" s="166">
        <v>232134.5882352941</v>
      </c>
      <c r="AA33" s="165">
        <v>467187.91639451339</v>
      </c>
      <c r="AB33" s="166">
        <v>333849.47501581279</v>
      </c>
      <c r="AC33" s="166">
        <v>426559.85176034586</v>
      </c>
      <c r="AD33" s="165">
        <v>396924.97822929174</v>
      </c>
      <c r="AE33" s="166">
        <v>487020.24249422638</v>
      </c>
      <c r="AF33" s="166">
        <v>451657.34142305568</v>
      </c>
      <c r="AG33" s="165">
        <v>430424.06655844155</v>
      </c>
      <c r="AH33" s="166">
        <v>594755.56397216278</v>
      </c>
      <c r="AI33" s="166">
        <v>566487.53208556154</v>
      </c>
      <c r="AJ33" s="165">
        <v>596098.92136982712</v>
      </c>
      <c r="AK33" s="166">
        <v>648732.22053616599</v>
      </c>
      <c r="AL33" s="166">
        <v>488331.87314692448</v>
      </c>
      <c r="AM33" s="165">
        <v>347809.8359718537</v>
      </c>
      <c r="AN33" s="166">
        <v>562299.39558279142</v>
      </c>
      <c r="AO33" s="166">
        <v>710509.0493158293</v>
      </c>
      <c r="AP33" s="165">
        <v>448975.17340935499</v>
      </c>
      <c r="AQ33" s="166">
        <v>559034.62202985282</v>
      </c>
      <c r="AR33" s="166">
        <v>714541.07700367435</v>
      </c>
      <c r="AS33" s="165">
        <v>504307.98903878586</v>
      </c>
      <c r="AT33" s="173" t="s">
        <v>10578</v>
      </c>
      <c r="AU33" s="165">
        <v>697500</v>
      </c>
    </row>
    <row r="34" spans="2:47" ht="15.75" x14ac:dyDescent="0.3">
      <c r="B34" s="149"/>
      <c r="V34" s="289" t="s">
        <v>10776</v>
      </c>
      <c r="W34" s="290"/>
      <c r="X34" s="165">
        <v>210683.61298232691</v>
      </c>
      <c r="Y34" s="166">
        <f>AVERAGE(Y5:Y31)</f>
        <v>208724.68265162199</v>
      </c>
      <c r="Z34" s="166">
        <v>266154.31237322517</v>
      </c>
      <c r="AA34" s="165">
        <v>467187.91639451339</v>
      </c>
      <c r="AB34" s="166">
        <v>333849.47501581279</v>
      </c>
      <c r="AC34" s="166">
        <v>419450.52089767344</v>
      </c>
      <c r="AD34" s="165">
        <v>382666.97403790092</v>
      </c>
      <c r="AE34" s="166">
        <v>445248.52578906855</v>
      </c>
      <c r="AF34" s="166">
        <v>451657.34142305568</v>
      </c>
      <c r="AG34" s="165">
        <v>434594.84239718609</v>
      </c>
      <c r="AH34" s="166">
        <v>610962.96667558886</v>
      </c>
      <c r="AI34" s="166">
        <v>566487.53208556154</v>
      </c>
      <c r="AJ34" s="165">
        <v>604253.70898245159</v>
      </c>
      <c r="AK34" s="166">
        <v>648732.22053616599</v>
      </c>
      <c r="AL34" s="166">
        <v>488331.87314692448</v>
      </c>
      <c r="AM34" s="165">
        <v>347809.8359718537</v>
      </c>
      <c r="AN34" s="166">
        <v>562299.39558279142</v>
      </c>
      <c r="AO34" s="166">
        <v>755786.5867722301</v>
      </c>
      <c r="AP34" s="165">
        <v>448975.17340935499</v>
      </c>
      <c r="AQ34" s="166">
        <v>559034.62202985282</v>
      </c>
      <c r="AR34" s="166">
        <v>714541.07700367435</v>
      </c>
      <c r="AS34" s="165">
        <v>504307.98903878586</v>
      </c>
      <c r="AT34" s="173" t="s">
        <v>10578</v>
      </c>
      <c r="AU34" s="165">
        <v>697500</v>
      </c>
    </row>
    <row r="35" spans="2:47" ht="15.75" x14ac:dyDescent="0.3">
      <c r="B35" s="279" t="s">
        <v>10701</v>
      </c>
      <c r="C35" s="280"/>
      <c r="D35" s="280"/>
      <c r="E35" s="280"/>
      <c r="F35" s="280"/>
      <c r="G35" s="280"/>
      <c r="H35" s="280"/>
      <c r="I35" s="280"/>
      <c r="J35" s="280"/>
      <c r="K35" s="280"/>
      <c r="L35" s="280"/>
      <c r="M35" s="280"/>
      <c r="N35" s="280"/>
      <c r="O35" s="280"/>
      <c r="P35" s="280"/>
      <c r="Q35" s="280"/>
      <c r="R35" s="280"/>
      <c r="S35" s="280"/>
      <c r="T35" s="281"/>
      <c r="V35" s="289" t="s">
        <v>10777</v>
      </c>
      <c r="W35" s="290"/>
      <c r="X35" s="172">
        <v>4</v>
      </c>
      <c r="Y35" s="164">
        <v>1</v>
      </c>
      <c r="Z35" s="164">
        <v>4</v>
      </c>
      <c r="AA35" s="172">
        <v>1</v>
      </c>
      <c r="AB35" s="164">
        <v>2</v>
      </c>
      <c r="AC35" s="164">
        <v>6</v>
      </c>
      <c r="AD35" s="172">
        <v>7</v>
      </c>
      <c r="AE35" s="164">
        <v>3</v>
      </c>
      <c r="AF35" s="164">
        <v>2</v>
      </c>
      <c r="AG35" s="172">
        <v>4</v>
      </c>
      <c r="AH35" s="164">
        <v>4</v>
      </c>
      <c r="AI35" s="164">
        <v>2</v>
      </c>
      <c r="AJ35" s="172">
        <v>4</v>
      </c>
      <c r="AK35" s="164">
        <v>2</v>
      </c>
      <c r="AL35" s="164">
        <v>1</v>
      </c>
      <c r="AM35" s="172">
        <v>1</v>
      </c>
      <c r="AN35" s="164">
        <v>2</v>
      </c>
      <c r="AO35" s="164">
        <v>3</v>
      </c>
      <c r="AP35" s="172">
        <v>2</v>
      </c>
      <c r="AQ35" s="164">
        <v>1</v>
      </c>
      <c r="AR35" s="164">
        <v>2</v>
      </c>
      <c r="AS35" s="172">
        <v>2</v>
      </c>
      <c r="AT35" s="164">
        <v>0</v>
      </c>
      <c r="AU35" s="172">
        <v>2</v>
      </c>
    </row>
    <row r="36" spans="2:47" ht="30" x14ac:dyDescent="0.25">
      <c r="B36" s="116" t="s">
        <v>10619</v>
      </c>
      <c r="C36" s="116" t="s">
        <v>10620</v>
      </c>
      <c r="D36" s="116" t="s">
        <v>10621</v>
      </c>
      <c r="E36" s="116" t="s">
        <v>10622</v>
      </c>
      <c r="F36" s="116" t="s">
        <v>10623</v>
      </c>
      <c r="G36" s="116" t="s">
        <v>10624</v>
      </c>
      <c r="H36" s="116" t="s">
        <v>10625</v>
      </c>
      <c r="I36" s="116" t="s">
        <v>10692</v>
      </c>
      <c r="J36" s="116" t="s">
        <v>10693</v>
      </c>
      <c r="K36" s="116" t="s">
        <v>10694</v>
      </c>
      <c r="L36" s="116" t="s">
        <v>10695</v>
      </c>
      <c r="M36" s="116" t="s">
        <v>10696</v>
      </c>
      <c r="N36" s="116" t="s">
        <v>10697</v>
      </c>
      <c r="O36" s="116" t="s">
        <v>10698</v>
      </c>
      <c r="P36" s="116" t="s">
        <v>10686</v>
      </c>
      <c r="Q36" s="116" t="s">
        <v>10687</v>
      </c>
      <c r="R36" s="116" t="s">
        <v>10688</v>
      </c>
      <c r="S36" s="116" t="s">
        <v>10689</v>
      </c>
      <c r="T36" s="126" t="s">
        <v>10700</v>
      </c>
      <c r="V36" s="291" t="s">
        <v>10778</v>
      </c>
      <c r="W36" s="292"/>
      <c r="X36" s="172">
        <v>10069</v>
      </c>
      <c r="Y36" s="164">
        <v>1874</v>
      </c>
      <c r="Z36" s="164">
        <v>9579</v>
      </c>
      <c r="AA36" s="172">
        <v>3216</v>
      </c>
      <c r="AB36" s="164">
        <v>4587</v>
      </c>
      <c r="AC36" s="164">
        <v>12802</v>
      </c>
      <c r="AD36" s="172">
        <v>14927</v>
      </c>
      <c r="AE36" s="164">
        <v>5272</v>
      </c>
      <c r="AF36" s="164">
        <v>4197</v>
      </c>
      <c r="AG36" s="172">
        <v>9185</v>
      </c>
      <c r="AH36" s="164">
        <v>10222</v>
      </c>
      <c r="AI36" s="164">
        <v>4393</v>
      </c>
      <c r="AJ36" s="172">
        <v>9200</v>
      </c>
      <c r="AK36" s="164">
        <v>4489</v>
      </c>
      <c r="AL36" s="164">
        <v>2638</v>
      </c>
      <c r="AM36" s="172">
        <v>1720</v>
      </c>
      <c r="AN36" s="164">
        <v>4552</v>
      </c>
      <c r="AO36" s="164">
        <v>12531</v>
      </c>
      <c r="AP36" s="172">
        <v>4252</v>
      </c>
      <c r="AQ36" s="164">
        <v>1728</v>
      </c>
      <c r="AR36" s="164">
        <v>4621</v>
      </c>
      <c r="AS36" s="172">
        <v>4295</v>
      </c>
      <c r="AT36" s="174" t="s">
        <v>10578</v>
      </c>
      <c r="AU36" s="172">
        <v>5061</v>
      </c>
    </row>
    <row r="37" spans="2:47" x14ac:dyDescent="0.25">
      <c r="B37" s="145" t="s">
        <v>10727</v>
      </c>
      <c r="C37" s="136" t="s">
        <v>10702</v>
      </c>
      <c r="D37" s="136" t="s">
        <v>10703</v>
      </c>
      <c r="E37" s="136" t="s">
        <v>10704</v>
      </c>
      <c r="F37" s="136" t="s">
        <v>10629</v>
      </c>
      <c r="G37" s="136">
        <v>1913</v>
      </c>
      <c r="H37" s="146">
        <v>3264</v>
      </c>
      <c r="I37" s="147">
        <v>592500</v>
      </c>
      <c r="J37" s="147">
        <v>713014.76878224674</v>
      </c>
      <c r="K37" s="147">
        <v>631249.40478842147</v>
      </c>
      <c r="L37" s="147">
        <v>361137.41296518611</v>
      </c>
      <c r="M37" s="147">
        <v>294940.27197975968</v>
      </c>
      <c r="N37" s="147">
        <v>273567.39322533133</v>
      </c>
      <c r="O37" s="147">
        <v>332421.38169257343</v>
      </c>
      <c r="P37" s="147">
        <v>181.52573529411765</v>
      </c>
      <c r="Q37" s="147">
        <v>218.44815220044325</v>
      </c>
      <c r="R37" s="147">
        <v>110.64258975649085</v>
      </c>
      <c r="S37" s="147">
        <v>83.813539591094155</v>
      </c>
      <c r="T37" s="148">
        <v>1.1658282919411049</v>
      </c>
      <c r="V37" s="289" t="s">
        <v>10779</v>
      </c>
      <c r="W37" s="290"/>
      <c r="X37" s="165">
        <v>83.695943184954572</v>
      </c>
      <c r="Y37" s="166">
        <v>111.37923300513447</v>
      </c>
      <c r="Z37" s="166">
        <v>111.14075054733277</v>
      </c>
      <c r="AA37" s="165">
        <v>145.26987450078153</v>
      </c>
      <c r="AB37" s="166">
        <v>145.56332025978321</v>
      </c>
      <c r="AC37" s="166">
        <v>196.5867149965662</v>
      </c>
      <c r="AD37" s="165">
        <v>179.45125063745604</v>
      </c>
      <c r="AE37" s="166">
        <v>253.36600481168543</v>
      </c>
      <c r="AF37" s="166">
        <v>215.22865924377206</v>
      </c>
      <c r="AG37" s="165">
        <v>189.26286005321114</v>
      </c>
      <c r="AH37" s="166">
        <v>239.07766256137307</v>
      </c>
      <c r="AI37" s="166">
        <v>257.90463559552086</v>
      </c>
      <c r="AJ37" s="165">
        <v>262.71900390541373</v>
      </c>
      <c r="AK37" s="166">
        <v>289.03195390339317</v>
      </c>
      <c r="AL37" s="166">
        <v>185.11443258033529</v>
      </c>
      <c r="AM37" s="165">
        <v>202.21502091386841</v>
      </c>
      <c r="AN37" s="166">
        <v>247.05597345465353</v>
      </c>
      <c r="AO37" s="166">
        <v>180.94004950256885</v>
      </c>
      <c r="AP37" s="165">
        <v>211.18305428473894</v>
      </c>
      <c r="AQ37" s="166">
        <v>323.51540626727592</v>
      </c>
      <c r="AR37" s="166">
        <v>309.25820255515009</v>
      </c>
      <c r="AS37" s="165">
        <v>234.83491922644276</v>
      </c>
      <c r="AT37" s="173" t="s">
        <v>10578</v>
      </c>
      <c r="AU37" s="165">
        <v>275.63722584469474</v>
      </c>
    </row>
    <row r="38" spans="2:47" x14ac:dyDescent="0.25">
      <c r="B38" s="145" t="s">
        <v>10728</v>
      </c>
      <c r="C38" s="136" t="s">
        <v>10702</v>
      </c>
      <c r="D38" s="136" t="s">
        <v>10703</v>
      </c>
      <c r="E38" s="136" t="s">
        <v>10705</v>
      </c>
      <c r="F38" s="136" t="s">
        <v>10629</v>
      </c>
      <c r="G38" s="136">
        <v>1898</v>
      </c>
      <c r="H38" s="146">
        <v>3066</v>
      </c>
      <c r="I38" s="147">
        <v>779500</v>
      </c>
      <c r="J38" s="147">
        <v>493103.33832019486</v>
      </c>
      <c r="K38" s="147">
        <v>499392.64165045612</v>
      </c>
      <c r="L38" s="147">
        <v>395565.75030012004</v>
      </c>
      <c r="M38" s="147">
        <v>338505.81910183432</v>
      </c>
      <c r="N38" s="147">
        <v>181671.36966126657</v>
      </c>
      <c r="O38" s="147">
        <v>216778.53195164076</v>
      </c>
      <c r="P38" s="147">
        <v>254.24005218525767</v>
      </c>
      <c r="Q38" s="147">
        <v>160.82952978479938</v>
      </c>
      <c r="R38" s="147">
        <v>129.01687876716244</v>
      </c>
      <c r="S38" s="147">
        <v>59.253545225462027</v>
      </c>
      <c r="T38" s="148">
        <v>3.2907146098662023</v>
      </c>
      <c r="V38" s="191" t="s">
        <v>10786</v>
      </c>
      <c r="W38" s="188"/>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90"/>
      <c r="AU38" s="189"/>
    </row>
    <row r="39" spans="2:47" x14ac:dyDescent="0.25">
      <c r="B39" s="145" t="s">
        <v>10729</v>
      </c>
      <c r="C39" s="136" t="s">
        <v>10702</v>
      </c>
      <c r="D39" s="136" t="s">
        <v>10703</v>
      </c>
      <c r="E39" s="136" t="s">
        <v>10706</v>
      </c>
      <c r="F39" s="136" t="s">
        <v>10629</v>
      </c>
      <c r="G39" s="136">
        <v>1898</v>
      </c>
      <c r="H39" s="146">
        <v>2733</v>
      </c>
      <c r="I39" s="147">
        <v>753700</v>
      </c>
      <c r="J39" s="147">
        <v>591608.9293591883</v>
      </c>
      <c r="K39" s="147">
        <v>555699.04320666834</v>
      </c>
      <c r="L39" s="147">
        <v>312303.91356542619</v>
      </c>
      <c r="M39" s="147">
        <v>246669.03858317522</v>
      </c>
      <c r="N39" s="147">
        <v>227442.65832106036</v>
      </c>
      <c r="O39" s="147">
        <v>313354.81865284976</v>
      </c>
      <c r="P39" s="147">
        <v>275.77753384559094</v>
      </c>
      <c r="Q39" s="147">
        <v>216.46868984968469</v>
      </c>
      <c r="R39" s="147">
        <v>114.27146489770442</v>
      </c>
      <c r="S39" s="147">
        <v>83.220877541551545</v>
      </c>
      <c r="T39" s="148">
        <v>2.3138022812592589</v>
      </c>
      <c r="V39" s="191" t="s">
        <v>11093</v>
      </c>
      <c r="W39" s="188"/>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90"/>
      <c r="AU39" s="189"/>
    </row>
    <row r="40" spans="2:47" x14ac:dyDescent="0.25">
      <c r="B40" s="145" t="s">
        <v>10730</v>
      </c>
      <c r="C40" s="136" t="s">
        <v>10702</v>
      </c>
      <c r="D40" s="136" t="s">
        <v>2246</v>
      </c>
      <c r="E40" s="136" t="s">
        <v>10707</v>
      </c>
      <c r="F40" s="136" t="s">
        <v>10629</v>
      </c>
      <c r="G40" s="136">
        <v>1890</v>
      </c>
      <c r="H40" s="146">
        <v>3514</v>
      </c>
      <c r="I40" s="147">
        <v>641500</v>
      </c>
      <c r="J40" s="147">
        <v>829242.16007825534</v>
      </c>
      <c r="K40" s="147">
        <v>817155.56182528252</v>
      </c>
      <c r="L40" s="147">
        <v>577502.9471788716</v>
      </c>
      <c r="M40" s="147">
        <v>522938.36179633148</v>
      </c>
      <c r="N40" s="147">
        <v>308205.12518409424</v>
      </c>
      <c r="O40" s="147">
        <v>368482.05526770296</v>
      </c>
      <c r="P40" s="147">
        <v>182.55549231644849</v>
      </c>
      <c r="Q40" s="147">
        <v>235.98240184355586</v>
      </c>
      <c r="R40" s="147">
        <v>164.34346817839261</v>
      </c>
      <c r="S40" s="147">
        <v>87.707776091091134</v>
      </c>
      <c r="T40" s="148">
        <v>1.0814060104186298</v>
      </c>
    </row>
    <row r="41" spans="2:47" x14ac:dyDescent="0.25">
      <c r="B41" s="145" t="s">
        <v>10731</v>
      </c>
      <c r="C41" s="136" t="s">
        <v>10702</v>
      </c>
      <c r="D41" s="136" t="s">
        <v>2246</v>
      </c>
      <c r="E41" s="136" t="s">
        <v>10708</v>
      </c>
      <c r="F41" s="136" t="s">
        <v>10629</v>
      </c>
      <c r="G41" s="136">
        <v>1904</v>
      </c>
      <c r="H41" s="146">
        <v>1618</v>
      </c>
      <c r="I41" s="147">
        <v>397200</v>
      </c>
      <c r="J41" s="147">
        <v>459846.19368203002</v>
      </c>
      <c r="K41" s="147">
        <v>445818.40725836391</v>
      </c>
      <c r="L41" s="147">
        <v>268368.1692677071</v>
      </c>
      <c r="M41" s="147">
        <v>238623.83301707782</v>
      </c>
      <c r="N41" s="147">
        <v>143852.62150220911</v>
      </c>
      <c r="O41" s="147">
        <v>179888.87737478412</v>
      </c>
      <c r="P41" s="147">
        <v>245.48825710754016</v>
      </c>
      <c r="Q41" s="147">
        <v>284.2065473930964</v>
      </c>
      <c r="R41" s="147">
        <v>165.8641342816484</v>
      </c>
      <c r="S41" s="147">
        <v>88.90767707182269</v>
      </c>
      <c r="T41" s="148">
        <v>1.7611592743473246</v>
      </c>
      <c r="V41" s="274" t="s">
        <v>10781</v>
      </c>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row>
    <row r="42" spans="2:47" ht="25.5" x14ac:dyDescent="0.25">
      <c r="B42" s="145" t="s">
        <v>10732</v>
      </c>
      <c r="C42" s="136" t="s">
        <v>10702</v>
      </c>
      <c r="D42" s="136" t="s">
        <v>2246</v>
      </c>
      <c r="E42" s="136" t="s">
        <v>10709</v>
      </c>
      <c r="F42" s="136" t="s">
        <v>10629</v>
      </c>
      <c r="G42" s="136">
        <v>1900</v>
      </c>
      <c r="H42" s="146">
        <v>1734</v>
      </c>
      <c r="I42" s="147">
        <v>433500</v>
      </c>
      <c r="J42" s="147">
        <v>509098.98920152674</v>
      </c>
      <c r="K42" s="147">
        <v>479198.36261130829</v>
      </c>
      <c r="L42" s="147">
        <v>305389.43577430974</v>
      </c>
      <c r="M42" s="147">
        <v>290234.58570524986</v>
      </c>
      <c r="N42" s="147">
        <v>134839.74226804121</v>
      </c>
      <c r="O42" s="147">
        <v>166210.69084628671</v>
      </c>
      <c r="P42" s="147">
        <v>250</v>
      </c>
      <c r="Q42" s="147">
        <v>293.59803298819304</v>
      </c>
      <c r="R42" s="147">
        <v>176.11847507168957</v>
      </c>
      <c r="S42" s="147">
        <v>77.762250442930338</v>
      </c>
      <c r="T42" s="148">
        <v>2.2149275332955392</v>
      </c>
      <c r="V42" s="116" t="s">
        <v>20</v>
      </c>
      <c r="W42" s="116" t="s">
        <v>10774</v>
      </c>
      <c r="X42" s="116">
        <v>1993</v>
      </c>
      <c r="Y42" s="116">
        <v>1994</v>
      </c>
      <c r="Z42" s="116">
        <v>1995</v>
      </c>
      <c r="AA42" s="116">
        <v>1996</v>
      </c>
      <c r="AB42" s="116">
        <v>1997</v>
      </c>
      <c r="AC42" s="116">
        <v>1998</v>
      </c>
      <c r="AD42" s="116">
        <v>1999</v>
      </c>
      <c r="AE42" s="116">
        <v>2000</v>
      </c>
      <c r="AF42" s="116">
        <v>2001</v>
      </c>
      <c r="AG42" s="116">
        <v>2002</v>
      </c>
      <c r="AH42" s="116">
        <v>2003</v>
      </c>
      <c r="AI42" s="116">
        <v>2004</v>
      </c>
      <c r="AJ42" s="116">
        <v>2005</v>
      </c>
      <c r="AK42" s="116">
        <v>2006</v>
      </c>
      <c r="AL42" s="116">
        <v>2007</v>
      </c>
      <c r="AM42" s="116">
        <v>2008</v>
      </c>
      <c r="AN42" s="116">
        <v>2009</v>
      </c>
      <c r="AO42" s="116">
        <v>2010</v>
      </c>
      <c r="AP42" s="116">
        <v>2011</v>
      </c>
      <c r="AQ42" s="116">
        <v>2012</v>
      </c>
      <c r="AR42" s="116">
        <v>2013</v>
      </c>
      <c r="AS42" s="116">
        <v>2014</v>
      </c>
      <c r="AT42" s="116">
        <v>2015</v>
      </c>
      <c r="AU42" s="116">
        <v>2016</v>
      </c>
    </row>
    <row r="43" spans="2:47" x14ac:dyDescent="0.25">
      <c r="B43" s="145" t="s">
        <v>10733</v>
      </c>
      <c r="C43" s="136" t="s">
        <v>10702</v>
      </c>
      <c r="D43" s="136" t="s">
        <v>2246</v>
      </c>
      <c r="E43" s="136" t="s">
        <v>10710</v>
      </c>
      <c r="F43" s="136" t="s">
        <v>10629</v>
      </c>
      <c r="G43" s="136">
        <v>1896</v>
      </c>
      <c r="H43" s="146">
        <v>1853</v>
      </c>
      <c r="I43" s="147">
        <v>540300</v>
      </c>
      <c r="J43" s="147">
        <v>664912.7395132056</v>
      </c>
      <c r="K43" s="147">
        <v>672231.91225022147</v>
      </c>
      <c r="L43" s="147">
        <v>281909.02160864347</v>
      </c>
      <c r="M43" s="147">
        <v>248794.18722327641</v>
      </c>
      <c r="N43" s="147">
        <v>173011.93667157582</v>
      </c>
      <c r="O43" s="147">
        <v>137196.35578583766</v>
      </c>
      <c r="P43" s="147">
        <v>291.58121964382082</v>
      </c>
      <c r="Q43" s="147">
        <v>358.83040448634949</v>
      </c>
      <c r="R43" s="147">
        <v>152.13654700952156</v>
      </c>
      <c r="S43" s="147">
        <v>93.368557297126728</v>
      </c>
      <c r="T43" s="148">
        <v>2.1229059127038026</v>
      </c>
      <c r="V43" s="147" t="s">
        <v>10704</v>
      </c>
      <c r="W43" s="164">
        <v>3264</v>
      </c>
      <c r="X43" s="165"/>
      <c r="Y43" s="166"/>
      <c r="Z43" s="166"/>
      <c r="AA43" s="165"/>
      <c r="AB43" s="166"/>
      <c r="AC43" s="166"/>
      <c r="AD43" s="165"/>
      <c r="AE43" s="166"/>
      <c r="AF43" s="166"/>
      <c r="AG43" s="165"/>
      <c r="AH43" s="166"/>
      <c r="AI43" s="166"/>
      <c r="AJ43" s="165"/>
      <c r="AK43" s="166"/>
      <c r="AL43" s="166"/>
      <c r="AM43" s="165"/>
      <c r="AN43" s="166">
        <v>473067.11164815776</v>
      </c>
      <c r="AO43" s="166"/>
      <c r="AP43" s="165"/>
      <c r="AQ43" s="166"/>
      <c r="AR43" s="166"/>
      <c r="AS43" s="165"/>
      <c r="AT43" s="166"/>
      <c r="AU43" s="165"/>
    </row>
    <row r="44" spans="2:47" x14ac:dyDescent="0.25">
      <c r="B44" s="145" t="s">
        <v>10734</v>
      </c>
      <c r="C44" s="136" t="s">
        <v>10702</v>
      </c>
      <c r="D44" s="136" t="s">
        <v>2246</v>
      </c>
      <c r="E44" s="136" t="s">
        <v>10711</v>
      </c>
      <c r="F44" s="136" t="s">
        <v>10629</v>
      </c>
      <c r="G44" s="136">
        <v>1896</v>
      </c>
      <c r="H44" s="146">
        <v>2080</v>
      </c>
      <c r="I44" s="147">
        <v>568300</v>
      </c>
      <c r="J44" s="147">
        <v>598973.83336210367</v>
      </c>
      <c r="K44" s="147">
        <v>460904.72159937437</v>
      </c>
      <c r="L44" s="147">
        <v>377703.34933973593</v>
      </c>
      <c r="M44" s="147">
        <v>313459.42441492726</v>
      </c>
      <c r="N44" s="147">
        <v>247412.37113402059</v>
      </c>
      <c r="O44" s="147">
        <v>381745.75129533681</v>
      </c>
      <c r="P44" s="147">
        <v>273.22115384615387</v>
      </c>
      <c r="Q44" s="147">
        <v>287.96818911639599</v>
      </c>
      <c r="R44" s="147">
        <v>181.5881487210269</v>
      </c>
      <c r="S44" s="147">
        <v>118.94825535289452</v>
      </c>
      <c r="T44" s="148">
        <v>1.2969748739530815</v>
      </c>
      <c r="V44" s="147" t="s">
        <v>10705</v>
      </c>
      <c r="W44" s="164">
        <v>3066</v>
      </c>
      <c r="X44" s="165"/>
      <c r="Y44" s="166"/>
      <c r="Z44" s="166">
        <v>283497.70114942529</v>
      </c>
      <c r="AA44" s="165"/>
      <c r="AB44" s="166"/>
      <c r="AC44" s="166"/>
      <c r="AD44" s="165"/>
      <c r="AE44" s="166"/>
      <c r="AF44" s="166"/>
      <c r="AG44" s="165"/>
      <c r="AH44" s="166"/>
      <c r="AI44" s="166">
        <v>422062.88770053477</v>
      </c>
      <c r="AJ44" s="165"/>
      <c r="AK44" s="166"/>
      <c r="AL44" s="166"/>
      <c r="AM44" s="165"/>
      <c r="AN44" s="166"/>
      <c r="AO44" s="166"/>
      <c r="AP44" s="165"/>
      <c r="AQ44" s="166"/>
      <c r="AR44" s="166">
        <v>347456.37990649551</v>
      </c>
      <c r="AS44" s="165">
        <v>665478.5834738618</v>
      </c>
      <c r="AT44" s="166"/>
      <c r="AU44" s="165"/>
    </row>
    <row r="45" spans="2:47" x14ac:dyDescent="0.25">
      <c r="B45" s="145" t="s">
        <v>10735</v>
      </c>
      <c r="C45" s="136" t="s">
        <v>10702</v>
      </c>
      <c r="D45" s="136" t="s">
        <v>2246</v>
      </c>
      <c r="E45" s="136" t="s">
        <v>10712</v>
      </c>
      <c r="F45" s="136" t="s">
        <v>10629</v>
      </c>
      <c r="G45" s="136">
        <v>1906</v>
      </c>
      <c r="H45" s="146">
        <v>3492</v>
      </c>
      <c r="I45" s="147">
        <v>795300</v>
      </c>
      <c r="J45" s="147">
        <v>555935.17559506686</v>
      </c>
      <c r="K45" s="147">
        <v>534198.07552381093</v>
      </c>
      <c r="L45" s="147">
        <v>383609.46578631451</v>
      </c>
      <c r="M45" s="147">
        <v>316798.9437065149</v>
      </c>
      <c r="N45" s="147">
        <v>192804.92636229747</v>
      </c>
      <c r="O45" s="147">
        <v>211597.40069084629</v>
      </c>
      <c r="P45" s="147">
        <v>227.74914089347078</v>
      </c>
      <c r="Q45" s="147">
        <v>159.20251305700654</v>
      </c>
      <c r="R45" s="147">
        <v>109.85379890787929</v>
      </c>
      <c r="S45" s="147">
        <v>55.213323700543377</v>
      </c>
      <c r="T45" s="148">
        <v>3.1248946020474664</v>
      </c>
      <c r="V45" s="147" t="s">
        <v>10706</v>
      </c>
      <c r="W45" s="164">
        <v>2733</v>
      </c>
      <c r="X45" s="165"/>
      <c r="Y45" s="166"/>
      <c r="Z45" s="166"/>
      <c r="AA45" s="165"/>
      <c r="AB45" s="166"/>
      <c r="AC45" s="166"/>
      <c r="AD45" s="165"/>
      <c r="AE45" s="166"/>
      <c r="AF45" s="166"/>
      <c r="AG45" s="165"/>
      <c r="AH45" s="166"/>
      <c r="AI45" s="166"/>
      <c r="AJ45" s="165"/>
      <c r="AK45" s="166"/>
      <c r="AL45" s="166"/>
      <c r="AM45" s="165"/>
      <c r="AN45" s="166"/>
      <c r="AO45" s="166">
        <v>371507.99964226369</v>
      </c>
      <c r="AP45" s="165"/>
      <c r="AQ45" s="166"/>
      <c r="AR45" s="166"/>
      <c r="AS45" s="165"/>
      <c r="AT45" s="166"/>
      <c r="AU45" s="165"/>
    </row>
    <row r="46" spans="2:47" x14ac:dyDescent="0.25">
      <c r="B46" s="145" t="s">
        <v>10736</v>
      </c>
      <c r="C46" s="136" t="s">
        <v>10702</v>
      </c>
      <c r="D46" s="136" t="s">
        <v>2246</v>
      </c>
      <c r="E46" s="136" t="s">
        <v>10713</v>
      </c>
      <c r="F46" s="136" t="s">
        <v>10629</v>
      </c>
      <c r="G46" s="136">
        <v>1905</v>
      </c>
      <c r="H46" s="146">
        <v>3428</v>
      </c>
      <c r="I46" s="147">
        <v>533400</v>
      </c>
      <c r="J46" s="147">
        <v>687812.98789727059</v>
      </c>
      <c r="K46" s="147">
        <v>615569.14106390672</v>
      </c>
      <c r="L46" s="147">
        <v>432875.12004801922</v>
      </c>
      <c r="M46" s="147">
        <v>362945.0284629981</v>
      </c>
      <c r="N46" s="147">
        <v>249179.60235640645</v>
      </c>
      <c r="O46" s="147">
        <v>289314.36960276339</v>
      </c>
      <c r="P46" s="147">
        <v>155.60093348891482</v>
      </c>
      <c r="Q46" s="147">
        <v>200.64556239710345</v>
      </c>
      <c r="R46" s="147">
        <v>126.27628939557154</v>
      </c>
      <c r="S46" s="147">
        <v>72.68949893710807</v>
      </c>
      <c r="T46" s="148">
        <v>1.1406246536868117</v>
      </c>
      <c r="V46" s="147" t="s">
        <v>10707</v>
      </c>
      <c r="W46" s="164">
        <v>3514</v>
      </c>
      <c r="X46" s="165"/>
      <c r="Y46" s="166"/>
      <c r="Z46" s="166"/>
      <c r="AA46" s="165"/>
      <c r="AB46" s="166"/>
      <c r="AC46" s="166"/>
      <c r="AD46" s="165"/>
      <c r="AE46" s="166"/>
      <c r="AF46" s="166"/>
      <c r="AG46" s="165"/>
      <c r="AH46" s="166"/>
      <c r="AI46" s="166"/>
      <c r="AJ46" s="165"/>
      <c r="AK46" s="166"/>
      <c r="AL46" s="166"/>
      <c r="AM46" s="165"/>
      <c r="AN46" s="166"/>
      <c r="AO46" s="166"/>
      <c r="AP46" s="165"/>
      <c r="AQ46" s="166"/>
      <c r="AR46" s="166"/>
      <c r="AS46" s="165"/>
      <c r="AT46" s="166"/>
      <c r="AU46" s="165"/>
    </row>
    <row r="47" spans="2:47" x14ac:dyDescent="0.25">
      <c r="B47" s="145" t="s">
        <v>10737</v>
      </c>
      <c r="C47" s="136" t="s">
        <v>10702</v>
      </c>
      <c r="D47" s="136" t="s">
        <v>2246</v>
      </c>
      <c r="E47" s="136" t="s">
        <v>10714</v>
      </c>
      <c r="F47" s="136" t="s">
        <v>10629</v>
      </c>
      <c r="G47" s="136">
        <v>1906</v>
      </c>
      <c r="H47" s="146">
        <v>3283</v>
      </c>
      <c r="I47" s="147">
        <v>640500</v>
      </c>
      <c r="J47" s="147">
        <v>712669.53890711011</v>
      </c>
      <c r="K47" s="147">
        <v>638020.42776037101</v>
      </c>
      <c r="L47" s="147">
        <v>384905.93037214887</v>
      </c>
      <c r="M47" s="147">
        <v>303592.66287160025</v>
      </c>
      <c r="N47" s="147">
        <v>267205.36082474224</v>
      </c>
      <c r="O47" s="147">
        <v>301127.34887737478</v>
      </c>
      <c r="P47" s="147">
        <v>195.09594882729212</v>
      </c>
      <c r="Q47" s="147">
        <v>217.07875080935429</v>
      </c>
      <c r="R47" s="147">
        <v>117.2421353555129</v>
      </c>
      <c r="S47" s="147">
        <v>81.390606404124952</v>
      </c>
      <c r="T47" s="148">
        <v>1.3970327467348178</v>
      </c>
      <c r="V47" s="147" t="s">
        <v>10708</v>
      </c>
      <c r="W47" s="164">
        <v>1618</v>
      </c>
      <c r="X47" s="165"/>
      <c r="Y47" s="166"/>
      <c r="Z47" s="166"/>
      <c r="AA47" s="165"/>
      <c r="AB47" s="166"/>
      <c r="AC47" s="166"/>
      <c r="AD47" s="165"/>
      <c r="AE47" s="166"/>
      <c r="AF47" s="166"/>
      <c r="AG47" s="165"/>
      <c r="AH47" s="166"/>
      <c r="AI47" s="166"/>
      <c r="AJ47" s="165"/>
      <c r="AK47" s="166"/>
      <c r="AL47" s="166"/>
      <c r="AM47" s="165"/>
      <c r="AN47" s="166"/>
      <c r="AO47" s="166"/>
      <c r="AP47" s="165"/>
      <c r="AQ47" s="166"/>
      <c r="AR47" s="166"/>
      <c r="AS47" s="165"/>
      <c r="AT47" s="166"/>
      <c r="AU47" s="165"/>
    </row>
    <row r="48" spans="2:47" x14ac:dyDescent="0.25">
      <c r="B48" s="145" t="s">
        <v>10738</v>
      </c>
      <c r="C48" s="136" t="s">
        <v>10702</v>
      </c>
      <c r="D48" s="136" t="s">
        <v>2246</v>
      </c>
      <c r="E48" s="136" t="s">
        <v>10715</v>
      </c>
      <c r="F48" s="136" t="s">
        <v>10629</v>
      </c>
      <c r="G48" s="136">
        <v>1892</v>
      </c>
      <c r="H48" s="146">
        <v>2070</v>
      </c>
      <c r="I48" s="147">
        <v>543100</v>
      </c>
      <c r="J48" s="147">
        <v>542931.5169649194</v>
      </c>
      <c r="K48" s="147">
        <v>531822.27798979357</v>
      </c>
      <c r="L48" s="147">
        <v>314896.84273709485</v>
      </c>
      <c r="M48" s="147">
        <v>280367.82416192285</v>
      </c>
      <c r="N48" s="147">
        <v>148093.97643593518</v>
      </c>
      <c r="O48" s="147">
        <v>189422.15889464595</v>
      </c>
      <c r="P48" s="147">
        <v>262.3671497584541</v>
      </c>
      <c r="Q48" s="147">
        <v>262.28575698788376</v>
      </c>
      <c r="R48" s="147">
        <v>152.12407861695402</v>
      </c>
      <c r="S48" s="147">
        <v>71.54298378547594</v>
      </c>
      <c r="T48" s="148">
        <v>2.6672659690176035</v>
      </c>
      <c r="V48" s="147" t="s">
        <v>10709</v>
      </c>
      <c r="W48" s="164">
        <v>1734</v>
      </c>
      <c r="X48" s="165"/>
      <c r="Y48" s="166"/>
      <c r="Z48" s="166"/>
      <c r="AA48" s="165">
        <v>330253.52710646635</v>
      </c>
      <c r="AB48" s="166"/>
      <c r="AC48" s="166"/>
      <c r="AD48" s="165"/>
      <c r="AE48" s="166"/>
      <c r="AF48" s="166"/>
      <c r="AG48" s="165"/>
      <c r="AH48" s="166"/>
      <c r="AI48" s="166"/>
      <c r="AJ48" s="165"/>
      <c r="AK48" s="166"/>
      <c r="AL48" s="166"/>
      <c r="AM48" s="165"/>
      <c r="AN48" s="166"/>
      <c r="AO48" s="166">
        <v>460902.1120561834</v>
      </c>
      <c r="AP48" s="165"/>
      <c r="AQ48" s="166"/>
      <c r="AR48" s="166"/>
      <c r="AS48" s="165"/>
      <c r="AT48" s="166"/>
      <c r="AU48" s="165"/>
    </row>
    <row r="49" spans="2:47" x14ac:dyDescent="0.25">
      <c r="B49" s="145" t="s">
        <v>10739</v>
      </c>
      <c r="C49" s="136" t="s">
        <v>10702</v>
      </c>
      <c r="D49" s="136" t="s">
        <v>2246</v>
      </c>
      <c r="E49" s="136" t="s">
        <v>10716</v>
      </c>
      <c r="F49" s="136" t="s">
        <v>10629</v>
      </c>
      <c r="G49" s="136">
        <v>1896</v>
      </c>
      <c r="H49" s="146">
        <v>4658</v>
      </c>
      <c r="I49" s="147">
        <v>622600</v>
      </c>
      <c r="J49" s="147">
        <v>684705.91902104067</v>
      </c>
      <c r="K49" s="147">
        <v>610817.54599587189</v>
      </c>
      <c r="L49" s="147">
        <v>376262.83313325333</v>
      </c>
      <c r="M49" s="147">
        <v>361882.45414294751</v>
      </c>
      <c r="N49" s="147">
        <v>164882.67304860087</v>
      </c>
      <c r="O49" s="147">
        <v>187764.19689119171</v>
      </c>
      <c r="P49" s="147">
        <v>133.66251610133105</v>
      </c>
      <c r="Q49" s="147">
        <v>146.99568892680134</v>
      </c>
      <c r="R49" s="147">
        <v>80.777765807911834</v>
      </c>
      <c r="S49" s="147">
        <v>35.397740027608606</v>
      </c>
      <c r="T49" s="148">
        <v>2.7760183558916602</v>
      </c>
      <c r="V49" s="147" t="s">
        <v>10710</v>
      </c>
      <c r="W49" s="164">
        <v>1853</v>
      </c>
      <c r="X49" s="165"/>
      <c r="Y49" s="166"/>
      <c r="Z49" s="166"/>
      <c r="AA49" s="165"/>
      <c r="AB49" s="166"/>
      <c r="AC49" s="166"/>
      <c r="AD49" s="165"/>
      <c r="AE49" s="166"/>
      <c r="AF49" s="166"/>
      <c r="AG49" s="165"/>
      <c r="AH49" s="166"/>
      <c r="AI49" s="166">
        <v>626499.59893048124</v>
      </c>
      <c r="AJ49" s="165"/>
      <c r="AK49" s="166"/>
      <c r="AL49" s="166"/>
      <c r="AM49" s="165">
        <v>569891.11637280078</v>
      </c>
      <c r="AN49" s="166"/>
      <c r="AO49" s="166"/>
      <c r="AP49" s="165"/>
      <c r="AQ49" s="166"/>
      <c r="AR49" s="166"/>
      <c r="AS49" s="165"/>
      <c r="AT49" s="166"/>
      <c r="AU49" s="165"/>
    </row>
    <row r="50" spans="2:47" x14ac:dyDescent="0.25">
      <c r="B50" s="145" t="s">
        <v>10740</v>
      </c>
      <c r="C50" s="136" t="s">
        <v>10702</v>
      </c>
      <c r="D50" s="136" t="s">
        <v>2246</v>
      </c>
      <c r="E50" s="136" t="s">
        <v>10717</v>
      </c>
      <c r="F50" s="136" t="s">
        <v>10629</v>
      </c>
      <c r="G50" s="136">
        <v>1895</v>
      </c>
      <c r="H50" s="146">
        <v>2417</v>
      </c>
      <c r="I50" s="147">
        <v>410100</v>
      </c>
      <c r="J50" s="147">
        <v>536372.1493373228</v>
      </c>
      <c r="K50" s="147">
        <v>517448.70290898834</v>
      </c>
      <c r="L50" s="147">
        <v>334055.70828331332</v>
      </c>
      <c r="M50" s="147">
        <v>318013.31435800128</v>
      </c>
      <c r="N50" s="147">
        <v>138904.3740795287</v>
      </c>
      <c r="O50" s="147">
        <v>166625.18134715027</v>
      </c>
      <c r="P50" s="147">
        <v>169.67314853123708</v>
      </c>
      <c r="Q50" s="147">
        <v>221.91648710687744</v>
      </c>
      <c r="R50" s="147">
        <v>138.21088468486278</v>
      </c>
      <c r="S50" s="147">
        <v>57.469745171505458</v>
      </c>
      <c r="T50" s="148">
        <v>1.9523908279893347</v>
      </c>
      <c r="V50" s="147" t="s">
        <v>10711</v>
      </c>
      <c r="W50" s="164">
        <v>2080</v>
      </c>
      <c r="X50" s="165"/>
      <c r="Y50" s="166">
        <v>373965.05641748937</v>
      </c>
      <c r="Z50" s="166"/>
      <c r="AA50" s="165"/>
      <c r="AB50" s="166"/>
      <c r="AC50" s="166"/>
      <c r="AD50" s="165"/>
      <c r="AE50" s="166"/>
      <c r="AF50" s="166"/>
      <c r="AG50" s="165"/>
      <c r="AH50" s="166"/>
      <c r="AI50" s="166"/>
      <c r="AJ50" s="165"/>
      <c r="AK50" s="166"/>
      <c r="AL50" s="166">
        <v>598206.54460498248</v>
      </c>
      <c r="AM50" s="165">
        <v>581641.44866914721</v>
      </c>
      <c r="AN50" s="166"/>
      <c r="AO50" s="166"/>
      <c r="AP50" s="165"/>
      <c r="AQ50" s="166"/>
      <c r="AR50" s="166">
        <v>630524.45719287149</v>
      </c>
      <c r="AS50" s="165"/>
      <c r="AT50" s="166"/>
      <c r="AU50" s="165"/>
    </row>
    <row r="51" spans="2:47" x14ac:dyDescent="0.25">
      <c r="B51" s="145" t="s">
        <v>10741</v>
      </c>
      <c r="C51" s="136" t="s">
        <v>10702</v>
      </c>
      <c r="D51" s="136" t="s">
        <v>10718</v>
      </c>
      <c r="E51" s="136" t="s">
        <v>10719</v>
      </c>
      <c r="F51" s="136" t="s">
        <v>10629</v>
      </c>
      <c r="G51" s="136">
        <v>1908</v>
      </c>
      <c r="H51" s="146">
        <v>1836</v>
      </c>
      <c r="I51" s="147">
        <v>323300</v>
      </c>
      <c r="J51" s="147">
        <v>340626.81013483705</v>
      </c>
      <c r="K51" s="147">
        <v>368367.40764939686</v>
      </c>
      <c r="L51" s="147">
        <v>239413.79351740697</v>
      </c>
      <c r="M51" s="147">
        <v>213881.0309930424</v>
      </c>
      <c r="N51" s="147">
        <v>136960.41973490425</v>
      </c>
      <c r="O51" s="147">
        <v>168283.14335060449</v>
      </c>
      <c r="P51" s="147">
        <v>176.08932461873638</v>
      </c>
      <c r="Q51" s="147">
        <v>185.52658504076092</v>
      </c>
      <c r="R51" s="147">
        <v>130.39966967179029</v>
      </c>
      <c r="S51" s="147">
        <v>74.597178504849808</v>
      </c>
      <c r="T51" s="148">
        <v>1.3605359900748555</v>
      </c>
      <c r="V51" s="147" t="s">
        <v>10712</v>
      </c>
      <c r="W51" s="164">
        <v>3492</v>
      </c>
      <c r="X51" s="165"/>
      <c r="Y51" s="166"/>
      <c r="Z51" s="166"/>
      <c r="AA51" s="165"/>
      <c r="AB51" s="166"/>
      <c r="AC51" s="166"/>
      <c r="AD51" s="165"/>
      <c r="AE51" s="166"/>
      <c r="AF51" s="166"/>
      <c r="AG51" s="165"/>
      <c r="AH51" s="166"/>
      <c r="AI51" s="166"/>
      <c r="AJ51" s="165"/>
      <c r="AK51" s="166"/>
      <c r="AL51" s="166"/>
      <c r="AM51" s="165"/>
      <c r="AN51" s="166"/>
      <c r="AO51" s="166"/>
      <c r="AP51" s="165"/>
      <c r="AQ51" s="166">
        <v>604064.91574934986</v>
      </c>
      <c r="AR51" s="166"/>
      <c r="AS51" s="165"/>
      <c r="AT51" s="166"/>
      <c r="AU51" s="165"/>
    </row>
    <row r="52" spans="2:47" x14ac:dyDescent="0.25">
      <c r="B52" s="145" t="s">
        <v>10742</v>
      </c>
      <c r="C52" s="136" t="s">
        <v>10702</v>
      </c>
      <c r="D52" s="136" t="s">
        <v>10718</v>
      </c>
      <c r="E52" s="136" t="s">
        <v>10720</v>
      </c>
      <c r="F52" s="136" t="s">
        <v>10629</v>
      </c>
      <c r="G52" s="136">
        <v>1896</v>
      </c>
      <c r="H52" s="146">
        <v>4127</v>
      </c>
      <c r="I52" s="147">
        <v>569000</v>
      </c>
      <c r="J52" s="147">
        <v>540629.98446400824</v>
      </c>
      <c r="K52" s="147">
        <v>612243.02451628237</v>
      </c>
      <c r="L52" s="147">
        <v>389659.63385354145</v>
      </c>
      <c r="M52" s="147">
        <v>340630.96774193551</v>
      </c>
      <c r="N52" s="147">
        <v>196516.11192930778</v>
      </c>
      <c r="O52" s="147">
        <v>214291.58894645941</v>
      </c>
      <c r="P52" s="147">
        <v>137.87254664405137</v>
      </c>
      <c r="Q52" s="147">
        <v>130.99830008820166</v>
      </c>
      <c r="R52" s="147">
        <v>94.417163521575347</v>
      </c>
      <c r="S52" s="147">
        <v>47.617182439861345</v>
      </c>
      <c r="T52" s="148">
        <v>1.8954368902061569</v>
      </c>
      <c r="V52" s="147" t="s">
        <v>10713</v>
      </c>
      <c r="W52" s="164">
        <v>3428</v>
      </c>
      <c r="X52" s="165"/>
      <c r="Y52" s="166"/>
      <c r="Z52" s="166">
        <v>341864.87491548341</v>
      </c>
      <c r="AA52" s="165"/>
      <c r="AB52" s="166"/>
      <c r="AC52" s="166"/>
      <c r="AD52" s="165"/>
      <c r="AE52" s="166"/>
      <c r="AF52" s="166"/>
      <c r="AG52" s="165"/>
      <c r="AH52" s="166"/>
      <c r="AI52" s="166"/>
      <c r="AJ52" s="165"/>
      <c r="AK52" s="166"/>
      <c r="AL52" s="166"/>
      <c r="AM52" s="165"/>
      <c r="AN52" s="166"/>
      <c r="AO52" s="166"/>
      <c r="AP52" s="165"/>
      <c r="AQ52" s="166"/>
      <c r="AR52" s="166"/>
      <c r="AS52" s="165">
        <v>216682.6446649663</v>
      </c>
      <c r="AT52" s="166"/>
      <c r="AU52" s="165"/>
    </row>
    <row r="53" spans="2:47" x14ac:dyDescent="0.25">
      <c r="B53" s="145" t="s">
        <v>10743</v>
      </c>
      <c r="C53" s="136" t="s">
        <v>10702</v>
      </c>
      <c r="D53" s="136" t="s">
        <v>10718</v>
      </c>
      <c r="E53" s="136" t="s">
        <v>10721</v>
      </c>
      <c r="F53" s="136" t="s">
        <v>10629</v>
      </c>
      <c r="G53" s="136">
        <v>1891</v>
      </c>
      <c r="H53" s="146">
        <v>2937</v>
      </c>
      <c r="I53" s="147">
        <v>611700</v>
      </c>
      <c r="J53" s="147">
        <v>414506.00341408211</v>
      </c>
      <c r="K53" s="147">
        <v>414101.5101792317</v>
      </c>
      <c r="L53" s="147">
        <v>248777.14885954381</v>
      </c>
      <c r="M53" s="147">
        <v>219193.90259329538</v>
      </c>
      <c r="N53" s="147">
        <v>144559.51399116346</v>
      </c>
      <c r="O53" s="147">
        <v>185898.9896373057</v>
      </c>
      <c r="P53" s="147">
        <v>208.27374872318691</v>
      </c>
      <c r="Q53" s="147">
        <v>141.13244923870687</v>
      </c>
      <c r="R53" s="147">
        <v>84.704511017890297</v>
      </c>
      <c r="S53" s="147">
        <v>49.220127337815278</v>
      </c>
      <c r="T53" s="148">
        <v>3.2314752112226355</v>
      </c>
      <c r="V53" s="147" t="s">
        <v>10714</v>
      </c>
      <c r="W53" s="164">
        <v>3283</v>
      </c>
      <c r="X53" s="165"/>
      <c r="Y53" s="166"/>
      <c r="Z53" s="166"/>
      <c r="AA53" s="165"/>
      <c r="AB53" s="166"/>
      <c r="AC53" s="166"/>
      <c r="AD53" s="165"/>
      <c r="AE53" s="166"/>
      <c r="AF53" s="166"/>
      <c r="AG53" s="165"/>
      <c r="AH53" s="166"/>
      <c r="AI53" s="166"/>
      <c r="AJ53" s="165"/>
      <c r="AK53" s="166"/>
      <c r="AL53" s="166"/>
      <c r="AM53" s="165"/>
      <c r="AN53" s="166"/>
      <c r="AO53" s="166"/>
      <c r="AP53" s="165"/>
      <c r="AQ53" s="166">
        <v>627843.10743293783</v>
      </c>
      <c r="AR53" s="166"/>
      <c r="AS53" s="165"/>
      <c r="AT53" s="166"/>
      <c r="AU53" s="165"/>
    </row>
    <row r="54" spans="2:47" x14ac:dyDescent="0.25">
      <c r="B54" s="145" t="s">
        <v>10744</v>
      </c>
      <c r="C54" s="136" t="s">
        <v>10702</v>
      </c>
      <c r="D54" s="136" t="s">
        <v>10718</v>
      </c>
      <c r="E54" s="136" t="s">
        <v>10722</v>
      </c>
      <c r="F54" s="136" t="s">
        <v>10629</v>
      </c>
      <c r="G54" s="136">
        <v>1896</v>
      </c>
      <c r="H54" s="146">
        <v>2086</v>
      </c>
      <c r="I54" s="147">
        <v>493600</v>
      </c>
      <c r="J54" s="147">
        <v>487924.89019314497</v>
      </c>
      <c r="K54" s="147">
        <v>513885.00660796225</v>
      </c>
      <c r="L54" s="147">
        <v>311007.44897959183</v>
      </c>
      <c r="M54" s="147">
        <v>287198.65907653386</v>
      </c>
      <c r="N54" s="147">
        <v>172305.0441826215</v>
      </c>
      <c r="O54" s="147">
        <v>199577.1761658031</v>
      </c>
      <c r="P54" s="147">
        <v>236.62511984659636</v>
      </c>
      <c r="Q54" s="147">
        <v>233.90454946938877</v>
      </c>
      <c r="R54" s="147">
        <v>149.092736807091</v>
      </c>
      <c r="S54" s="147">
        <v>82.600692321486818</v>
      </c>
      <c r="T54" s="148">
        <v>1.8646868833209931</v>
      </c>
      <c r="V54" s="147" t="s">
        <v>10715</v>
      </c>
      <c r="W54" s="164">
        <v>2070</v>
      </c>
      <c r="X54" s="165"/>
      <c r="Y54" s="166"/>
      <c r="Z54" s="166"/>
      <c r="AA54" s="165"/>
      <c r="AB54" s="166">
        <v>319809.07653383934</v>
      </c>
      <c r="AC54" s="166"/>
      <c r="AD54" s="165"/>
      <c r="AE54" s="166">
        <v>495564.45727482683</v>
      </c>
      <c r="AF54" s="166"/>
      <c r="AG54" s="165"/>
      <c r="AH54" s="166"/>
      <c r="AI54" s="166"/>
      <c r="AJ54" s="165"/>
      <c r="AK54" s="166"/>
      <c r="AL54" s="166"/>
      <c r="AM54" s="165"/>
      <c r="AN54" s="166"/>
      <c r="AO54" s="166"/>
      <c r="AP54" s="165"/>
      <c r="AQ54" s="166"/>
      <c r="AR54" s="166"/>
      <c r="AS54" s="165"/>
      <c r="AT54" s="166"/>
      <c r="AU54" s="165"/>
    </row>
    <row r="55" spans="2:47" x14ac:dyDescent="0.25">
      <c r="B55" s="145" t="s">
        <v>10745</v>
      </c>
      <c r="C55" s="136" t="s">
        <v>10702</v>
      </c>
      <c r="D55" s="136" t="s">
        <v>10718</v>
      </c>
      <c r="E55" s="136" t="s">
        <v>10723</v>
      </c>
      <c r="F55" s="136" t="s">
        <v>10629</v>
      </c>
      <c r="G55" s="136">
        <v>1890</v>
      </c>
      <c r="H55" s="146">
        <v>2538</v>
      </c>
      <c r="I55" s="147">
        <v>617800</v>
      </c>
      <c r="J55" s="147">
        <v>486198.74081746169</v>
      </c>
      <c r="K55" s="147">
        <v>494047.09719891701</v>
      </c>
      <c r="L55" s="147">
        <v>328005.54021608643</v>
      </c>
      <c r="M55" s="147">
        <v>255473.22580645164</v>
      </c>
      <c r="N55" s="147">
        <v>136430.25036818851</v>
      </c>
      <c r="O55" s="147">
        <v>175743.97236614855</v>
      </c>
      <c r="P55" s="147">
        <v>243.42001576044129</v>
      </c>
      <c r="Q55" s="147">
        <v>191.56766777677765</v>
      </c>
      <c r="R55" s="147">
        <v>129.23780150358016</v>
      </c>
      <c r="S55" s="147">
        <v>53.755023785732277</v>
      </c>
      <c r="T55" s="148">
        <v>3.5283212361827685</v>
      </c>
      <c r="V55" s="147" t="s">
        <v>10716</v>
      </c>
      <c r="W55" s="164">
        <v>4658</v>
      </c>
      <c r="X55" s="165"/>
      <c r="Y55" s="166"/>
      <c r="Z55" s="166"/>
      <c r="AA55" s="165"/>
      <c r="AB55" s="166"/>
      <c r="AC55" s="166"/>
      <c r="AD55" s="165">
        <v>395280.19807923172</v>
      </c>
      <c r="AE55" s="166"/>
      <c r="AF55" s="166"/>
      <c r="AG55" s="165"/>
      <c r="AH55" s="166"/>
      <c r="AI55" s="166"/>
      <c r="AJ55" s="165"/>
      <c r="AK55" s="166"/>
      <c r="AL55" s="166"/>
      <c r="AM55" s="165"/>
      <c r="AN55" s="166"/>
      <c r="AO55" s="166"/>
      <c r="AP55" s="165"/>
      <c r="AQ55" s="166"/>
      <c r="AR55" s="166"/>
      <c r="AS55" s="165"/>
      <c r="AT55" s="166"/>
      <c r="AU55" s="165"/>
    </row>
    <row r="56" spans="2:47" x14ac:dyDescent="0.25">
      <c r="B56" s="145" t="s">
        <v>10746</v>
      </c>
      <c r="C56" s="136" t="s">
        <v>10702</v>
      </c>
      <c r="D56" s="136" t="s">
        <v>10718</v>
      </c>
      <c r="E56" s="136" t="s">
        <v>10724</v>
      </c>
      <c r="F56" s="136" t="s">
        <v>10629</v>
      </c>
      <c r="G56" s="136">
        <v>1900</v>
      </c>
      <c r="H56" s="146">
        <v>2639</v>
      </c>
      <c r="I56" s="147">
        <v>473400</v>
      </c>
      <c r="J56" s="147">
        <v>534991.22983677615</v>
      </c>
      <c r="K56" s="147">
        <v>458053.76455855346</v>
      </c>
      <c r="L56" s="147">
        <v>265199.03361344541</v>
      </c>
      <c r="M56" s="147">
        <v>223899.5888678052</v>
      </c>
      <c r="N56" s="147">
        <v>144206.06774668628</v>
      </c>
      <c r="O56" s="147">
        <v>185070.00863557859</v>
      </c>
      <c r="P56" s="147">
        <v>179.38613111026905</v>
      </c>
      <c r="Q56" s="147">
        <v>202.72498288623575</v>
      </c>
      <c r="R56" s="147">
        <v>100.49224464321539</v>
      </c>
      <c r="S56" s="147">
        <v>54.644209074151682</v>
      </c>
      <c r="T56" s="148">
        <v>2.2828022246024959</v>
      </c>
      <c r="V56" s="147" t="s">
        <v>10717</v>
      </c>
      <c r="W56" s="164">
        <v>2417</v>
      </c>
      <c r="X56" s="165"/>
      <c r="Y56" s="166">
        <v>337438.23695345555</v>
      </c>
      <c r="Z56" s="166"/>
      <c r="AA56" s="165"/>
      <c r="AB56" s="166"/>
      <c r="AC56" s="166"/>
      <c r="AD56" s="165"/>
      <c r="AE56" s="166"/>
      <c r="AF56" s="166"/>
      <c r="AG56" s="165"/>
      <c r="AH56" s="166"/>
      <c r="AI56" s="166"/>
      <c r="AJ56" s="165"/>
      <c r="AK56" s="166"/>
      <c r="AL56" s="166"/>
      <c r="AM56" s="165"/>
      <c r="AN56" s="166"/>
      <c r="AO56" s="166"/>
      <c r="AP56" s="165"/>
      <c r="AQ56" s="166"/>
      <c r="AR56" s="166"/>
      <c r="AS56" s="165"/>
      <c r="AT56" s="166"/>
      <c r="AU56" s="165"/>
    </row>
    <row r="57" spans="2:47" x14ac:dyDescent="0.25">
      <c r="B57" s="145" t="s">
        <v>10747</v>
      </c>
      <c r="C57" s="136" t="s">
        <v>10702</v>
      </c>
      <c r="D57" s="136" t="s">
        <v>10718</v>
      </c>
      <c r="E57" s="136" t="s">
        <v>10725</v>
      </c>
      <c r="F57" s="136" t="s">
        <v>10629</v>
      </c>
      <c r="G57" s="136">
        <v>1890</v>
      </c>
      <c r="H57" s="146">
        <v>3909</v>
      </c>
      <c r="I57" s="147">
        <v>529600</v>
      </c>
      <c r="J57" s="147">
        <v>613818.71799298003</v>
      </c>
      <c r="K57" s="147">
        <v>587534.73016250145</v>
      </c>
      <c r="L57" s="147">
        <v>313312.27490996401</v>
      </c>
      <c r="M57" s="147">
        <v>276117.52688172046</v>
      </c>
      <c r="N57" s="147">
        <v>137313.86597938143</v>
      </c>
      <c r="O57" s="147">
        <v>172220.80310880829</v>
      </c>
      <c r="P57" s="147">
        <v>135.4822205167562</v>
      </c>
      <c r="Q57" s="147">
        <v>157.02704476668714</v>
      </c>
      <c r="R57" s="147">
        <v>80.151515709891015</v>
      </c>
      <c r="S57" s="147">
        <v>35.127619846349816</v>
      </c>
      <c r="T57" s="148">
        <v>2.8568573990883257</v>
      </c>
      <c r="V57" s="147" t="s">
        <v>10719</v>
      </c>
      <c r="W57" s="164">
        <v>1836</v>
      </c>
      <c r="X57" s="165"/>
      <c r="Y57" s="166"/>
      <c r="Z57" s="166"/>
      <c r="AA57" s="165"/>
      <c r="AB57" s="166"/>
      <c r="AC57" s="166"/>
      <c r="AD57" s="165"/>
      <c r="AE57" s="166"/>
      <c r="AF57" s="166"/>
      <c r="AG57" s="165"/>
      <c r="AH57" s="166"/>
      <c r="AI57" s="166"/>
      <c r="AJ57" s="165"/>
      <c r="AK57" s="166"/>
      <c r="AL57" s="166"/>
      <c r="AM57" s="165"/>
      <c r="AN57" s="166"/>
      <c r="AO57" s="166"/>
      <c r="AP57" s="165"/>
      <c r="AQ57" s="166"/>
      <c r="AR57" s="166"/>
      <c r="AS57" s="165"/>
      <c r="AT57" s="166"/>
      <c r="AU57" s="165"/>
    </row>
    <row r="58" spans="2:47" ht="15.75" thickBot="1" x14ac:dyDescent="0.3">
      <c r="B58" s="145" t="s">
        <v>10748</v>
      </c>
      <c r="C58" s="136" t="s">
        <v>10702</v>
      </c>
      <c r="D58" s="136" t="s">
        <v>10718</v>
      </c>
      <c r="E58" s="136" t="s">
        <v>10726</v>
      </c>
      <c r="F58" s="136" t="s">
        <v>10629</v>
      </c>
      <c r="G58" s="136">
        <v>1884</v>
      </c>
      <c r="H58" s="146">
        <v>3082</v>
      </c>
      <c r="I58" s="147">
        <v>630900</v>
      </c>
      <c r="J58" s="147">
        <v>641322.03137886722</v>
      </c>
      <c r="K58" s="147">
        <v>683398.16066010331</v>
      </c>
      <c r="L58" s="147">
        <v>408818.49939975992</v>
      </c>
      <c r="M58" s="147">
        <v>280975.00948766607</v>
      </c>
      <c r="N58" s="147">
        <v>293890.55228276877</v>
      </c>
      <c r="O58" s="147">
        <v>436251.25215889467</v>
      </c>
      <c r="P58" s="147">
        <v>204.70473718364698</v>
      </c>
      <c r="Q58" s="147">
        <v>208.08631777380506</v>
      </c>
      <c r="R58" s="147">
        <v>132.64714451646981</v>
      </c>
      <c r="S58" s="147">
        <v>95.357090292916538</v>
      </c>
      <c r="T58" s="148">
        <v>1.1467175283435971</v>
      </c>
      <c r="V58" s="147" t="s">
        <v>10720</v>
      </c>
      <c r="W58" s="164">
        <v>4127</v>
      </c>
      <c r="X58" s="165"/>
      <c r="Y58" s="166"/>
      <c r="Z58" s="166"/>
      <c r="AA58" s="165">
        <v>467187.91639451339</v>
      </c>
      <c r="AB58" s="166"/>
      <c r="AC58" s="166"/>
      <c r="AD58" s="165"/>
      <c r="AE58" s="166"/>
      <c r="AF58" s="166"/>
      <c r="AG58" s="165"/>
      <c r="AH58" s="166"/>
      <c r="AI58" s="166"/>
      <c r="AJ58" s="165"/>
      <c r="AK58" s="166"/>
      <c r="AL58" s="166"/>
      <c r="AM58" s="165"/>
      <c r="AN58" s="166"/>
      <c r="AO58" s="166"/>
      <c r="AP58" s="165"/>
      <c r="AQ58" s="166"/>
      <c r="AR58" s="166"/>
      <c r="AS58" s="165"/>
      <c r="AT58" s="166"/>
      <c r="AU58" s="165">
        <v>855000</v>
      </c>
    </row>
    <row r="59" spans="2:47" x14ac:dyDescent="0.25">
      <c r="B59" s="295"/>
      <c r="C59" s="296"/>
      <c r="D59" s="296"/>
      <c r="E59" s="296"/>
      <c r="F59" s="297"/>
      <c r="G59" s="155" t="s">
        <v>10699</v>
      </c>
      <c r="H59" s="156">
        <f t="shared" ref="H59:O59" si="1">SUM(H31:H58)</f>
        <v>132291</v>
      </c>
      <c r="I59" s="157">
        <f t="shared" si="1"/>
        <v>27423700</v>
      </c>
      <c r="J59" s="157">
        <f t="shared" si="1"/>
        <v>28300909.474077914</v>
      </c>
      <c r="K59" s="157">
        <f t="shared" si="1"/>
        <v>26698737.527780667</v>
      </c>
      <c r="L59" s="157">
        <f t="shared" si="1"/>
        <v>15933405.708283318</v>
      </c>
      <c r="M59" s="157">
        <f t="shared" si="1"/>
        <v>13722691.954459205</v>
      </c>
      <c r="N59" s="157">
        <f t="shared" si="1"/>
        <v>8631334.0132547859</v>
      </c>
      <c r="O59" s="157">
        <f t="shared" si="1"/>
        <v>10989386.649395509</v>
      </c>
      <c r="P59" s="157">
        <f>I59/$H$59</f>
        <v>207.29830449539273</v>
      </c>
      <c r="Q59" s="157">
        <f t="shared" ref="Q59:S59" si="2">J59/$H$59</f>
        <v>213.92921267567647</v>
      </c>
      <c r="R59" s="157">
        <f t="shared" si="2"/>
        <v>201.81824559328047</v>
      </c>
      <c r="S59" s="157">
        <f t="shared" si="2"/>
        <v>120.44209892043538</v>
      </c>
      <c r="T59" s="158">
        <f>((I59-N59)/N59)</f>
        <v>2.1772261342089818</v>
      </c>
      <c r="V59" s="147" t="s">
        <v>10721</v>
      </c>
      <c r="W59" s="164">
        <v>2937</v>
      </c>
      <c r="X59" s="165"/>
      <c r="Y59" s="166"/>
      <c r="Z59" s="166"/>
      <c r="AA59" s="165">
        <v>269035.80013063358</v>
      </c>
      <c r="AB59" s="166"/>
      <c r="AC59" s="166"/>
      <c r="AD59" s="165"/>
      <c r="AE59" s="166"/>
      <c r="AF59" s="166"/>
      <c r="AG59" s="165"/>
      <c r="AH59" s="166"/>
      <c r="AI59" s="166"/>
      <c r="AJ59" s="165"/>
      <c r="AK59" s="166"/>
      <c r="AL59" s="166"/>
      <c r="AM59" s="165"/>
      <c r="AN59" s="166">
        <v>458905.84766097012</v>
      </c>
      <c r="AO59" s="166">
        <v>580481.24944103707</v>
      </c>
      <c r="AP59" s="165"/>
      <c r="AQ59" s="166"/>
      <c r="AR59" s="166"/>
      <c r="AS59" s="165">
        <v>603089.96627318719</v>
      </c>
      <c r="AT59" s="166"/>
      <c r="AU59" s="165"/>
    </row>
    <row r="60" spans="2:47" x14ac:dyDescent="0.25">
      <c r="B60" s="191" t="s">
        <v>10785</v>
      </c>
      <c r="C60" s="191"/>
      <c r="D60" s="191"/>
      <c r="E60" s="191"/>
      <c r="F60" s="191"/>
      <c r="G60" s="191"/>
      <c r="H60" s="191"/>
      <c r="I60" s="191"/>
      <c r="J60" s="191"/>
      <c r="K60" s="191"/>
      <c r="L60" s="191"/>
      <c r="M60" s="191"/>
      <c r="N60" s="191"/>
      <c r="O60" s="191"/>
      <c r="P60" s="191"/>
      <c r="Q60" s="191"/>
      <c r="R60" s="191"/>
      <c r="S60" s="191"/>
      <c r="T60" s="191"/>
      <c r="V60" s="147" t="s">
        <v>10722</v>
      </c>
      <c r="W60" s="164">
        <v>2086</v>
      </c>
      <c r="X60" s="165"/>
      <c r="Y60" s="166"/>
      <c r="Z60" s="166"/>
      <c r="AA60" s="165"/>
      <c r="AB60" s="166"/>
      <c r="AC60" s="166"/>
      <c r="AD60" s="165"/>
      <c r="AE60" s="166"/>
      <c r="AF60" s="166"/>
      <c r="AG60" s="165"/>
      <c r="AH60" s="166"/>
      <c r="AI60" s="166"/>
      <c r="AJ60" s="165"/>
      <c r="AK60" s="166"/>
      <c r="AL60" s="166"/>
      <c r="AM60" s="165"/>
      <c r="AN60" s="166"/>
      <c r="AO60" s="166"/>
      <c r="AP60" s="165"/>
      <c r="AQ60" s="166"/>
      <c r="AR60" s="166"/>
      <c r="AS60" s="165"/>
      <c r="AT60" s="166"/>
      <c r="AU60" s="165"/>
    </row>
    <row r="61" spans="2:47" x14ac:dyDescent="0.25">
      <c r="V61" s="147" t="s">
        <v>10723</v>
      </c>
      <c r="W61" s="164">
        <v>2538</v>
      </c>
      <c r="X61" s="165"/>
      <c r="Y61" s="166"/>
      <c r="Z61" s="166"/>
      <c r="AA61" s="165"/>
      <c r="AB61" s="166"/>
      <c r="AC61" s="166"/>
      <c r="AD61" s="165"/>
      <c r="AE61" s="166"/>
      <c r="AF61" s="166"/>
      <c r="AG61" s="165"/>
      <c r="AH61" s="166"/>
      <c r="AI61" s="166"/>
      <c r="AJ61" s="165"/>
      <c r="AK61" s="166"/>
      <c r="AL61" s="166"/>
      <c r="AM61" s="165"/>
      <c r="AN61" s="166"/>
      <c r="AO61" s="166"/>
      <c r="AP61" s="165"/>
      <c r="AQ61" s="166"/>
      <c r="AR61" s="166">
        <v>609150.74677955383</v>
      </c>
      <c r="AS61" s="165"/>
      <c r="AT61" s="166"/>
      <c r="AU61" s="165"/>
    </row>
    <row r="62" spans="2:47" x14ac:dyDescent="0.25">
      <c r="B62" s="279" t="s">
        <v>10773</v>
      </c>
      <c r="C62" s="280"/>
      <c r="D62" s="280"/>
      <c r="E62" s="280"/>
      <c r="F62" s="280"/>
      <c r="G62" s="161"/>
      <c r="H62" s="161"/>
      <c r="I62" s="161"/>
      <c r="J62" s="161"/>
      <c r="K62" s="161"/>
      <c r="L62" s="161"/>
      <c r="M62" s="161"/>
      <c r="N62" s="161"/>
      <c r="O62" s="161"/>
      <c r="P62" s="161"/>
      <c r="Q62" s="161"/>
      <c r="R62" s="161"/>
      <c r="S62" s="161"/>
      <c r="T62" s="161"/>
      <c r="V62" s="147" t="s">
        <v>10724</v>
      </c>
      <c r="W62" s="164">
        <v>2639</v>
      </c>
      <c r="X62" s="165"/>
      <c r="Y62" s="166"/>
      <c r="Z62" s="166"/>
      <c r="AA62" s="165"/>
      <c r="AB62" s="166"/>
      <c r="AC62" s="166"/>
      <c r="AD62" s="165"/>
      <c r="AE62" s="166"/>
      <c r="AF62" s="166"/>
      <c r="AG62" s="165"/>
      <c r="AH62" s="166"/>
      <c r="AI62" s="166"/>
      <c r="AJ62" s="165"/>
      <c r="AK62" s="166"/>
      <c r="AL62" s="166"/>
      <c r="AM62" s="165"/>
      <c r="AN62" s="166"/>
      <c r="AO62" s="166"/>
      <c r="AP62" s="165"/>
      <c r="AQ62" s="166"/>
      <c r="AR62" s="166"/>
      <c r="AS62" s="165"/>
      <c r="AT62" s="166"/>
      <c r="AU62" s="165"/>
    </row>
    <row r="63" spans="2:47" x14ac:dyDescent="0.25">
      <c r="B63" s="116" t="s">
        <v>10619</v>
      </c>
      <c r="C63" s="116" t="s">
        <v>10585</v>
      </c>
      <c r="D63" s="116" t="s">
        <v>10621</v>
      </c>
      <c r="E63" s="116" t="s">
        <v>10622</v>
      </c>
      <c r="F63" s="116" t="s">
        <v>10749</v>
      </c>
      <c r="V63" s="147" t="s">
        <v>10725</v>
      </c>
      <c r="W63" s="164">
        <v>3909</v>
      </c>
      <c r="X63" s="165"/>
      <c r="Y63" s="166"/>
      <c r="Z63" s="166"/>
      <c r="AA63" s="165"/>
      <c r="AB63" s="166"/>
      <c r="AC63" s="166"/>
      <c r="AD63" s="165"/>
      <c r="AE63" s="166"/>
      <c r="AF63" s="166"/>
      <c r="AG63" s="165"/>
      <c r="AH63" s="166"/>
      <c r="AI63" s="166"/>
      <c r="AJ63" s="165"/>
      <c r="AK63" s="166"/>
      <c r="AL63" s="166"/>
      <c r="AM63" s="165"/>
      <c r="AN63" s="166"/>
      <c r="AO63" s="166"/>
      <c r="AP63" s="165"/>
      <c r="AQ63" s="166"/>
      <c r="AR63" s="166"/>
      <c r="AS63" s="165"/>
      <c r="AT63" s="166"/>
      <c r="AU63" s="165"/>
    </row>
    <row r="64" spans="2:47" ht="15.75" thickBot="1" x14ac:dyDescent="0.3">
      <c r="B64" s="145" t="s">
        <v>10757</v>
      </c>
      <c r="C64" s="136" t="s">
        <v>10626</v>
      </c>
      <c r="D64" s="136" t="s">
        <v>10635</v>
      </c>
      <c r="E64" s="136" t="s">
        <v>531</v>
      </c>
      <c r="F64" s="159">
        <v>2011</v>
      </c>
      <c r="V64" s="147" t="s">
        <v>10726</v>
      </c>
      <c r="W64" s="164">
        <v>3082</v>
      </c>
      <c r="X64" s="165"/>
      <c r="Y64" s="166"/>
      <c r="Z64" s="166"/>
      <c r="AA64" s="165"/>
      <c r="AB64" s="166"/>
      <c r="AC64" s="166"/>
      <c r="AD64" s="165"/>
      <c r="AE64" s="166"/>
      <c r="AF64" s="166"/>
      <c r="AG64" s="165"/>
      <c r="AH64" s="166"/>
      <c r="AI64" s="166"/>
      <c r="AJ64" s="165"/>
      <c r="AK64" s="166"/>
      <c r="AL64" s="166"/>
      <c r="AM64" s="165"/>
      <c r="AN64" s="166">
        <v>544027.17839538143</v>
      </c>
      <c r="AO64" s="166"/>
      <c r="AP64" s="165"/>
      <c r="AQ64" s="166"/>
      <c r="AR64" s="166"/>
      <c r="AS64" s="165"/>
      <c r="AT64" s="166"/>
      <c r="AU64" s="165"/>
    </row>
    <row r="65" spans="2:47" x14ac:dyDescent="0.25">
      <c r="B65" s="145" t="s">
        <v>10763</v>
      </c>
      <c r="C65" s="136" t="s">
        <v>10756</v>
      </c>
      <c r="D65" s="136" t="s">
        <v>10703</v>
      </c>
      <c r="E65" s="136" t="s">
        <v>10750</v>
      </c>
      <c r="F65" s="159">
        <v>2011</v>
      </c>
      <c r="V65" s="293" t="s">
        <v>10581</v>
      </c>
      <c r="W65" s="294"/>
      <c r="X65" s="171" t="s">
        <v>10578</v>
      </c>
      <c r="Y65" s="171">
        <v>711403.29337094491</v>
      </c>
      <c r="Z65" s="171">
        <v>625362.57606490864</v>
      </c>
      <c r="AA65" s="170">
        <v>1066477.2436316134</v>
      </c>
      <c r="AB65" s="171">
        <v>319809.07653383934</v>
      </c>
      <c r="AC65" s="171" t="s">
        <v>10578</v>
      </c>
      <c r="AD65" s="170">
        <v>395280.19807923172</v>
      </c>
      <c r="AE65" s="171">
        <v>495564.45727482683</v>
      </c>
      <c r="AF65" s="171" t="s">
        <v>10578</v>
      </c>
      <c r="AG65" s="171" t="s">
        <v>10578</v>
      </c>
      <c r="AH65" s="171" t="s">
        <v>10578</v>
      </c>
      <c r="AI65" s="171">
        <v>1048562.486631016</v>
      </c>
      <c r="AJ65" s="171" t="s">
        <v>10578</v>
      </c>
      <c r="AK65" s="171" t="s">
        <v>10578</v>
      </c>
      <c r="AL65" s="171">
        <v>598206.54460498248</v>
      </c>
      <c r="AM65" s="170">
        <v>1151532.5650419481</v>
      </c>
      <c r="AN65" s="171">
        <v>1476000.1377045093</v>
      </c>
      <c r="AO65" s="171">
        <v>1412891.3611394842</v>
      </c>
      <c r="AP65" s="171" t="s">
        <v>10578</v>
      </c>
      <c r="AQ65" s="171">
        <v>1231908.0231822878</v>
      </c>
      <c r="AR65" s="171">
        <v>1587131.5838789209</v>
      </c>
      <c r="AS65" s="170">
        <v>1485251.1944120154</v>
      </c>
      <c r="AT65" s="171" t="s">
        <v>10578</v>
      </c>
      <c r="AU65" s="170">
        <v>855000</v>
      </c>
    </row>
    <row r="66" spans="2:47" x14ac:dyDescent="0.25">
      <c r="B66" s="145" t="s">
        <v>10758</v>
      </c>
      <c r="C66" s="136" t="s">
        <v>10756</v>
      </c>
      <c r="D66" s="136" t="s">
        <v>10718</v>
      </c>
      <c r="E66" s="136" t="s">
        <v>10751</v>
      </c>
      <c r="F66" s="159">
        <v>2011</v>
      </c>
      <c r="V66" s="289" t="s">
        <v>10780</v>
      </c>
      <c r="W66" s="290"/>
      <c r="X66" s="174" t="s">
        <v>10578</v>
      </c>
      <c r="Y66" s="166">
        <v>355701.64668547246</v>
      </c>
      <c r="Z66" s="166">
        <v>312681.28803245432</v>
      </c>
      <c r="AA66" s="165">
        <v>330253.52710646635</v>
      </c>
      <c r="AB66" s="166">
        <v>319809.07653383934</v>
      </c>
      <c r="AC66" s="174" t="s">
        <v>10578</v>
      </c>
      <c r="AD66" s="165">
        <v>395280.19807923172</v>
      </c>
      <c r="AE66" s="166">
        <v>495564.45727482683</v>
      </c>
      <c r="AF66" s="174" t="s">
        <v>10578</v>
      </c>
      <c r="AG66" s="174" t="s">
        <v>10578</v>
      </c>
      <c r="AH66" s="174" t="s">
        <v>10578</v>
      </c>
      <c r="AI66" s="166">
        <v>422062.88770053477</v>
      </c>
      <c r="AJ66" s="174" t="s">
        <v>10578</v>
      </c>
      <c r="AK66" s="174" t="s">
        <v>10578</v>
      </c>
      <c r="AL66" s="166">
        <v>598206.54460498248</v>
      </c>
      <c r="AM66" s="165">
        <v>575766.28252097405</v>
      </c>
      <c r="AN66" s="166">
        <v>473067.11164815776</v>
      </c>
      <c r="AO66" s="166">
        <v>460902.1120561834</v>
      </c>
      <c r="AP66" s="174" t="s">
        <v>10578</v>
      </c>
      <c r="AQ66" s="166">
        <v>604064.91574934986</v>
      </c>
      <c r="AR66" s="166">
        <v>609150.74677955383</v>
      </c>
      <c r="AS66" s="165">
        <v>603089.96627318719</v>
      </c>
      <c r="AT66" s="174" t="s">
        <v>10578</v>
      </c>
      <c r="AU66" s="165">
        <v>855000</v>
      </c>
    </row>
    <row r="67" spans="2:47" x14ac:dyDescent="0.25">
      <c r="B67" s="145" t="s">
        <v>10759</v>
      </c>
      <c r="C67" s="136" t="s">
        <v>10756</v>
      </c>
      <c r="D67" s="136" t="s">
        <v>10718</v>
      </c>
      <c r="E67" s="136" t="s">
        <v>10752</v>
      </c>
      <c r="F67" s="159">
        <v>2011</v>
      </c>
      <c r="V67" s="289" t="s">
        <v>10776</v>
      </c>
      <c r="W67" s="290"/>
      <c r="X67" s="174" t="s">
        <v>10578</v>
      </c>
      <c r="Y67" s="166">
        <v>355701.64668547246</v>
      </c>
      <c r="Z67" s="166">
        <v>312681.28803245432</v>
      </c>
      <c r="AA67" s="165">
        <v>355492.41454387113</v>
      </c>
      <c r="AB67" s="166">
        <v>319809.07653383934</v>
      </c>
      <c r="AC67" s="174" t="s">
        <v>10578</v>
      </c>
      <c r="AD67" s="165">
        <v>395280.19807923172</v>
      </c>
      <c r="AE67" s="166">
        <v>495564.45727482683</v>
      </c>
      <c r="AF67" s="174" t="s">
        <v>10578</v>
      </c>
      <c r="AG67" s="174" t="s">
        <v>10578</v>
      </c>
      <c r="AH67" s="174" t="s">
        <v>10578</v>
      </c>
      <c r="AI67" s="166">
        <v>349520.82887700532</v>
      </c>
      <c r="AJ67" s="174" t="s">
        <v>10578</v>
      </c>
      <c r="AK67" s="174" t="s">
        <v>10578</v>
      </c>
      <c r="AL67" s="166">
        <v>598206.54460498248</v>
      </c>
      <c r="AM67" s="165">
        <v>575766.28252097405</v>
      </c>
      <c r="AN67" s="166">
        <v>492000.04590150312</v>
      </c>
      <c r="AO67" s="166">
        <v>470963.78704649472</v>
      </c>
      <c r="AP67" s="174" t="s">
        <v>10578</v>
      </c>
      <c r="AQ67" s="166">
        <v>410636.00772742927</v>
      </c>
      <c r="AR67" s="166">
        <v>529043.86129297363</v>
      </c>
      <c r="AS67" s="165">
        <v>495083.73147067177</v>
      </c>
      <c r="AT67" s="174" t="s">
        <v>10578</v>
      </c>
      <c r="AU67" s="165">
        <v>855000</v>
      </c>
    </row>
    <row r="68" spans="2:47" x14ac:dyDescent="0.25">
      <c r="B68" s="145" t="s">
        <v>10760</v>
      </c>
      <c r="C68" s="136" t="s">
        <v>10756</v>
      </c>
      <c r="D68" s="136" t="s">
        <v>10718</v>
      </c>
      <c r="E68" s="136" t="s">
        <v>10753</v>
      </c>
      <c r="F68" s="159">
        <v>2011</v>
      </c>
      <c r="V68" s="289" t="s">
        <v>10777</v>
      </c>
      <c r="W68" s="290"/>
      <c r="X68" s="164">
        <v>0</v>
      </c>
      <c r="Y68" s="164">
        <v>2</v>
      </c>
      <c r="Z68" s="164">
        <v>2</v>
      </c>
      <c r="AA68" s="172">
        <v>3</v>
      </c>
      <c r="AB68" s="164">
        <v>1</v>
      </c>
      <c r="AC68" s="164">
        <v>0</v>
      </c>
      <c r="AD68" s="172">
        <v>1</v>
      </c>
      <c r="AE68" s="164">
        <v>1</v>
      </c>
      <c r="AF68" s="164">
        <v>0</v>
      </c>
      <c r="AG68" s="164">
        <v>0</v>
      </c>
      <c r="AH68" s="164">
        <v>0</v>
      </c>
      <c r="AI68" s="164">
        <v>3</v>
      </c>
      <c r="AJ68" s="164">
        <v>0</v>
      </c>
      <c r="AK68" s="164">
        <v>0</v>
      </c>
      <c r="AL68" s="164">
        <v>1</v>
      </c>
      <c r="AM68" s="172">
        <v>2</v>
      </c>
      <c r="AN68" s="164">
        <v>3</v>
      </c>
      <c r="AO68" s="164">
        <v>3</v>
      </c>
      <c r="AP68" s="164">
        <v>0</v>
      </c>
      <c r="AQ68" s="164">
        <v>3</v>
      </c>
      <c r="AR68" s="164">
        <v>3</v>
      </c>
      <c r="AS68" s="172">
        <v>3</v>
      </c>
      <c r="AT68" s="164">
        <v>0</v>
      </c>
      <c r="AU68" s="172">
        <v>1</v>
      </c>
    </row>
    <row r="69" spans="2:47" x14ac:dyDescent="0.25">
      <c r="B69" s="145" t="s">
        <v>10761</v>
      </c>
      <c r="C69" s="136" t="s">
        <v>10756</v>
      </c>
      <c r="D69" s="136" t="s">
        <v>10718</v>
      </c>
      <c r="E69" s="136" t="s">
        <v>10754</v>
      </c>
      <c r="F69" s="159">
        <v>2011</v>
      </c>
      <c r="V69" s="291" t="s">
        <v>10778</v>
      </c>
      <c r="W69" s="292"/>
      <c r="X69" s="174" t="s">
        <v>10578</v>
      </c>
      <c r="Y69" s="164">
        <v>4497</v>
      </c>
      <c r="Z69" s="164">
        <v>6494</v>
      </c>
      <c r="AA69" s="172">
        <v>8798</v>
      </c>
      <c r="AB69" s="164">
        <v>2070</v>
      </c>
      <c r="AC69" s="174" t="s">
        <v>10578</v>
      </c>
      <c r="AD69" s="172">
        <v>4658</v>
      </c>
      <c r="AE69" s="164">
        <v>2070</v>
      </c>
      <c r="AF69" s="174" t="s">
        <v>10578</v>
      </c>
      <c r="AG69" s="174" t="s">
        <v>10578</v>
      </c>
      <c r="AH69" s="174" t="s">
        <v>10578</v>
      </c>
      <c r="AI69" s="164">
        <v>4919</v>
      </c>
      <c r="AJ69" s="174" t="s">
        <v>10578</v>
      </c>
      <c r="AK69" s="174" t="s">
        <v>10578</v>
      </c>
      <c r="AL69" s="164">
        <v>2080</v>
      </c>
      <c r="AM69" s="172">
        <v>3933</v>
      </c>
      <c r="AN69" s="164">
        <v>9283</v>
      </c>
      <c r="AO69" s="164">
        <v>7404</v>
      </c>
      <c r="AP69" s="174" t="s">
        <v>10578</v>
      </c>
      <c r="AQ69" s="164">
        <v>6775</v>
      </c>
      <c r="AR69" s="164">
        <v>7684</v>
      </c>
      <c r="AS69" s="172">
        <v>9431</v>
      </c>
      <c r="AT69" s="174" t="s">
        <v>10578</v>
      </c>
      <c r="AU69" s="172">
        <v>4127</v>
      </c>
    </row>
    <row r="70" spans="2:47" x14ac:dyDescent="0.25">
      <c r="B70" s="145" t="s">
        <v>10762</v>
      </c>
      <c r="C70" s="136" t="s">
        <v>10756</v>
      </c>
      <c r="D70" s="136" t="s">
        <v>2246</v>
      </c>
      <c r="E70" s="136" t="s">
        <v>10755</v>
      </c>
      <c r="F70" s="159">
        <v>2011</v>
      </c>
      <c r="V70" s="289" t="s">
        <v>10779</v>
      </c>
      <c r="W70" s="290"/>
      <c r="X70" s="174" t="s">
        <v>10578</v>
      </c>
      <c r="Y70" s="166">
        <v>158.19508413852455</v>
      </c>
      <c r="Z70" s="166">
        <v>96.298518026625914</v>
      </c>
      <c r="AA70" s="165">
        <v>121.2181454457392</v>
      </c>
      <c r="AB70" s="166">
        <v>154.49713842214462</v>
      </c>
      <c r="AC70" s="174" t="s">
        <v>10578</v>
      </c>
      <c r="AD70" s="165">
        <v>84.860497655481268</v>
      </c>
      <c r="AE70" s="166">
        <v>239.40311945643808</v>
      </c>
      <c r="AF70" s="174" t="s">
        <v>10578</v>
      </c>
      <c r="AG70" s="174" t="s">
        <v>10578</v>
      </c>
      <c r="AH70" s="174" t="s">
        <v>10578</v>
      </c>
      <c r="AI70" s="166">
        <v>213.1657830109811</v>
      </c>
      <c r="AJ70" s="174" t="s">
        <v>10578</v>
      </c>
      <c r="AK70" s="174" t="s">
        <v>10578</v>
      </c>
      <c r="AL70" s="166">
        <v>287.59930029085695</v>
      </c>
      <c r="AM70" s="165">
        <v>292.78732902159879</v>
      </c>
      <c r="AN70" s="166">
        <v>159.00033800544105</v>
      </c>
      <c r="AO70" s="166">
        <v>190.82811468658619</v>
      </c>
      <c r="AP70" s="174" t="s">
        <v>10578</v>
      </c>
      <c r="AQ70" s="166">
        <v>181.83144253613105</v>
      </c>
      <c r="AR70" s="166">
        <v>206.55018009876639</v>
      </c>
      <c r="AS70" s="165">
        <v>157.48607723592571</v>
      </c>
      <c r="AT70" s="174" t="s">
        <v>10578</v>
      </c>
      <c r="AU70" s="165">
        <v>207.17228010661498</v>
      </c>
    </row>
    <row r="71" spans="2:47" x14ac:dyDescent="0.25">
      <c r="B71" s="145" t="s">
        <v>10763</v>
      </c>
      <c r="C71" s="136" t="s">
        <v>10756</v>
      </c>
      <c r="D71" s="136" t="s">
        <v>10703</v>
      </c>
      <c r="E71" s="136" t="s">
        <v>10750</v>
      </c>
      <c r="F71" s="159">
        <v>2011</v>
      </c>
      <c r="V71" s="191" t="s">
        <v>10786</v>
      </c>
      <c r="W71" s="177"/>
      <c r="X71" s="177"/>
      <c r="Y71" s="177"/>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row>
    <row r="72" spans="2:47" x14ac:dyDescent="0.25">
      <c r="B72" s="145" t="s">
        <v>10764</v>
      </c>
      <c r="C72" s="136" t="s">
        <v>10756</v>
      </c>
      <c r="D72" s="136" t="s">
        <v>10703</v>
      </c>
      <c r="E72" s="136" t="s">
        <v>10769</v>
      </c>
      <c r="F72" s="159">
        <v>2011</v>
      </c>
      <c r="V72" s="191" t="s">
        <v>11093</v>
      </c>
      <c r="W72" s="177"/>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row>
    <row r="73" spans="2:47" x14ac:dyDescent="0.25">
      <c r="B73" s="145" t="s">
        <v>10765</v>
      </c>
      <c r="C73" s="136" t="s">
        <v>10756</v>
      </c>
      <c r="D73" s="136" t="s">
        <v>10703</v>
      </c>
      <c r="E73" s="136" t="s">
        <v>10770</v>
      </c>
      <c r="F73" s="159">
        <v>2011</v>
      </c>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row>
    <row r="74" spans="2:47" x14ac:dyDescent="0.25">
      <c r="B74" s="145" t="s">
        <v>10766</v>
      </c>
      <c r="C74" s="136" t="s">
        <v>10756</v>
      </c>
      <c r="D74" s="136" t="s">
        <v>10703</v>
      </c>
      <c r="E74" s="136" t="s">
        <v>10771</v>
      </c>
      <c r="F74" s="159">
        <v>2011</v>
      </c>
    </row>
    <row r="75" spans="2:47" x14ac:dyDescent="0.25">
      <c r="B75" s="145" t="s">
        <v>10767</v>
      </c>
      <c r="C75" s="136" t="s">
        <v>10756</v>
      </c>
      <c r="D75" s="136" t="s">
        <v>10703</v>
      </c>
      <c r="E75" s="136" t="s">
        <v>10704</v>
      </c>
      <c r="F75" s="159">
        <v>2011</v>
      </c>
    </row>
    <row r="76" spans="2:47" x14ac:dyDescent="0.25">
      <c r="B76" s="145" t="s">
        <v>10768</v>
      </c>
      <c r="C76" s="136" t="s">
        <v>10756</v>
      </c>
      <c r="D76" s="136" t="s">
        <v>10703</v>
      </c>
      <c r="E76" s="136" t="s">
        <v>10772</v>
      </c>
      <c r="F76" s="159">
        <v>2011</v>
      </c>
    </row>
    <row r="77" spans="2:47" x14ac:dyDescent="0.25">
      <c r="C77" s="163"/>
      <c r="D77" s="163"/>
      <c r="E77" s="163"/>
    </row>
  </sheetData>
  <mergeCells count="20">
    <mergeCell ref="B32:F32"/>
    <mergeCell ref="B35:T35"/>
    <mergeCell ref="B59:F59"/>
    <mergeCell ref="B62:F62"/>
    <mergeCell ref="B3:T3"/>
    <mergeCell ref="V68:W68"/>
    <mergeCell ref="V69:W69"/>
    <mergeCell ref="V70:W70"/>
    <mergeCell ref="AW3:BA3"/>
    <mergeCell ref="V33:W33"/>
    <mergeCell ref="V41:AU41"/>
    <mergeCell ref="V65:W65"/>
    <mergeCell ref="V66:W66"/>
    <mergeCell ref="V67:W67"/>
    <mergeCell ref="V32:W32"/>
    <mergeCell ref="V34:W34"/>
    <mergeCell ref="V35:W35"/>
    <mergeCell ref="V36:W36"/>
    <mergeCell ref="V37:W37"/>
    <mergeCell ref="V3:AU3"/>
  </mergeCells>
  <pageMargins left="0.7" right="0.7" top="0.75" bottom="0.75" header="0.3" footer="0.3"/>
  <pageSetup scale="2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C6F4"/>
    <pageSetUpPr fitToPage="1"/>
  </sheetPr>
  <dimension ref="B3:BB122"/>
  <sheetViews>
    <sheetView topLeftCell="AC1" workbookViewId="0">
      <selection activeCell="AW4" sqref="AW4"/>
    </sheetView>
  </sheetViews>
  <sheetFormatPr defaultRowHeight="15" x14ac:dyDescent="0.25"/>
  <cols>
    <col min="2" max="2" width="11.28515625" bestFit="1" customWidth="1"/>
    <col min="3" max="3" width="13.28515625" bestFit="1" customWidth="1"/>
    <col min="4" max="4" width="6" bestFit="1" customWidth="1"/>
    <col min="5" max="5" width="10.28515625" bestFit="1" customWidth="1"/>
    <col min="6" max="6" width="18.7109375" bestFit="1" customWidth="1"/>
    <col min="7" max="7" width="6.42578125" customWidth="1"/>
    <col min="8" max="8" width="6.42578125" bestFit="1" customWidth="1"/>
    <col min="9" max="9" width="12.42578125" bestFit="1" customWidth="1"/>
    <col min="10" max="15" width="13" customWidth="1"/>
    <col min="21" max="21" width="3.42578125" customWidth="1"/>
    <col min="22" max="22" width="10.28515625" bestFit="1" customWidth="1"/>
    <col min="49" max="49" width="15" bestFit="1" customWidth="1"/>
    <col min="50" max="50" width="16.140625" customWidth="1"/>
    <col min="51" max="51" width="21" customWidth="1"/>
    <col min="53" max="53" width="7.28515625" bestFit="1" customWidth="1"/>
  </cols>
  <sheetData>
    <row r="3" spans="2:54" ht="15.75" x14ac:dyDescent="0.3">
      <c r="B3" s="279" t="s">
        <v>10788</v>
      </c>
      <c r="C3" s="280"/>
      <c r="D3" s="280"/>
      <c r="E3" s="280"/>
      <c r="F3" s="280"/>
      <c r="G3" s="280"/>
      <c r="H3" s="280"/>
      <c r="I3" s="280"/>
      <c r="J3" s="280"/>
      <c r="K3" s="280"/>
      <c r="L3" s="280"/>
      <c r="M3" s="280"/>
      <c r="N3" s="280"/>
      <c r="O3" s="280"/>
      <c r="P3" s="280"/>
      <c r="Q3" s="280"/>
      <c r="R3" s="280"/>
      <c r="S3" s="280"/>
      <c r="T3" s="281"/>
      <c r="V3" s="274" t="s">
        <v>10998</v>
      </c>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W3" s="274" t="s">
        <v>11515</v>
      </c>
      <c r="AX3" s="275"/>
      <c r="AY3" s="275"/>
      <c r="AZ3" s="211"/>
      <c r="BA3" s="211"/>
      <c r="BB3" s="211"/>
    </row>
    <row r="4" spans="2:54" ht="30" x14ac:dyDescent="0.25">
      <c r="B4" s="116" t="s">
        <v>10619</v>
      </c>
      <c r="C4" s="116" t="s">
        <v>10620</v>
      </c>
      <c r="D4" s="116" t="s">
        <v>10621</v>
      </c>
      <c r="E4" s="116" t="s">
        <v>10622</v>
      </c>
      <c r="F4" s="116" t="s">
        <v>10623</v>
      </c>
      <c r="G4" s="116" t="s">
        <v>10624</v>
      </c>
      <c r="H4" s="116" t="s">
        <v>10625</v>
      </c>
      <c r="I4" s="116" t="s">
        <v>10692</v>
      </c>
      <c r="J4" s="116" t="s">
        <v>10693</v>
      </c>
      <c r="K4" s="116" t="s">
        <v>10694</v>
      </c>
      <c r="L4" s="116" t="s">
        <v>10695</v>
      </c>
      <c r="M4" s="116" t="s">
        <v>10696</v>
      </c>
      <c r="N4" s="116" t="s">
        <v>10697</v>
      </c>
      <c r="O4" s="116" t="s">
        <v>10698</v>
      </c>
      <c r="P4" s="116" t="s">
        <v>10686</v>
      </c>
      <c r="Q4" s="116" t="s">
        <v>10687</v>
      </c>
      <c r="R4" s="116" t="s">
        <v>10688</v>
      </c>
      <c r="S4" s="116" t="s">
        <v>10689</v>
      </c>
      <c r="T4" s="126" t="s">
        <v>10700</v>
      </c>
      <c r="V4" s="116" t="s">
        <v>20</v>
      </c>
      <c r="W4" s="116" t="s">
        <v>10774</v>
      </c>
      <c r="X4" s="116">
        <v>1993</v>
      </c>
      <c r="Y4" s="116">
        <v>1994</v>
      </c>
      <c r="Z4" s="116">
        <v>1995</v>
      </c>
      <c r="AA4" s="116">
        <v>1996</v>
      </c>
      <c r="AB4" s="116">
        <v>1997</v>
      </c>
      <c r="AC4" s="116">
        <v>1998</v>
      </c>
      <c r="AD4" s="116">
        <v>1999</v>
      </c>
      <c r="AE4" s="116">
        <v>2000</v>
      </c>
      <c r="AF4" s="116">
        <v>2001</v>
      </c>
      <c r="AG4" s="116">
        <v>2002</v>
      </c>
      <c r="AH4" s="116">
        <v>2003</v>
      </c>
      <c r="AI4" s="116">
        <v>2004</v>
      </c>
      <c r="AJ4" s="116">
        <v>2005</v>
      </c>
      <c r="AK4" s="116">
        <v>2006</v>
      </c>
      <c r="AL4" s="116">
        <v>2007</v>
      </c>
      <c r="AM4" s="116">
        <v>2008</v>
      </c>
      <c r="AN4" s="116">
        <v>2009</v>
      </c>
      <c r="AO4" s="116">
        <v>2010</v>
      </c>
      <c r="AP4" s="116">
        <v>2011</v>
      </c>
      <c r="AQ4" s="116">
        <v>2012</v>
      </c>
      <c r="AR4" s="116">
        <v>2013</v>
      </c>
      <c r="AS4" s="116">
        <v>2014</v>
      </c>
      <c r="AT4" s="116">
        <v>2015</v>
      </c>
      <c r="AU4" s="116">
        <v>2016</v>
      </c>
      <c r="AW4" s="116" t="s">
        <v>1308</v>
      </c>
      <c r="AX4" s="116" t="s">
        <v>10999</v>
      </c>
      <c r="AY4" s="116" t="s">
        <v>27</v>
      </c>
    </row>
    <row r="5" spans="2:54" ht="15.75" x14ac:dyDescent="0.3">
      <c r="B5" s="192" t="s">
        <v>10842</v>
      </c>
      <c r="C5" s="193" t="s">
        <v>10789</v>
      </c>
      <c r="D5" s="193" t="s">
        <v>10790</v>
      </c>
      <c r="E5" s="193" t="s">
        <v>10791</v>
      </c>
      <c r="F5" s="193" t="s">
        <v>10629</v>
      </c>
      <c r="G5" s="195">
        <v>1892</v>
      </c>
      <c r="H5" s="194">
        <v>1195</v>
      </c>
      <c r="I5" s="165">
        <v>354700</v>
      </c>
      <c r="J5" s="165">
        <v>330845.29700596503</v>
      </c>
      <c r="K5" s="165">
        <v>320376.29746224551</v>
      </c>
      <c r="L5" s="165">
        <v>153414.97599039617</v>
      </c>
      <c r="M5" s="165">
        <v>136464.90196078431</v>
      </c>
      <c r="N5" s="165">
        <v>155198.04654442877</v>
      </c>
      <c r="O5" s="165">
        <v>101135.68221070812</v>
      </c>
      <c r="P5" s="165">
        <v>296.82008368200837</v>
      </c>
      <c r="Q5" s="165">
        <v>276.85798912633055</v>
      </c>
      <c r="R5" s="196">
        <v>128.38073304635662</v>
      </c>
      <c r="S5" s="196">
        <v>129.87284229659312</v>
      </c>
      <c r="T5" s="197">
        <v>1.2854669108123054</v>
      </c>
      <c r="V5" s="193" t="s">
        <v>10791</v>
      </c>
      <c r="W5" s="202">
        <v>1195</v>
      </c>
      <c r="X5" s="160">
        <v>143481.56848306331</v>
      </c>
      <c r="Y5" s="160"/>
      <c r="Z5" s="160"/>
      <c r="AA5" s="160"/>
      <c r="AB5" s="160"/>
      <c r="AC5" s="160"/>
      <c r="AD5" s="160">
        <v>260559.23169267707</v>
      </c>
      <c r="AE5" s="160"/>
      <c r="AF5" s="160"/>
      <c r="AG5" s="160"/>
      <c r="AH5" s="160"/>
      <c r="AI5" s="160">
        <v>336331.36363636365</v>
      </c>
      <c r="AJ5" s="160"/>
      <c r="AK5" s="160"/>
      <c r="AL5" s="160">
        <v>347936.45961718366</v>
      </c>
      <c r="AM5" s="160"/>
      <c r="AN5" s="160"/>
      <c r="AO5" s="160"/>
      <c r="AP5" s="160"/>
      <c r="AQ5" s="160"/>
      <c r="AR5" s="160"/>
      <c r="AS5" s="160"/>
      <c r="AT5" s="160">
        <v>400811.57548231177</v>
      </c>
      <c r="AU5" s="160"/>
      <c r="AW5" s="182">
        <v>1996</v>
      </c>
      <c r="AX5" s="165">
        <v>175025</v>
      </c>
      <c r="AY5" s="165">
        <v>174721</v>
      </c>
    </row>
    <row r="6" spans="2:54" ht="15.75" x14ac:dyDescent="0.3">
      <c r="B6" s="192" t="s">
        <v>10843</v>
      </c>
      <c r="C6" s="193" t="s">
        <v>10789</v>
      </c>
      <c r="D6" s="193" t="s">
        <v>10790</v>
      </c>
      <c r="E6" s="193" t="s">
        <v>10792</v>
      </c>
      <c r="F6" s="193" t="s">
        <v>10629</v>
      </c>
      <c r="G6" s="195">
        <v>1901</v>
      </c>
      <c r="H6" s="194">
        <v>1626</v>
      </c>
      <c r="I6" s="165">
        <v>410300</v>
      </c>
      <c r="J6" s="165">
        <v>336599.12825824268</v>
      </c>
      <c r="K6" s="165">
        <v>310754.31744947506</v>
      </c>
      <c r="L6" s="165">
        <v>205705.71428571429</v>
      </c>
      <c r="M6" s="165">
        <v>167886.74256799495</v>
      </c>
      <c r="N6" s="165">
        <v>99177.813822284894</v>
      </c>
      <c r="O6" s="165">
        <v>132844.2055267703</v>
      </c>
      <c r="P6" s="165">
        <v>252.33702337023371</v>
      </c>
      <c r="Q6" s="165">
        <v>207.01053398415908</v>
      </c>
      <c r="R6" s="196">
        <v>126.51027938850817</v>
      </c>
      <c r="S6" s="196">
        <v>60.994965450359715</v>
      </c>
      <c r="T6" s="197">
        <v>3.1370139569239734</v>
      </c>
      <c r="V6" s="193" t="s">
        <v>10792</v>
      </c>
      <c r="W6" s="202">
        <v>1626</v>
      </c>
      <c r="X6" s="160"/>
      <c r="Y6" s="160"/>
      <c r="Z6" s="160"/>
      <c r="AA6" s="160"/>
      <c r="AB6" s="160"/>
      <c r="AC6" s="160"/>
      <c r="AD6" s="160"/>
      <c r="AE6" s="160"/>
      <c r="AF6" s="160"/>
      <c r="AG6" s="160"/>
      <c r="AH6" s="160"/>
      <c r="AI6" s="160"/>
      <c r="AJ6" s="160"/>
      <c r="AK6" s="160"/>
      <c r="AL6" s="160"/>
      <c r="AM6" s="160"/>
      <c r="AN6" s="160"/>
      <c r="AO6" s="160"/>
      <c r="AP6" s="160"/>
      <c r="AQ6" s="160">
        <v>313015.45634284493</v>
      </c>
      <c r="AR6" s="160"/>
      <c r="AS6" s="160"/>
      <c r="AT6" s="160"/>
      <c r="AU6" s="160"/>
      <c r="AW6" s="182">
        <v>1997</v>
      </c>
      <c r="AX6" s="165">
        <v>198633</v>
      </c>
      <c r="AY6" s="165">
        <v>194265</v>
      </c>
    </row>
    <row r="7" spans="2:54" ht="15.75" x14ac:dyDescent="0.3">
      <c r="B7" s="192" t="s">
        <v>10844</v>
      </c>
      <c r="C7" s="193" t="s">
        <v>10789</v>
      </c>
      <c r="D7" s="193" t="s">
        <v>10790</v>
      </c>
      <c r="E7" s="193" t="s">
        <v>10793</v>
      </c>
      <c r="F7" s="193" t="s">
        <v>10629</v>
      </c>
      <c r="G7" s="195">
        <v>1924</v>
      </c>
      <c r="H7" s="194">
        <v>828</v>
      </c>
      <c r="I7" s="165">
        <v>348400</v>
      </c>
      <c r="J7" s="165">
        <v>278140.20273510175</v>
      </c>
      <c r="K7" s="165">
        <v>259199.51096129764</v>
      </c>
      <c r="L7" s="165">
        <v>163930.74429771909</v>
      </c>
      <c r="M7" s="165">
        <v>131152.03036053132</v>
      </c>
      <c r="N7" s="165">
        <v>77514.400564174881</v>
      </c>
      <c r="O7" s="165">
        <v>108389.26597582038</v>
      </c>
      <c r="P7" s="165">
        <v>420.77294685990336</v>
      </c>
      <c r="Q7" s="165">
        <v>335.91811924529196</v>
      </c>
      <c r="R7" s="196">
        <v>197.98399069772839</v>
      </c>
      <c r="S7" s="196">
        <v>93.616425802143581</v>
      </c>
      <c r="T7" s="197">
        <v>3.4946487035213085</v>
      </c>
      <c r="V7" s="193" t="s">
        <v>10793</v>
      </c>
      <c r="W7" s="202">
        <v>828</v>
      </c>
      <c r="X7" s="160"/>
      <c r="Y7" s="160"/>
      <c r="Z7" s="160">
        <v>108229.41649763353</v>
      </c>
      <c r="AA7" s="160"/>
      <c r="AB7" s="160"/>
      <c r="AC7" s="160"/>
      <c r="AD7" s="160"/>
      <c r="AE7" s="160"/>
      <c r="AF7" s="160"/>
      <c r="AG7" s="160"/>
      <c r="AH7" s="160"/>
      <c r="AI7" s="160"/>
      <c r="AJ7" s="160"/>
      <c r="AK7" s="160">
        <v>224561.15326251899</v>
      </c>
      <c r="AL7" s="160"/>
      <c r="AM7" s="160"/>
      <c r="AN7" s="160"/>
      <c r="AO7" s="160"/>
      <c r="AP7" s="160"/>
      <c r="AQ7" s="160"/>
      <c r="AR7" s="160"/>
      <c r="AS7" s="160"/>
      <c r="AT7" s="160"/>
      <c r="AU7" s="160"/>
      <c r="AW7" s="182">
        <v>1998</v>
      </c>
      <c r="AX7" s="165">
        <v>217063</v>
      </c>
      <c r="AY7" s="165">
        <v>207605</v>
      </c>
    </row>
    <row r="8" spans="2:54" ht="15.75" x14ac:dyDescent="0.3">
      <c r="B8" s="192" t="s">
        <v>10845</v>
      </c>
      <c r="C8" s="193" t="s">
        <v>10789</v>
      </c>
      <c r="D8" s="193" t="s">
        <v>10790</v>
      </c>
      <c r="E8" s="193" t="s">
        <v>10794</v>
      </c>
      <c r="F8" s="193" t="s">
        <v>10629</v>
      </c>
      <c r="G8" s="195">
        <v>1898</v>
      </c>
      <c r="H8" s="194">
        <v>1470</v>
      </c>
      <c r="I8" s="165">
        <v>418800</v>
      </c>
      <c r="J8" s="165">
        <v>334642.82563246827</v>
      </c>
      <c r="K8" s="165">
        <v>396758.18818090472</v>
      </c>
      <c r="L8" s="165">
        <v>180352.62905162066</v>
      </c>
      <c r="M8" s="165">
        <v>142840.34788108792</v>
      </c>
      <c r="N8" s="165">
        <v>97823.850493653023</v>
      </c>
      <c r="O8" s="165">
        <v>122274.69775474958</v>
      </c>
      <c r="P8" s="165">
        <v>284.89795918367349</v>
      </c>
      <c r="Q8" s="165">
        <v>227.64818070235938</v>
      </c>
      <c r="R8" s="196">
        <v>122.68886330042223</v>
      </c>
      <c r="S8" s="196">
        <v>66.546837070512254</v>
      </c>
      <c r="T8" s="197">
        <v>3.2811645410254267</v>
      </c>
      <c r="V8" s="193" t="s">
        <v>10794</v>
      </c>
      <c r="W8" s="202">
        <v>1470</v>
      </c>
      <c r="X8" s="160">
        <v>80821.896170839464</v>
      </c>
      <c r="Y8" s="160">
        <v>74445.136812411845</v>
      </c>
      <c r="Z8" s="160"/>
      <c r="AA8" s="160"/>
      <c r="AB8" s="160"/>
      <c r="AC8" s="160"/>
      <c r="AD8" s="160"/>
      <c r="AE8" s="160"/>
      <c r="AF8" s="160"/>
      <c r="AG8" s="160">
        <v>300295.86038961035</v>
      </c>
      <c r="AH8" s="160">
        <v>435586.32601713063</v>
      </c>
      <c r="AI8" s="160"/>
      <c r="AJ8" s="160"/>
      <c r="AK8" s="160"/>
      <c r="AL8" s="160"/>
      <c r="AM8" s="160"/>
      <c r="AN8" s="160"/>
      <c r="AO8" s="160"/>
      <c r="AP8" s="160"/>
      <c r="AQ8" s="160"/>
      <c r="AR8" s="160">
        <v>448847.91867967125</v>
      </c>
      <c r="AS8" s="160"/>
      <c r="AT8" s="160"/>
      <c r="AU8" s="160"/>
      <c r="AW8" s="182">
        <v>1999</v>
      </c>
      <c r="AX8" s="165">
        <v>253206</v>
      </c>
      <c r="AY8" s="165">
        <v>232739</v>
      </c>
    </row>
    <row r="9" spans="2:54" ht="15.75" x14ac:dyDescent="0.3">
      <c r="B9" s="192" t="s">
        <v>10846</v>
      </c>
      <c r="C9" s="193" t="s">
        <v>10789</v>
      </c>
      <c r="D9" s="193" t="s">
        <v>10790</v>
      </c>
      <c r="E9" s="193" t="s">
        <v>10795</v>
      </c>
      <c r="F9" s="193" t="s">
        <v>10629</v>
      </c>
      <c r="G9" s="195">
        <v>1924</v>
      </c>
      <c r="H9" s="194">
        <v>836</v>
      </c>
      <c r="I9" s="165">
        <v>296200</v>
      </c>
      <c r="J9" s="165">
        <v>228657.25396551393</v>
      </c>
      <c r="K9" s="165">
        <v>220355.22128011324</v>
      </c>
      <c r="L9" s="165">
        <v>184242.02280912365</v>
      </c>
      <c r="M9" s="165">
        <v>145724.47817836812</v>
      </c>
      <c r="N9" s="165">
        <v>86653.653032440052</v>
      </c>
      <c r="O9" s="165">
        <v>120823.98100172712</v>
      </c>
      <c r="P9" s="165">
        <v>354.30622009569379</v>
      </c>
      <c r="Q9" s="165">
        <v>273.51346168123678</v>
      </c>
      <c r="R9" s="196">
        <v>220.38519474775555</v>
      </c>
      <c r="S9" s="196">
        <v>103.65269501488045</v>
      </c>
      <c r="T9" s="197">
        <v>2.4182055762740116</v>
      </c>
      <c r="V9" s="193" t="s">
        <v>10795</v>
      </c>
      <c r="W9" s="202">
        <v>836</v>
      </c>
      <c r="X9" s="160"/>
      <c r="Y9" s="160"/>
      <c r="Z9" s="160">
        <v>99974.63049357674</v>
      </c>
      <c r="AA9" s="160"/>
      <c r="AB9" s="160"/>
      <c r="AC9" s="160"/>
      <c r="AD9" s="160"/>
      <c r="AE9" s="160"/>
      <c r="AF9" s="160"/>
      <c r="AG9" s="160"/>
      <c r="AH9" s="160"/>
      <c r="AI9" s="160"/>
      <c r="AJ9" s="160"/>
      <c r="AK9" s="160"/>
      <c r="AL9" s="160"/>
      <c r="AM9" s="160"/>
      <c r="AN9" s="160"/>
      <c r="AO9" s="160"/>
      <c r="AP9" s="160"/>
      <c r="AQ9" s="160"/>
      <c r="AR9" s="160">
        <v>154959.40049655316</v>
      </c>
      <c r="AS9" s="160"/>
      <c r="AT9" s="160"/>
      <c r="AU9" s="160"/>
      <c r="AW9" s="182">
        <v>2000</v>
      </c>
      <c r="AX9" s="165">
        <v>287821</v>
      </c>
      <c r="AY9" s="165">
        <v>258225</v>
      </c>
    </row>
    <row r="10" spans="2:54" ht="15.75" x14ac:dyDescent="0.3">
      <c r="B10" s="192" t="s">
        <v>10847</v>
      </c>
      <c r="C10" s="193" t="s">
        <v>10789</v>
      </c>
      <c r="D10" s="193" t="s">
        <v>10790</v>
      </c>
      <c r="E10" s="193" t="s">
        <v>10796</v>
      </c>
      <c r="F10" s="193" t="s">
        <v>10629</v>
      </c>
      <c r="G10" s="195">
        <v>1894</v>
      </c>
      <c r="H10" s="194">
        <v>1832</v>
      </c>
      <c r="I10" s="165">
        <v>364500</v>
      </c>
      <c r="J10" s="165">
        <v>359844.60651744442</v>
      </c>
      <c r="K10" s="165">
        <v>296024.37273856724</v>
      </c>
      <c r="L10" s="165">
        <v>222703.80552220889</v>
      </c>
      <c r="M10" s="165">
        <v>150733.75711574953</v>
      </c>
      <c r="N10" s="165">
        <v>92069.506346967552</v>
      </c>
      <c r="O10" s="165">
        <v>153361.48531951642</v>
      </c>
      <c r="P10" s="165">
        <v>198.96288209606988</v>
      </c>
      <c r="Q10" s="165">
        <v>196.42172844838669</v>
      </c>
      <c r="R10" s="196">
        <v>121.56321262129306</v>
      </c>
      <c r="S10" s="196">
        <v>50.256280757078358</v>
      </c>
      <c r="T10" s="197">
        <v>2.9589655083667705</v>
      </c>
      <c r="V10" s="193" t="s">
        <v>10796</v>
      </c>
      <c r="W10" s="202">
        <v>1832</v>
      </c>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W10" s="182">
        <v>2001</v>
      </c>
      <c r="AX10" s="165">
        <v>310333</v>
      </c>
      <c r="AY10" s="165">
        <v>280336</v>
      </c>
    </row>
    <row r="11" spans="2:54" ht="15.75" x14ac:dyDescent="0.3">
      <c r="B11" s="192" t="s">
        <v>10848</v>
      </c>
      <c r="C11" s="193" t="s">
        <v>10789</v>
      </c>
      <c r="D11" s="193" t="s">
        <v>10790</v>
      </c>
      <c r="E11" s="193" t="s">
        <v>10797</v>
      </c>
      <c r="F11" s="193" t="s">
        <v>10629</v>
      </c>
      <c r="G11" s="195">
        <v>1907</v>
      </c>
      <c r="H11" s="194">
        <v>1808</v>
      </c>
      <c r="I11" s="165">
        <v>529700</v>
      </c>
      <c r="J11" s="165">
        <v>501158.70207338355</v>
      </c>
      <c r="K11" s="165">
        <v>435958.84749219171</v>
      </c>
      <c r="L11" s="165">
        <v>254971.36854741897</v>
      </c>
      <c r="M11" s="165">
        <v>191111.58127767238</v>
      </c>
      <c r="N11" s="165">
        <v>128795.76163610719</v>
      </c>
      <c r="O11" s="165">
        <v>175743.97236614855</v>
      </c>
      <c r="P11" s="165">
        <v>292.97566371681415</v>
      </c>
      <c r="Q11" s="165">
        <v>277.18954760695993</v>
      </c>
      <c r="R11" s="196">
        <v>141.02398702843971</v>
      </c>
      <c r="S11" s="196">
        <v>71.236593825280522</v>
      </c>
      <c r="T11" s="197">
        <v>3.1127129749547717</v>
      </c>
      <c r="V11" s="193" t="s">
        <v>10797</v>
      </c>
      <c r="W11" s="202">
        <v>1808</v>
      </c>
      <c r="X11" s="160">
        <v>167092.45949926361</v>
      </c>
      <c r="Y11" s="160"/>
      <c r="Z11" s="160"/>
      <c r="AA11" s="160"/>
      <c r="AB11" s="160"/>
      <c r="AC11" s="160"/>
      <c r="AD11" s="160"/>
      <c r="AE11" s="160"/>
      <c r="AF11" s="160"/>
      <c r="AG11" s="160"/>
      <c r="AH11" s="160"/>
      <c r="AI11" s="160"/>
      <c r="AJ11" s="160">
        <v>465120.37716081715</v>
      </c>
      <c r="AK11" s="160"/>
      <c r="AL11" s="160"/>
      <c r="AM11" s="160"/>
      <c r="AN11" s="160"/>
      <c r="AO11" s="160">
        <v>475414.14329220937</v>
      </c>
      <c r="AP11" s="160"/>
      <c r="AQ11" s="160"/>
      <c r="AR11" s="160"/>
      <c r="AS11" s="160"/>
      <c r="AT11" s="160"/>
      <c r="AU11" s="160"/>
      <c r="AW11" s="182">
        <v>2002</v>
      </c>
      <c r="AX11" s="165">
        <v>317479</v>
      </c>
      <c r="AY11" s="165">
        <v>287761</v>
      </c>
    </row>
    <row r="12" spans="2:54" ht="15.75" x14ac:dyDescent="0.3">
      <c r="B12" s="192" t="s">
        <v>10849</v>
      </c>
      <c r="C12" s="193" t="s">
        <v>10789</v>
      </c>
      <c r="D12" s="193" t="s">
        <v>10790</v>
      </c>
      <c r="E12" s="193" t="s">
        <v>10798</v>
      </c>
      <c r="F12" s="193" t="s">
        <v>10629</v>
      </c>
      <c r="G12" s="195">
        <v>1887</v>
      </c>
      <c r="H12" s="194">
        <v>2206</v>
      </c>
      <c r="I12" s="165">
        <v>575900</v>
      </c>
      <c r="J12" s="165">
        <v>743970.38091950049</v>
      </c>
      <c r="K12" s="165">
        <v>638020.42776037101</v>
      </c>
      <c r="L12" s="165">
        <v>486318.27130852343</v>
      </c>
      <c r="M12" s="165">
        <v>346702.82099936751</v>
      </c>
      <c r="N12" s="165">
        <v>178723.15937940759</v>
      </c>
      <c r="O12" s="165">
        <v>283097.01208981004</v>
      </c>
      <c r="P12" s="165">
        <v>261.0607434270172</v>
      </c>
      <c r="Q12" s="165">
        <v>337.24858609224862</v>
      </c>
      <c r="R12" s="196">
        <v>220.45252552516928</v>
      </c>
      <c r="S12" s="196">
        <v>81.016844686948133</v>
      </c>
      <c r="T12" s="197">
        <v>2.2223020340493989</v>
      </c>
      <c r="V12" s="193" t="s">
        <v>10798</v>
      </c>
      <c r="W12" s="202">
        <v>2206</v>
      </c>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v>927510.77571669477</v>
      </c>
      <c r="AT12" s="160"/>
      <c r="AU12" s="160"/>
      <c r="AW12" s="182">
        <v>2003</v>
      </c>
      <c r="AX12" s="165">
        <v>323015</v>
      </c>
      <c r="AY12" s="165">
        <v>291117</v>
      </c>
    </row>
    <row r="13" spans="2:54" ht="15.75" x14ac:dyDescent="0.3">
      <c r="B13" s="192" t="s">
        <v>10850</v>
      </c>
      <c r="C13" s="193" t="s">
        <v>10789</v>
      </c>
      <c r="D13" s="193" t="s">
        <v>10790</v>
      </c>
      <c r="E13" s="193" t="s">
        <v>10799</v>
      </c>
      <c r="F13" s="193" t="s">
        <v>10629</v>
      </c>
      <c r="G13" s="195">
        <v>1924</v>
      </c>
      <c r="H13" s="194">
        <v>897</v>
      </c>
      <c r="I13" s="165">
        <v>323800</v>
      </c>
      <c r="J13" s="165">
        <v>251327.34909948788</v>
      </c>
      <c r="K13" s="165">
        <v>243519.24723678283</v>
      </c>
      <c r="L13" s="165">
        <v>166955.82833133254</v>
      </c>
      <c r="M13" s="165">
        <v>128875.08538899431</v>
      </c>
      <c r="N13" s="165">
        <v>74637.228490832145</v>
      </c>
      <c r="O13" s="165">
        <v>99684.96545768567</v>
      </c>
      <c r="P13" s="165">
        <v>360.98104793756966</v>
      </c>
      <c r="Q13" s="165">
        <v>280.18656532830312</v>
      </c>
      <c r="R13" s="196">
        <v>186.12689892010317</v>
      </c>
      <c r="S13" s="196">
        <v>83.207612587326807</v>
      </c>
      <c r="T13" s="197">
        <v>3.338317573511898</v>
      </c>
      <c r="V13" s="193" t="s">
        <v>10799</v>
      </c>
      <c r="W13" s="202">
        <v>897</v>
      </c>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W13" s="182">
        <v>2004</v>
      </c>
      <c r="AX13" s="165">
        <v>333001</v>
      </c>
      <c r="AY13" s="165">
        <v>296972</v>
      </c>
    </row>
    <row r="14" spans="2:54" ht="15.75" x14ac:dyDescent="0.3">
      <c r="B14" s="192" t="s">
        <v>10851</v>
      </c>
      <c r="C14" s="193" t="s">
        <v>10789</v>
      </c>
      <c r="D14" s="193" t="s">
        <v>10790</v>
      </c>
      <c r="E14" s="193" t="s">
        <v>10800</v>
      </c>
      <c r="F14" s="193" t="s">
        <v>10629</v>
      </c>
      <c r="G14" s="195">
        <v>1901</v>
      </c>
      <c r="H14" s="194">
        <v>1850</v>
      </c>
      <c r="I14" s="165">
        <v>431500</v>
      </c>
      <c r="J14" s="165">
        <v>267322.99998081976</v>
      </c>
      <c r="K14" s="165">
        <v>275948.88357612025</v>
      </c>
      <c r="L14" s="165">
        <v>170701.17046818728</v>
      </c>
      <c r="M14" s="165">
        <v>67701.163820366855</v>
      </c>
      <c r="N14" s="165">
        <v>62620.803949224253</v>
      </c>
      <c r="O14" s="165">
        <v>164759.97409326426</v>
      </c>
      <c r="P14" s="165">
        <v>233.24324324324326</v>
      </c>
      <c r="Q14" s="165">
        <v>144.49891890855122</v>
      </c>
      <c r="R14" s="196">
        <v>92.270902955776904</v>
      </c>
      <c r="S14" s="196">
        <v>33.849083215796895</v>
      </c>
      <c r="T14" s="197">
        <v>5.8906812558631394</v>
      </c>
      <c r="V14" s="193" t="s">
        <v>10800</v>
      </c>
      <c r="W14" s="202">
        <v>1850</v>
      </c>
      <c r="X14" s="160"/>
      <c r="Y14" s="160"/>
      <c r="Z14" s="160"/>
      <c r="AA14" s="160"/>
      <c r="AB14" s="160"/>
      <c r="AC14" s="160"/>
      <c r="AD14" s="160"/>
      <c r="AE14" s="160"/>
      <c r="AF14" s="160">
        <v>378195.00275785988</v>
      </c>
      <c r="AG14" s="160"/>
      <c r="AH14" s="160"/>
      <c r="AI14" s="160"/>
      <c r="AJ14" s="160"/>
      <c r="AK14" s="160"/>
      <c r="AL14" s="160"/>
      <c r="AM14" s="160"/>
      <c r="AN14" s="160"/>
      <c r="AO14" s="160"/>
      <c r="AP14" s="160">
        <v>311259.59652818128</v>
      </c>
      <c r="AQ14" s="160"/>
      <c r="AR14" s="160"/>
      <c r="AS14" s="160"/>
      <c r="AT14" s="160"/>
      <c r="AU14" s="160"/>
      <c r="AW14" s="182">
        <v>2005</v>
      </c>
      <c r="AX14" s="165">
        <v>343522</v>
      </c>
      <c r="AY14" s="165">
        <v>302317</v>
      </c>
    </row>
    <row r="15" spans="2:54" ht="15.75" x14ac:dyDescent="0.3">
      <c r="B15" s="192" t="s">
        <v>10852</v>
      </c>
      <c r="C15" s="193" t="s">
        <v>10789</v>
      </c>
      <c r="D15" s="193" t="s">
        <v>10790</v>
      </c>
      <c r="E15" s="193" t="s">
        <v>10801</v>
      </c>
      <c r="F15" s="193" t="s">
        <v>10629</v>
      </c>
      <c r="G15" s="195">
        <v>1906</v>
      </c>
      <c r="H15" s="194">
        <v>780</v>
      </c>
      <c r="I15" s="165">
        <v>280900</v>
      </c>
      <c r="J15" s="165">
        <v>243387.06197134472</v>
      </c>
      <c r="K15" s="165">
        <v>236867.01414153413</v>
      </c>
      <c r="L15" s="165">
        <v>145780.24009603841</v>
      </c>
      <c r="M15" s="165">
        <v>121588.86148007591</v>
      </c>
      <c r="N15" s="165">
        <v>60082.122708039489</v>
      </c>
      <c r="O15" s="165">
        <v>86835.759930915374</v>
      </c>
      <c r="P15" s="165">
        <v>360.12820512820514</v>
      </c>
      <c r="Q15" s="165">
        <v>312.03469483505734</v>
      </c>
      <c r="R15" s="196">
        <v>186.89774371286975</v>
      </c>
      <c r="S15" s="196">
        <v>77.028362446204468</v>
      </c>
      <c r="T15" s="197">
        <v>3.675267572768584</v>
      </c>
      <c r="V15" s="193" t="s">
        <v>10801</v>
      </c>
      <c r="W15" s="202">
        <v>780</v>
      </c>
      <c r="X15" s="160"/>
      <c r="Y15" s="160"/>
      <c r="Z15" s="160">
        <v>52303.65822853279</v>
      </c>
      <c r="AA15" s="160"/>
      <c r="AB15" s="160"/>
      <c r="AC15" s="160"/>
      <c r="AD15" s="160"/>
      <c r="AE15" s="160"/>
      <c r="AF15" s="160"/>
      <c r="AG15" s="160"/>
      <c r="AH15" s="160"/>
      <c r="AI15" s="160"/>
      <c r="AJ15" s="160"/>
      <c r="AK15" s="160"/>
      <c r="AL15" s="160"/>
      <c r="AM15" s="160"/>
      <c r="AN15" s="160"/>
      <c r="AO15" s="160"/>
      <c r="AP15" s="160"/>
      <c r="AQ15" s="160"/>
      <c r="AR15" s="160"/>
      <c r="AS15" s="160"/>
      <c r="AT15" s="160"/>
      <c r="AU15" s="160"/>
      <c r="AW15" s="182">
        <v>2006</v>
      </c>
      <c r="AX15" s="165">
        <v>354578</v>
      </c>
      <c r="AY15" s="165">
        <v>302627</v>
      </c>
    </row>
    <row r="16" spans="2:54" ht="15.75" x14ac:dyDescent="0.3">
      <c r="B16" s="192" t="s">
        <v>10853</v>
      </c>
      <c r="C16" s="193" t="s">
        <v>10789</v>
      </c>
      <c r="D16" s="193" t="s">
        <v>10790</v>
      </c>
      <c r="E16" s="193" t="s">
        <v>10802</v>
      </c>
      <c r="F16" s="193" t="s">
        <v>10629</v>
      </c>
      <c r="G16" s="195">
        <v>1906</v>
      </c>
      <c r="H16" s="194">
        <v>681</v>
      </c>
      <c r="I16" s="165">
        <v>257000</v>
      </c>
      <c r="J16" s="165">
        <v>211625.91345877209</v>
      </c>
      <c r="K16" s="165">
        <v>209426.55262363324</v>
      </c>
      <c r="L16" s="165">
        <v>125468.96158463386</v>
      </c>
      <c r="M16" s="165">
        <v>103069.70904490829</v>
      </c>
      <c r="N16" s="165">
        <v>51958.342736248233</v>
      </c>
      <c r="O16" s="165">
        <v>77095.233160621763</v>
      </c>
      <c r="P16" s="165">
        <v>377.38619676945666</v>
      </c>
      <c r="Q16" s="165">
        <v>310.75758217147148</v>
      </c>
      <c r="R16" s="196">
        <v>184.24223433866939</v>
      </c>
      <c r="S16" s="196">
        <v>76.297125897574503</v>
      </c>
      <c r="T16" s="197">
        <v>3.9462701553932833</v>
      </c>
      <c r="V16" s="193" t="s">
        <v>10802</v>
      </c>
      <c r="W16" s="202">
        <v>681</v>
      </c>
      <c r="X16" s="160">
        <v>63062.873681885118</v>
      </c>
      <c r="Y16" s="160">
        <v>53920.54301833568</v>
      </c>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W16" s="182">
        <v>2007</v>
      </c>
      <c r="AX16" s="165">
        <v>366503</v>
      </c>
      <c r="AY16" s="165">
        <v>300629</v>
      </c>
    </row>
    <row r="17" spans="2:53" ht="15.75" x14ac:dyDescent="0.3">
      <c r="B17" s="192" t="s">
        <v>10854</v>
      </c>
      <c r="C17" s="193" t="s">
        <v>10789</v>
      </c>
      <c r="D17" s="193" t="s">
        <v>10790</v>
      </c>
      <c r="E17" s="193" t="s">
        <v>10803</v>
      </c>
      <c r="F17" s="193" t="s">
        <v>10629</v>
      </c>
      <c r="G17" s="195">
        <v>1907</v>
      </c>
      <c r="H17" s="194">
        <v>831</v>
      </c>
      <c r="I17" s="165">
        <v>298600</v>
      </c>
      <c r="J17" s="165">
        <v>271005.45198227745</v>
      </c>
      <c r="K17" s="165">
        <v>291035.19791713072</v>
      </c>
      <c r="L17" s="165">
        <v>131086.97478991598</v>
      </c>
      <c r="M17" s="165">
        <v>110507.7292852625</v>
      </c>
      <c r="N17" s="165">
        <v>52804.569816643154</v>
      </c>
      <c r="O17" s="165">
        <v>79582.176165803117</v>
      </c>
      <c r="P17" s="165">
        <v>359.32611311672684</v>
      </c>
      <c r="Q17" s="165">
        <v>326.11967747566479</v>
      </c>
      <c r="R17" s="196">
        <v>157.7460587122936</v>
      </c>
      <c r="S17" s="196">
        <v>63.543405314853374</v>
      </c>
      <c r="T17" s="197">
        <v>4.6548136086866876</v>
      </c>
      <c r="V17" s="193" t="s">
        <v>10803</v>
      </c>
      <c r="W17" s="202">
        <v>831</v>
      </c>
      <c r="X17" s="160"/>
      <c r="Y17" s="160"/>
      <c r="Z17" s="160"/>
      <c r="AA17" s="160"/>
      <c r="AB17" s="160"/>
      <c r="AC17" s="160"/>
      <c r="AD17" s="160"/>
      <c r="AE17" s="160"/>
      <c r="AF17" s="160"/>
      <c r="AG17" s="160">
        <v>130128.20616883117</v>
      </c>
      <c r="AH17" s="160"/>
      <c r="AI17" s="160">
        <v>304017.17379679147</v>
      </c>
      <c r="AJ17" s="160"/>
      <c r="AK17" s="160"/>
      <c r="AL17" s="160">
        <v>323519.86595983745</v>
      </c>
      <c r="AM17" s="160"/>
      <c r="AN17" s="160"/>
      <c r="AO17" s="160"/>
      <c r="AP17" s="160"/>
      <c r="AQ17" s="160">
        <v>511258.57869331335</v>
      </c>
      <c r="AR17" s="160">
        <v>610112.56374815304</v>
      </c>
      <c r="AS17" s="160">
        <v>352495.68718381115</v>
      </c>
      <c r="AT17" s="160">
        <v>385395.74565606896</v>
      </c>
      <c r="AU17" s="160"/>
      <c r="AW17" s="182">
        <v>2008</v>
      </c>
      <c r="AX17" s="165">
        <v>346752</v>
      </c>
      <c r="AY17" s="165">
        <v>279031</v>
      </c>
    </row>
    <row r="18" spans="2:53" ht="15.75" x14ac:dyDescent="0.3">
      <c r="B18" s="192" t="s">
        <v>10855</v>
      </c>
      <c r="C18" s="193" t="s">
        <v>10789</v>
      </c>
      <c r="D18" s="193" t="s">
        <v>10790</v>
      </c>
      <c r="E18" s="193" t="s">
        <v>10804</v>
      </c>
      <c r="F18" s="193" t="s">
        <v>10629</v>
      </c>
      <c r="G18" s="195">
        <v>1902</v>
      </c>
      <c r="H18" s="194">
        <v>2404</v>
      </c>
      <c r="I18" s="165">
        <v>429800</v>
      </c>
      <c r="J18" s="165">
        <v>343158.49588583922</v>
      </c>
      <c r="K18" s="165">
        <v>292223.0966841394</v>
      </c>
      <c r="L18" s="165">
        <v>279604.1956782713</v>
      </c>
      <c r="M18" s="165">
        <v>204317.86211258697</v>
      </c>
      <c r="N18" s="165">
        <v>121010.4724964739</v>
      </c>
      <c r="O18" s="165">
        <v>172013.5578583765</v>
      </c>
      <c r="P18" s="165">
        <v>178.78535773710482</v>
      </c>
      <c r="Q18" s="165">
        <v>142.74479862139734</v>
      </c>
      <c r="R18" s="196">
        <v>116.30790169645229</v>
      </c>
      <c r="S18" s="196">
        <v>50.337134981894302</v>
      </c>
      <c r="T18" s="197">
        <v>2.5517587125570791</v>
      </c>
      <c r="V18" s="193" t="s">
        <v>10804</v>
      </c>
      <c r="W18" s="202">
        <v>2404</v>
      </c>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W18" s="182">
        <v>2009</v>
      </c>
      <c r="AX18" s="165">
        <v>346068</v>
      </c>
      <c r="AY18" s="165">
        <v>270378</v>
      </c>
    </row>
    <row r="19" spans="2:53" ht="15.75" x14ac:dyDescent="0.3">
      <c r="B19" s="192" t="s">
        <v>10856</v>
      </c>
      <c r="C19" s="193" t="s">
        <v>10789</v>
      </c>
      <c r="D19" s="193" t="s">
        <v>10790</v>
      </c>
      <c r="E19" s="193" t="s">
        <v>10805</v>
      </c>
      <c r="F19" s="193" t="s">
        <v>10629</v>
      </c>
      <c r="G19" s="195">
        <v>1892</v>
      </c>
      <c r="H19" s="194">
        <v>1237</v>
      </c>
      <c r="I19" s="165">
        <v>340200</v>
      </c>
      <c r="J19" s="165">
        <v>283318.65086215164</v>
      </c>
      <c r="K19" s="165">
        <v>276661.62283632549</v>
      </c>
      <c r="L19" s="165">
        <v>173294.09963985594</v>
      </c>
      <c r="M19" s="165">
        <v>123562.21378874131</v>
      </c>
      <c r="N19" s="165">
        <v>76498.928067700981</v>
      </c>
      <c r="O19" s="165">
        <v>103415.37996545769</v>
      </c>
      <c r="P19" s="165">
        <v>275.02021018593371</v>
      </c>
      <c r="Q19" s="165">
        <v>229.03690449648477</v>
      </c>
      <c r="R19" s="196">
        <v>140.09223899745831</v>
      </c>
      <c r="S19" s="196">
        <v>61.842302399111546</v>
      </c>
      <c r="T19" s="197">
        <v>3.4471211374220241</v>
      </c>
      <c r="V19" s="193" t="s">
        <v>10805</v>
      </c>
      <c r="W19" s="202">
        <v>1237</v>
      </c>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W19" s="182">
        <v>2010</v>
      </c>
      <c r="AX19" s="165">
        <v>354219</v>
      </c>
      <c r="AY19" s="165">
        <v>269043</v>
      </c>
    </row>
    <row r="20" spans="2:53" ht="15.75" x14ac:dyDescent="0.3">
      <c r="B20" s="192" t="s">
        <v>10857</v>
      </c>
      <c r="C20" s="193" t="s">
        <v>10789</v>
      </c>
      <c r="D20" s="193" t="s">
        <v>10790</v>
      </c>
      <c r="E20" s="193" t="s">
        <v>10806</v>
      </c>
      <c r="F20" s="193" t="s">
        <v>10629</v>
      </c>
      <c r="G20" s="195">
        <v>1891</v>
      </c>
      <c r="H20" s="194">
        <v>1451</v>
      </c>
      <c r="I20" s="165">
        <v>361800</v>
      </c>
      <c r="J20" s="165">
        <v>296437.38611734466</v>
      </c>
      <c r="K20" s="165">
        <v>287709.08136950637</v>
      </c>
      <c r="L20" s="165">
        <v>198215.03001200481</v>
      </c>
      <c r="M20" s="165">
        <v>159537.94433902594</v>
      </c>
      <c r="N20" s="165">
        <v>83945.726375176295</v>
      </c>
      <c r="O20" s="165">
        <v>109218.2469775475</v>
      </c>
      <c r="P20" s="165">
        <v>249.34527911784977</v>
      </c>
      <c r="Q20" s="165">
        <v>204.29868099058902</v>
      </c>
      <c r="R20" s="196">
        <v>136.6058097946277</v>
      </c>
      <c r="S20" s="196">
        <v>57.85370528957705</v>
      </c>
      <c r="T20" s="197">
        <v>3.3099275641861428</v>
      </c>
      <c r="V20" s="193" t="s">
        <v>10806</v>
      </c>
      <c r="W20" s="202">
        <v>1451</v>
      </c>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W20" s="182">
        <v>2011</v>
      </c>
      <c r="AX20" s="165">
        <v>338448</v>
      </c>
      <c r="AY20" s="165">
        <v>256360</v>
      </c>
    </row>
    <row r="21" spans="2:53" ht="15.75" x14ac:dyDescent="0.3">
      <c r="B21" s="192" t="s">
        <v>10858</v>
      </c>
      <c r="C21" s="193" t="s">
        <v>10789</v>
      </c>
      <c r="D21" s="193" t="s">
        <v>10790</v>
      </c>
      <c r="E21" s="193" t="s">
        <v>10807</v>
      </c>
      <c r="F21" s="193" t="s">
        <v>10629</v>
      </c>
      <c r="G21" s="195">
        <v>1910</v>
      </c>
      <c r="H21" s="194">
        <v>1468</v>
      </c>
      <c r="I21" s="165">
        <v>368500</v>
      </c>
      <c r="J21" s="165">
        <v>287346.33273874602</v>
      </c>
      <c r="K21" s="165">
        <v>265495.37442644371</v>
      </c>
      <c r="L21" s="165">
        <v>212620.19207683075</v>
      </c>
      <c r="M21" s="165">
        <v>166065.18659076534</v>
      </c>
      <c r="N21" s="165">
        <v>115594.6191819464</v>
      </c>
      <c r="O21" s="165">
        <v>159786.08808290155</v>
      </c>
      <c r="P21" s="165">
        <v>251.02179836512261</v>
      </c>
      <c r="Q21" s="165">
        <v>195.7400086776199</v>
      </c>
      <c r="R21" s="196">
        <v>144.83664310410813</v>
      </c>
      <c r="S21" s="196">
        <v>78.742928598056125</v>
      </c>
      <c r="T21" s="197">
        <v>2.1878646480938659</v>
      </c>
      <c r="V21" s="193" t="s">
        <v>10807</v>
      </c>
      <c r="W21" s="202">
        <v>1468</v>
      </c>
      <c r="X21" s="160"/>
      <c r="Y21" s="160"/>
      <c r="Z21" s="160"/>
      <c r="AA21" s="160">
        <v>182042.18811234488</v>
      </c>
      <c r="AB21" s="160">
        <v>210449.97280202404</v>
      </c>
      <c r="AC21" s="160"/>
      <c r="AD21" s="160"/>
      <c r="AE21" s="160">
        <v>313287.87528868363</v>
      </c>
      <c r="AF21" s="160"/>
      <c r="AG21" s="160"/>
      <c r="AH21" s="160"/>
      <c r="AI21" s="160"/>
      <c r="AJ21" s="160"/>
      <c r="AK21" s="160"/>
      <c r="AL21" s="160"/>
      <c r="AM21" s="160"/>
      <c r="AN21" s="160"/>
      <c r="AO21" s="160"/>
      <c r="AP21" s="160"/>
      <c r="AQ21" s="160"/>
      <c r="AR21" s="160"/>
      <c r="AS21" s="160"/>
      <c r="AT21" s="160"/>
      <c r="AU21" s="160"/>
      <c r="AW21" s="182">
        <v>2012</v>
      </c>
      <c r="AX21" s="165">
        <v>351968</v>
      </c>
      <c r="AY21" s="165">
        <v>263693</v>
      </c>
    </row>
    <row r="22" spans="2:53" ht="15.75" x14ac:dyDescent="0.3">
      <c r="B22" s="192" t="s">
        <v>10859</v>
      </c>
      <c r="C22" s="193" t="s">
        <v>10789</v>
      </c>
      <c r="D22" s="193" t="s">
        <v>10790</v>
      </c>
      <c r="E22" s="193" t="s">
        <v>10808</v>
      </c>
      <c r="F22" s="193" t="s">
        <v>10629</v>
      </c>
      <c r="G22" s="195">
        <v>1910</v>
      </c>
      <c r="H22" s="194">
        <v>1472</v>
      </c>
      <c r="I22" s="165">
        <v>419800</v>
      </c>
      <c r="J22" s="165">
        <v>321409.01375222969</v>
      </c>
      <c r="K22" s="165">
        <v>293648.57520454982</v>
      </c>
      <c r="L22" s="165">
        <v>242871.0324129652</v>
      </c>
      <c r="M22" s="165">
        <v>192781.34092346617</v>
      </c>
      <c r="N22" s="165">
        <v>114409.90126939351</v>
      </c>
      <c r="O22" s="165">
        <v>148387.59930915371</v>
      </c>
      <c r="P22" s="165">
        <v>285.19021739130437</v>
      </c>
      <c r="Q22" s="165">
        <v>218.34851477732994</v>
      </c>
      <c r="R22" s="196">
        <v>164.99390788924265</v>
      </c>
      <c r="S22" s="196">
        <v>77.724117710185809</v>
      </c>
      <c r="T22" s="197">
        <v>2.6692628465042061</v>
      </c>
      <c r="V22" s="193" t="s">
        <v>10808</v>
      </c>
      <c r="W22" s="202">
        <v>1472</v>
      </c>
      <c r="X22" s="160"/>
      <c r="Y22" s="160"/>
      <c r="Z22" s="160"/>
      <c r="AA22" s="160"/>
      <c r="AB22" s="160"/>
      <c r="AC22" s="160"/>
      <c r="AD22" s="160"/>
      <c r="AE22" s="160"/>
      <c r="AF22" s="160">
        <v>311534.73248758959</v>
      </c>
      <c r="AG22" s="160"/>
      <c r="AH22" s="160"/>
      <c r="AI22" s="160"/>
      <c r="AJ22" s="160"/>
      <c r="AK22" s="160"/>
      <c r="AL22" s="160"/>
      <c r="AM22" s="160"/>
      <c r="AN22" s="160"/>
      <c r="AO22" s="160"/>
      <c r="AP22" s="160"/>
      <c r="AQ22" s="160"/>
      <c r="AR22" s="160"/>
      <c r="AS22" s="160"/>
      <c r="AT22" s="160"/>
      <c r="AU22" s="160"/>
      <c r="AW22" s="182">
        <v>2013</v>
      </c>
      <c r="AX22" s="165">
        <v>387532</v>
      </c>
      <c r="AY22" s="165">
        <v>288590</v>
      </c>
    </row>
    <row r="23" spans="2:53" ht="15.75" x14ac:dyDescent="0.3">
      <c r="B23" s="192" t="s">
        <v>10860</v>
      </c>
      <c r="C23" s="193" t="s">
        <v>10789</v>
      </c>
      <c r="D23" s="193" t="s">
        <v>10790</v>
      </c>
      <c r="E23" s="193" t="s">
        <v>10809</v>
      </c>
      <c r="F23" s="193" t="s">
        <v>10629</v>
      </c>
      <c r="G23" s="195">
        <v>1904</v>
      </c>
      <c r="H23" s="194">
        <v>1773</v>
      </c>
      <c r="I23" s="165">
        <v>379200</v>
      </c>
      <c r="J23" s="165">
        <v>290338.32498993038</v>
      </c>
      <c r="K23" s="165">
        <v>265139.00479634112</v>
      </c>
      <c r="L23" s="165">
        <v>232067.16086434576</v>
      </c>
      <c r="M23" s="165">
        <v>169252.90955091716</v>
      </c>
      <c r="N23" s="165">
        <v>98500.832157968965</v>
      </c>
      <c r="O23" s="165">
        <v>132015.22452504319</v>
      </c>
      <c r="P23" s="165">
        <v>213.87478849407785</v>
      </c>
      <c r="Q23" s="165">
        <v>163.75540044553321</v>
      </c>
      <c r="R23" s="196">
        <v>130.88954363471277</v>
      </c>
      <c r="S23" s="196">
        <v>55.556024905791858</v>
      </c>
      <c r="T23" s="197">
        <v>2.8497136693410341</v>
      </c>
      <c r="V23" s="193" t="s">
        <v>10809</v>
      </c>
      <c r="W23" s="202">
        <v>1773</v>
      </c>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W23" s="182">
        <v>2014</v>
      </c>
      <c r="AX23" s="165">
        <v>418524</v>
      </c>
      <c r="AY23" s="165">
        <v>311744</v>
      </c>
    </row>
    <row r="24" spans="2:53" ht="15.75" x14ac:dyDescent="0.3">
      <c r="B24" s="192" t="s">
        <v>10861</v>
      </c>
      <c r="C24" s="193" t="s">
        <v>10789</v>
      </c>
      <c r="D24" s="193" t="s">
        <v>10790</v>
      </c>
      <c r="E24" s="193" t="s">
        <v>10810</v>
      </c>
      <c r="F24" s="193" t="s">
        <v>10629</v>
      </c>
      <c r="G24" s="195">
        <v>1900</v>
      </c>
      <c r="H24" s="194">
        <v>1484</v>
      </c>
      <c r="I24" s="165">
        <v>408900</v>
      </c>
      <c r="J24" s="165">
        <v>315194.87599976984</v>
      </c>
      <c r="K24" s="165">
        <v>293410.99545114813</v>
      </c>
      <c r="L24" s="165">
        <v>237541.12244897959</v>
      </c>
      <c r="M24" s="165">
        <v>179726.85641998737</v>
      </c>
      <c r="N24" s="165">
        <v>94269.696755994344</v>
      </c>
      <c r="O24" s="165">
        <v>118337.03799654577</v>
      </c>
      <c r="P24" s="165">
        <v>275.53908355795147</v>
      </c>
      <c r="Q24" s="165">
        <v>212.39546900254032</v>
      </c>
      <c r="R24" s="196">
        <v>160.06814181198087</v>
      </c>
      <c r="S24" s="196">
        <v>63.524054417785948</v>
      </c>
      <c r="T24" s="197">
        <v>3.3375550582112083</v>
      </c>
      <c r="V24" s="193" t="s">
        <v>10810</v>
      </c>
      <c r="W24" s="202">
        <v>1484</v>
      </c>
      <c r="X24" s="160"/>
      <c r="Y24" s="160"/>
      <c r="Z24" s="160">
        <v>149920.25490196078</v>
      </c>
      <c r="AA24" s="160"/>
      <c r="AB24" s="160"/>
      <c r="AC24" s="160"/>
      <c r="AD24" s="160"/>
      <c r="AE24" s="160"/>
      <c r="AF24" s="160"/>
      <c r="AG24" s="160"/>
      <c r="AH24" s="160"/>
      <c r="AI24" s="160"/>
      <c r="AJ24" s="160"/>
      <c r="AK24" s="160"/>
      <c r="AL24" s="160"/>
      <c r="AM24" s="160"/>
      <c r="AN24" s="160"/>
      <c r="AO24" s="160"/>
      <c r="AP24" s="160"/>
      <c r="AQ24" s="160"/>
      <c r="AR24" s="160"/>
      <c r="AS24" s="160"/>
      <c r="AT24" s="160"/>
      <c r="AU24" s="160"/>
      <c r="AW24" s="182">
        <v>2015</v>
      </c>
      <c r="AX24" s="165">
        <v>460154</v>
      </c>
      <c r="AY24" s="165">
        <v>350727</v>
      </c>
    </row>
    <row r="25" spans="2:53" ht="15.75" x14ac:dyDescent="0.3">
      <c r="B25" s="192" t="s">
        <v>10862</v>
      </c>
      <c r="C25" s="193" t="s">
        <v>10789</v>
      </c>
      <c r="D25" s="193" t="s">
        <v>10790</v>
      </c>
      <c r="E25" s="193" t="s">
        <v>10811</v>
      </c>
      <c r="F25" s="193" t="s">
        <v>10629</v>
      </c>
      <c r="G25" s="195">
        <v>1900</v>
      </c>
      <c r="H25" s="194">
        <v>866</v>
      </c>
      <c r="I25" s="165">
        <v>302300</v>
      </c>
      <c r="J25" s="165">
        <v>261454.09210349654</v>
      </c>
      <c r="K25" s="165">
        <v>253616.38675635678</v>
      </c>
      <c r="L25" s="165">
        <v>149237.47899159664</v>
      </c>
      <c r="M25" s="165">
        <v>132518.1973434535</v>
      </c>
      <c r="N25" s="165">
        <v>71760.05641748941</v>
      </c>
      <c r="O25" s="165">
        <v>101342.9274611399</v>
      </c>
      <c r="P25" s="165">
        <v>349.07621247113161</v>
      </c>
      <c r="Q25" s="165">
        <v>301.9100370710122</v>
      </c>
      <c r="R25" s="196">
        <v>172.32965241523863</v>
      </c>
      <c r="S25" s="196">
        <v>82.863806486708327</v>
      </c>
      <c r="T25" s="197">
        <v>3.2126499767679002</v>
      </c>
      <c r="V25" s="193" t="s">
        <v>10811</v>
      </c>
      <c r="W25" s="202">
        <v>866</v>
      </c>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W25" s="182">
        <v>2016</v>
      </c>
      <c r="AX25" s="165">
        <v>511467</v>
      </c>
      <c r="AY25" s="165">
        <v>387183</v>
      </c>
    </row>
    <row r="26" spans="2:53" ht="15.75" x14ac:dyDescent="0.3">
      <c r="B26" s="192" t="s">
        <v>10863</v>
      </c>
      <c r="C26" s="193" t="s">
        <v>10789</v>
      </c>
      <c r="D26" s="193" t="s">
        <v>10812</v>
      </c>
      <c r="E26" s="193" t="s">
        <v>10813</v>
      </c>
      <c r="F26" s="193" t="s">
        <v>10629</v>
      </c>
      <c r="G26" s="195">
        <v>1905</v>
      </c>
      <c r="H26" s="194">
        <v>1374</v>
      </c>
      <c r="I26" s="165">
        <v>387100</v>
      </c>
      <c r="J26" s="165">
        <v>316805.94875040755</v>
      </c>
      <c r="K26" s="165">
        <v>298994.11965608899</v>
      </c>
      <c r="L26" s="165">
        <v>228033.71548619447</v>
      </c>
      <c r="M26" s="165">
        <v>166824.16824794436</v>
      </c>
      <c r="N26" s="165">
        <v>91054.033850493652</v>
      </c>
      <c r="O26" s="165">
        <v>116886.32124352331</v>
      </c>
      <c r="P26" s="165">
        <v>281.73216885007275</v>
      </c>
      <c r="Q26" s="165">
        <v>230.57201510218891</v>
      </c>
      <c r="R26" s="196">
        <v>165.96340282838025</v>
      </c>
      <c r="S26" s="196">
        <v>66.269311390461169</v>
      </c>
      <c r="T26" s="197">
        <v>3.2513218100320476</v>
      </c>
      <c r="V26" s="193" t="s">
        <v>10813</v>
      </c>
      <c r="W26" s="202">
        <v>1374</v>
      </c>
      <c r="X26" s="160">
        <v>140757.23490427097</v>
      </c>
      <c r="Y26" s="160"/>
      <c r="Z26" s="160"/>
      <c r="AA26" s="160"/>
      <c r="AB26" s="160"/>
      <c r="AC26" s="160">
        <v>242225.05867819642</v>
      </c>
      <c r="AD26" s="160"/>
      <c r="AE26" s="160"/>
      <c r="AF26" s="160"/>
      <c r="AG26" s="160"/>
      <c r="AH26" s="160"/>
      <c r="AI26" s="160"/>
      <c r="AJ26" s="160"/>
      <c r="AK26" s="160">
        <v>368030.77895801724</v>
      </c>
      <c r="AL26" s="160"/>
      <c r="AM26" s="160"/>
      <c r="AN26" s="160"/>
      <c r="AO26" s="160"/>
      <c r="AP26" s="160"/>
      <c r="AQ26" s="160"/>
      <c r="AR26" s="160"/>
      <c r="AS26" s="160"/>
      <c r="AT26" s="160"/>
      <c r="AU26" s="160"/>
      <c r="AW26" s="191" t="s">
        <v>10787</v>
      </c>
      <c r="AX26" s="211"/>
      <c r="AY26" s="211"/>
      <c r="AZ26" s="211"/>
      <c r="BA26" s="211"/>
    </row>
    <row r="27" spans="2:53" ht="15.75" x14ac:dyDescent="0.3">
      <c r="B27" s="192" t="s">
        <v>10864</v>
      </c>
      <c r="C27" s="193" t="s">
        <v>10789</v>
      </c>
      <c r="D27" s="193" t="s">
        <v>10812</v>
      </c>
      <c r="E27" s="193" t="s">
        <v>10814</v>
      </c>
      <c r="F27" s="193" t="s">
        <v>10629</v>
      </c>
      <c r="G27" s="195">
        <v>1935</v>
      </c>
      <c r="H27" s="194">
        <v>1093</v>
      </c>
      <c r="I27" s="165">
        <v>422300</v>
      </c>
      <c r="J27" s="165">
        <v>342698.18938565702</v>
      </c>
      <c r="K27" s="165">
        <v>335700.19155665772</v>
      </c>
      <c r="L27" s="165">
        <v>215213.1212484994</v>
      </c>
      <c r="M27" s="165">
        <v>168342.13156230235</v>
      </c>
      <c r="N27" s="165">
        <v>101716.49506346967</v>
      </c>
      <c r="O27" s="165">
        <v>125383.37651122625</v>
      </c>
      <c r="P27" s="165">
        <v>386.36779505946936</v>
      </c>
      <c r="Q27" s="165">
        <v>313.53905707745383</v>
      </c>
      <c r="R27" s="196">
        <v>196.90130031884667</v>
      </c>
      <c r="S27" s="196">
        <v>93.061752116623666</v>
      </c>
      <c r="T27" s="197">
        <v>3.15173566230817</v>
      </c>
      <c r="V27" s="193" t="s">
        <v>10814</v>
      </c>
      <c r="W27" s="202">
        <v>1093</v>
      </c>
      <c r="X27" s="160"/>
      <c r="Y27" s="160"/>
      <c r="Z27" s="160"/>
      <c r="AA27" s="160"/>
      <c r="AB27" s="160">
        <v>214506.0879190386</v>
      </c>
      <c r="AC27" s="160"/>
      <c r="AD27" s="160"/>
      <c r="AE27" s="160"/>
      <c r="AF27" s="160"/>
      <c r="AG27" s="160"/>
      <c r="AH27" s="160"/>
      <c r="AI27" s="160"/>
      <c r="AJ27" s="160">
        <v>352070.28548978519</v>
      </c>
      <c r="AK27" s="160"/>
      <c r="AL27" s="160"/>
      <c r="AM27" s="160"/>
      <c r="AN27" s="160"/>
      <c r="AO27" s="160"/>
      <c r="AP27" s="160"/>
      <c r="AQ27" s="160"/>
      <c r="AR27" s="160"/>
      <c r="AS27" s="160"/>
      <c r="AT27" s="160"/>
      <c r="AU27" s="160"/>
    </row>
    <row r="28" spans="2:53" ht="15.75" x14ac:dyDescent="0.3">
      <c r="B28" s="192" t="s">
        <v>10865</v>
      </c>
      <c r="C28" s="193" t="s">
        <v>10789</v>
      </c>
      <c r="D28" s="193" t="s">
        <v>10812</v>
      </c>
      <c r="E28" s="193" t="s">
        <v>10815</v>
      </c>
      <c r="F28" s="193" t="s">
        <v>10629</v>
      </c>
      <c r="G28" s="195">
        <v>1891</v>
      </c>
      <c r="H28" s="194">
        <v>1884</v>
      </c>
      <c r="I28" s="165">
        <v>502200</v>
      </c>
      <c r="J28" s="165">
        <v>459846.19368203002</v>
      </c>
      <c r="K28" s="165">
        <v>424911.38895901083</v>
      </c>
      <c r="L28" s="165">
        <v>341546.3925570228</v>
      </c>
      <c r="M28" s="165">
        <v>200067.56483238458</v>
      </c>
      <c r="N28" s="165">
        <v>126934.06205923835</v>
      </c>
      <c r="O28" s="165">
        <v>182375.82037996547</v>
      </c>
      <c r="P28" s="165">
        <v>266.56050955414014</v>
      </c>
      <c r="Q28" s="165">
        <v>244.07972063802018</v>
      </c>
      <c r="R28" s="196">
        <v>181.28789413854713</v>
      </c>
      <c r="S28" s="196">
        <v>67.374767547366432</v>
      </c>
      <c r="T28" s="197">
        <v>2.9563848493687246</v>
      </c>
      <c r="V28" s="193" t="s">
        <v>10815</v>
      </c>
      <c r="W28" s="202">
        <v>1884</v>
      </c>
      <c r="X28" s="160"/>
      <c r="Y28" s="160"/>
      <c r="Z28" s="160"/>
      <c r="AA28" s="160"/>
      <c r="AB28" s="160"/>
      <c r="AC28" s="160">
        <v>350388.4496602841</v>
      </c>
      <c r="AD28" s="160"/>
      <c r="AE28" s="160"/>
      <c r="AF28" s="160"/>
      <c r="AG28" s="160"/>
      <c r="AH28" s="160"/>
      <c r="AI28" s="160"/>
      <c r="AJ28" s="160"/>
      <c r="AK28" s="160"/>
      <c r="AL28" s="160"/>
      <c r="AM28" s="160"/>
      <c r="AN28" s="160"/>
      <c r="AO28" s="160"/>
      <c r="AP28" s="160"/>
      <c r="AQ28" s="160"/>
      <c r="AR28" s="160"/>
      <c r="AS28" s="160"/>
      <c r="AT28" s="160"/>
      <c r="AU28" s="160"/>
    </row>
    <row r="29" spans="2:53" ht="15.75" x14ac:dyDescent="0.3">
      <c r="B29" s="192" t="s">
        <v>10866</v>
      </c>
      <c r="C29" s="193" t="s">
        <v>10789</v>
      </c>
      <c r="D29" s="193" t="s">
        <v>10812</v>
      </c>
      <c r="E29" s="193" t="s">
        <v>10816</v>
      </c>
      <c r="F29" s="193" t="s">
        <v>10629</v>
      </c>
      <c r="G29" s="195">
        <v>1886</v>
      </c>
      <c r="H29" s="194">
        <v>1538</v>
      </c>
      <c r="I29" s="165">
        <v>383700</v>
      </c>
      <c r="J29" s="165">
        <v>320143.1708767286</v>
      </c>
      <c r="K29" s="165">
        <v>386185.88915452734</v>
      </c>
      <c r="L29" s="165">
        <v>208586.74669867949</v>
      </c>
      <c r="M29" s="165">
        <v>146028.07084123974</v>
      </c>
      <c r="N29" s="165">
        <v>90038.561354019737</v>
      </c>
      <c r="O29" s="165">
        <v>124761.64075993092</v>
      </c>
      <c r="P29" s="165">
        <v>249.47984395318596</v>
      </c>
      <c r="Q29" s="165">
        <v>208.15550772219024</v>
      </c>
      <c r="R29" s="196">
        <v>135.6220719757344</v>
      </c>
      <c r="S29" s="196">
        <v>58.542627668413353</v>
      </c>
      <c r="T29" s="197">
        <v>3.2615074500284633</v>
      </c>
      <c r="V29" s="193" t="s">
        <v>10816</v>
      </c>
      <c r="W29" s="202">
        <v>1538</v>
      </c>
      <c r="X29" s="160"/>
      <c r="Y29" s="160"/>
      <c r="Z29" s="160"/>
      <c r="AA29" s="160"/>
      <c r="AB29" s="160">
        <v>210605.97722960153</v>
      </c>
      <c r="AC29" s="160"/>
      <c r="AD29" s="160"/>
      <c r="AE29" s="160"/>
      <c r="AF29" s="160"/>
      <c r="AG29" s="160">
        <v>413740.96320346318</v>
      </c>
      <c r="AH29" s="160"/>
      <c r="AI29" s="160"/>
      <c r="AJ29" s="160"/>
      <c r="AK29" s="160"/>
      <c r="AL29" s="160"/>
      <c r="AM29" s="160"/>
      <c r="AN29" s="160">
        <v>331146.97815371043</v>
      </c>
      <c r="AO29" s="160"/>
      <c r="AP29" s="160"/>
      <c r="AQ29" s="160"/>
      <c r="AR29" s="160"/>
      <c r="AS29" s="160"/>
      <c r="AT29" s="160"/>
      <c r="AU29" s="160">
        <v>925000</v>
      </c>
    </row>
    <row r="30" spans="2:53" ht="15.75" x14ac:dyDescent="0.3">
      <c r="B30" s="192" t="s">
        <v>10867</v>
      </c>
      <c r="C30" s="193" t="s">
        <v>10789</v>
      </c>
      <c r="D30" s="193" t="s">
        <v>10812</v>
      </c>
      <c r="E30" s="193" t="s">
        <v>10817</v>
      </c>
      <c r="F30" s="193" t="s">
        <v>10629</v>
      </c>
      <c r="G30" s="195">
        <v>1891</v>
      </c>
      <c r="H30" s="194">
        <v>1259</v>
      </c>
      <c r="I30" s="165">
        <v>365400</v>
      </c>
      <c r="J30" s="165">
        <v>310246.58112281107</v>
      </c>
      <c r="K30" s="165">
        <v>303508.13497072202</v>
      </c>
      <c r="L30" s="165">
        <v>188563.57142857145</v>
      </c>
      <c r="M30" s="165">
        <v>128875.08538899431</v>
      </c>
      <c r="N30" s="165">
        <v>66344.20310296191</v>
      </c>
      <c r="O30" s="165">
        <v>91187.910189982736</v>
      </c>
      <c r="P30" s="165">
        <v>290.2303415409055</v>
      </c>
      <c r="Q30" s="165">
        <v>246.42301916029473</v>
      </c>
      <c r="R30" s="196">
        <v>149.77249517757861</v>
      </c>
      <c r="S30" s="196">
        <v>52.695951630628997</v>
      </c>
      <c r="T30" s="197">
        <v>4.5076401992940189</v>
      </c>
      <c r="V30" s="193" t="s">
        <v>10817</v>
      </c>
      <c r="W30" s="202">
        <v>1259</v>
      </c>
      <c r="X30" s="160"/>
      <c r="Y30" s="160">
        <v>113059.20310296191</v>
      </c>
      <c r="Z30" s="160"/>
      <c r="AA30" s="160">
        <v>176725.91182233836</v>
      </c>
      <c r="AB30" s="160"/>
      <c r="AC30" s="160"/>
      <c r="AD30" s="160"/>
      <c r="AE30" s="160"/>
      <c r="AF30" s="160"/>
      <c r="AG30" s="160"/>
      <c r="AH30" s="160"/>
      <c r="AI30" s="160"/>
      <c r="AJ30" s="160">
        <v>316540.25667888945</v>
      </c>
      <c r="AK30" s="160"/>
      <c r="AL30" s="160"/>
      <c r="AM30" s="160"/>
      <c r="AN30" s="160"/>
      <c r="AO30" s="160"/>
      <c r="AP30" s="160"/>
      <c r="AQ30" s="160"/>
      <c r="AR30" s="160"/>
      <c r="AS30" s="160"/>
      <c r="AT30" s="160"/>
      <c r="AU30" s="160"/>
    </row>
    <row r="31" spans="2:53" ht="15.75" x14ac:dyDescent="0.3">
      <c r="B31" s="192" t="s">
        <v>10868</v>
      </c>
      <c r="C31" s="193" t="s">
        <v>10789</v>
      </c>
      <c r="D31" s="193" t="s">
        <v>10812</v>
      </c>
      <c r="E31" s="193" t="s">
        <v>10818</v>
      </c>
      <c r="F31" s="193" t="s">
        <v>10629</v>
      </c>
      <c r="G31" s="195">
        <v>1901</v>
      </c>
      <c r="H31" s="194">
        <v>1618</v>
      </c>
      <c r="I31" s="165">
        <v>407300</v>
      </c>
      <c r="J31" s="165">
        <v>324746.23587855074</v>
      </c>
      <c r="K31" s="165">
        <v>299112.90953278984</v>
      </c>
      <c r="L31" s="165">
        <v>220687.08283313326</v>
      </c>
      <c r="M31" s="165">
        <v>180941.22707147375</v>
      </c>
      <c r="N31" s="165">
        <v>96639.13258110013</v>
      </c>
      <c r="O31" s="165">
        <v>135538.39378238341</v>
      </c>
      <c r="P31" s="165">
        <v>251.73053152039554</v>
      </c>
      <c r="Q31" s="165">
        <v>200.70842761344298</v>
      </c>
      <c r="R31" s="196">
        <v>136.3949832096003</v>
      </c>
      <c r="S31" s="196">
        <v>59.727523226885125</v>
      </c>
      <c r="T31" s="197">
        <v>3.214648756891433</v>
      </c>
      <c r="V31" s="193" t="s">
        <v>10818</v>
      </c>
      <c r="W31" s="202">
        <v>1618</v>
      </c>
      <c r="X31" s="160"/>
      <c r="Y31" s="160">
        <v>180546.85049365301</v>
      </c>
      <c r="Z31" s="160"/>
      <c r="AA31" s="160"/>
      <c r="AB31" s="160"/>
      <c r="AC31" s="160">
        <v>266599.90735021618</v>
      </c>
      <c r="AD31" s="160"/>
      <c r="AE31" s="160"/>
      <c r="AF31" s="160"/>
      <c r="AG31" s="160"/>
      <c r="AH31" s="160"/>
      <c r="AI31" s="160"/>
      <c r="AJ31" s="160"/>
      <c r="AK31" s="160"/>
      <c r="AL31" s="160"/>
      <c r="AM31" s="160"/>
      <c r="AN31" s="160"/>
      <c r="AO31" s="160"/>
      <c r="AP31" s="160"/>
      <c r="AQ31" s="160"/>
      <c r="AR31" s="160"/>
      <c r="AS31" s="160"/>
      <c r="AT31" s="160"/>
      <c r="AU31" s="160"/>
    </row>
    <row r="32" spans="2:53" ht="15.75" x14ac:dyDescent="0.3">
      <c r="B32" s="192" t="s">
        <v>10869</v>
      </c>
      <c r="C32" s="193" t="s">
        <v>10789</v>
      </c>
      <c r="D32" s="193" t="s">
        <v>10812</v>
      </c>
      <c r="E32" s="193" t="s">
        <v>10819</v>
      </c>
      <c r="F32" s="193" t="s">
        <v>10629</v>
      </c>
      <c r="G32" s="195">
        <v>1890</v>
      </c>
      <c r="H32" s="194">
        <v>1528</v>
      </c>
      <c r="I32" s="165">
        <v>430800</v>
      </c>
      <c r="J32" s="165">
        <v>259267.63622763104</v>
      </c>
      <c r="K32" s="165">
        <v>242925.29785327849</v>
      </c>
      <c r="L32" s="165">
        <v>183521.76470588235</v>
      </c>
      <c r="M32" s="165">
        <v>127508.91840607212</v>
      </c>
      <c r="N32" s="165">
        <v>83607.235543018323</v>
      </c>
      <c r="O32" s="165">
        <v>118129.79274611399</v>
      </c>
      <c r="P32" s="165">
        <v>281.93717277486911</v>
      </c>
      <c r="Q32" s="165">
        <v>169.67777240028209</v>
      </c>
      <c r="R32" s="196">
        <v>120.10586695411149</v>
      </c>
      <c r="S32" s="196">
        <v>54.71677718783922</v>
      </c>
      <c r="T32" s="197">
        <v>4.1526640870495122</v>
      </c>
      <c r="V32" s="193" t="s">
        <v>10819</v>
      </c>
      <c r="W32" s="202">
        <v>1528</v>
      </c>
      <c r="X32" s="160"/>
      <c r="Y32" s="160"/>
      <c r="Z32" s="160"/>
      <c r="AA32" s="160"/>
      <c r="AB32" s="160">
        <v>198125.62302340291</v>
      </c>
      <c r="AC32" s="160"/>
      <c r="AD32" s="160"/>
      <c r="AE32" s="160"/>
      <c r="AF32" s="160"/>
      <c r="AG32" s="160"/>
      <c r="AH32" s="160"/>
      <c r="AI32" s="160"/>
      <c r="AJ32" s="160"/>
      <c r="AK32" s="160"/>
      <c r="AL32" s="160"/>
      <c r="AM32" s="160"/>
      <c r="AN32" s="160"/>
      <c r="AO32" s="160">
        <v>386600.5121277307</v>
      </c>
      <c r="AP32" s="160"/>
      <c r="AQ32" s="160"/>
      <c r="AR32" s="160"/>
      <c r="AS32" s="160"/>
      <c r="AT32" s="160"/>
      <c r="AU32" s="160"/>
    </row>
    <row r="33" spans="2:47" ht="15.75" x14ac:dyDescent="0.3">
      <c r="B33" s="192" t="s">
        <v>10870</v>
      </c>
      <c r="C33" s="193" t="s">
        <v>10789</v>
      </c>
      <c r="D33" s="193" t="s">
        <v>10812</v>
      </c>
      <c r="E33" s="193" t="s">
        <v>10820</v>
      </c>
      <c r="F33" s="193" t="s">
        <v>10629</v>
      </c>
      <c r="G33" s="195">
        <v>1901</v>
      </c>
      <c r="H33" s="194">
        <v>1771</v>
      </c>
      <c r="I33" s="165">
        <v>579700</v>
      </c>
      <c r="J33" s="165">
        <v>562609.61984770896</v>
      </c>
      <c r="K33" s="165">
        <v>484306.32730944571</v>
      </c>
      <c r="L33" s="165">
        <v>310287.19087635056</v>
      </c>
      <c r="M33" s="165">
        <v>244240.29728020242</v>
      </c>
      <c r="N33" s="165">
        <v>173645.79689703806</v>
      </c>
      <c r="O33" s="165">
        <v>217607.51295336787</v>
      </c>
      <c r="P33" s="165">
        <v>327.32919254658384</v>
      </c>
      <c r="Q33" s="165">
        <v>317.67906259046242</v>
      </c>
      <c r="R33" s="196">
        <v>175.20451207021489</v>
      </c>
      <c r="S33" s="196">
        <v>98.049574758350118</v>
      </c>
      <c r="T33" s="197">
        <v>2.338405019637352</v>
      </c>
      <c r="V33" s="193" t="s">
        <v>10820</v>
      </c>
      <c r="W33" s="202">
        <v>1771</v>
      </c>
      <c r="X33" s="160"/>
      <c r="Y33" s="160">
        <v>264384.59802538785</v>
      </c>
      <c r="Z33" s="160"/>
      <c r="AA33" s="160"/>
      <c r="AB33" s="160"/>
      <c r="AC33" s="160">
        <v>323728.4589252625</v>
      </c>
      <c r="AD33" s="160"/>
      <c r="AE33" s="160"/>
      <c r="AF33" s="160"/>
      <c r="AG33" s="160">
        <v>503829.72132034629</v>
      </c>
      <c r="AH33" s="160"/>
      <c r="AI33" s="160"/>
      <c r="AJ33" s="160"/>
      <c r="AK33" s="160"/>
      <c r="AL33" s="160"/>
      <c r="AM33" s="160"/>
      <c r="AN33" s="160"/>
      <c r="AO33" s="160"/>
      <c r="AP33" s="160"/>
      <c r="AQ33" s="160"/>
      <c r="AR33" s="160"/>
      <c r="AS33" s="160"/>
      <c r="AT33" s="160"/>
      <c r="AU33" s="160">
        <v>580000</v>
      </c>
    </row>
    <row r="34" spans="2:47" ht="15.75" x14ac:dyDescent="0.3">
      <c r="B34" s="192" t="s">
        <v>10871</v>
      </c>
      <c r="C34" s="193" t="s">
        <v>10789</v>
      </c>
      <c r="D34" s="193" t="s">
        <v>10812</v>
      </c>
      <c r="E34" s="193" t="s">
        <v>10821</v>
      </c>
      <c r="F34" s="193" t="s">
        <v>10629</v>
      </c>
      <c r="G34" s="195">
        <v>1900</v>
      </c>
      <c r="H34" s="194">
        <v>1174</v>
      </c>
      <c r="I34" s="165">
        <v>314400</v>
      </c>
      <c r="J34" s="165">
        <v>268128.53635613865</v>
      </c>
      <c r="K34" s="165">
        <v>243638.0371134837</v>
      </c>
      <c r="L34" s="165">
        <v>191012.44897959183</v>
      </c>
      <c r="M34" s="165">
        <v>155287.64705882352</v>
      </c>
      <c r="N34" s="165">
        <v>83099.499294781373</v>
      </c>
      <c r="O34" s="165">
        <v>106938.54922279793</v>
      </c>
      <c r="P34" s="165">
        <v>267.80238500851789</v>
      </c>
      <c r="Q34" s="165">
        <v>228.38887253504143</v>
      </c>
      <c r="R34" s="196">
        <v>162.70225637103223</v>
      </c>
      <c r="S34" s="196">
        <v>70.783219160801849</v>
      </c>
      <c r="T34" s="197">
        <v>2.7834162981502373</v>
      </c>
      <c r="V34" s="193" t="s">
        <v>10821</v>
      </c>
      <c r="W34" s="202">
        <v>1174</v>
      </c>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row>
    <row r="35" spans="2:47" ht="15.75" x14ac:dyDescent="0.3">
      <c r="B35" s="192" t="s">
        <v>10872</v>
      </c>
      <c r="C35" s="193" t="s">
        <v>10789</v>
      </c>
      <c r="D35" s="193" t="s">
        <v>10812</v>
      </c>
      <c r="E35" s="193" t="s">
        <v>10822</v>
      </c>
      <c r="F35" s="193" t="s">
        <v>10629</v>
      </c>
      <c r="G35" s="195">
        <v>1901</v>
      </c>
      <c r="H35" s="194">
        <v>1612</v>
      </c>
      <c r="I35" s="165">
        <v>504700</v>
      </c>
      <c r="J35" s="165">
        <v>442354.54667510599</v>
      </c>
      <c r="K35" s="165">
        <v>393907.23114008387</v>
      </c>
      <c r="L35" s="165">
        <v>276579.11164465785</v>
      </c>
      <c r="M35" s="165">
        <v>170619.07653383934</v>
      </c>
      <c r="N35" s="165">
        <v>100362.53173483779</v>
      </c>
      <c r="O35" s="165">
        <v>129942.77202072539</v>
      </c>
      <c r="P35" s="165">
        <v>313.08933002481388</v>
      </c>
      <c r="Q35" s="165">
        <v>274.41349049324191</v>
      </c>
      <c r="R35" s="196">
        <v>171.57513129321208</v>
      </c>
      <c r="S35" s="196">
        <v>62.259635071239323</v>
      </c>
      <c r="T35" s="197">
        <v>4.0287691160824792</v>
      </c>
      <c r="V35" s="193" t="s">
        <v>10822</v>
      </c>
      <c r="W35" s="202">
        <v>1612</v>
      </c>
      <c r="X35" s="160"/>
      <c r="Y35" s="160"/>
      <c r="Z35" s="160"/>
      <c r="AA35" s="160">
        <v>253731.36838667537</v>
      </c>
      <c r="AB35" s="160"/>
      <c r="AC35" s="160">
        <v>339724.45336627547</v>
      </c>
      <c r="AD35" s="160"/>
      <c r="AE35" s="160"/>
      <c r="AF35" s="160"/>
      <c r="AG35" s="160">
        <v>461788.30086580082</v>
      </c>
      <c r="AH35" s="160"/>
      <c r="AI35" s="160"/>
      <c r="AJ35" s="160"/>
      <c r="AK35" s="160"/>
      <c r="AL35" s="160"/>
      <c r="AM35" s="160"/>
      <c r="AN35" s="160"/>
      <c r="AO35" s="160"/>
      <c r="AP35" s="160"/>
      <c r="AQ35" s="160"/>
      <c r="AR35" s="160"/>
      <c r="AS35" s="160"/>
      <c r="AT35" s="160"/>
      <c r="AU35" s="160"/>
    </row>
    <row r="36" spans="2:47" ht="15.75" x14ac:dyDescent="0.3">
      <c r="B36" s="192" t="s">
        <v>10873</v>
      </c>
      <c r="C36" s="193" t="s">
        <v>10789</v>
      </c>
      <c r="D36" s="193" t="s">
        <v>10812</v>
      </c>
      <c r="E36" s="193" t="s">
        <v>10823</v>
      </c>
      <c r="F36" s="193" t="s">
        <v>10629</v>
      </c>
      <c r="G36" s="195">
        <v>1896</v>
      </c>
      <c r="H36" s="194">
        <v>2438</v>
      </c>
      <c r="I36" s="165">
        <v>580900</v>
      </c>
      <c r="J36" s="165">
        <v>383550.39127682836</v>
      </c>
      <c r="K36" s="165">
        <v>361833.96443084907</v>
      </c>
      <c r="L36" s="165">
        <v>315473.04921968788</v>
      </c>
      <c r="M36" s="165">
        <v>254866.04048070841</v>
      </c>
      <c r="N36" s="165">
        <v>138781.24118476728</v>
      </c>
      <c r="O36" s="165">
        <v>204343.81692573402</v>
      </c>
      <c r="P36" s="165">
        <v>238.26907301066447</v>
      </c>
      <c r="Q36" s="165">
        <v>157.32173555243165</v>
      </c>
      <c r="R36" s="196">
        <v>129.39829746500735</v>
      </c>
      <c r="S36" s="196">
        <v>56.924217056918486</v>
      </c>
      <c r="T36" s="197">
        <v>3.1857242019230476</v>
      </c>
      <c r="V36" s="193" t="s">
        <v>10823</v>
      </c>
      <c r="W36" s="202">
        <v>2438</v>
      </c>
      <c r="X36" s="160"/>
      <c r="Y36" s="160"/>
      <c r="Z36" s="160">
        <v>216792.35970250168</v>
      </c>
      <c r="AA36" s="160"/>
      <c r="AB36" s="160"/>
      <c r="AC36" s="160"/>
      <c r="AD36" s="160"/>
      <c r="AE36" s="160"/>
      <c r="AF36" s="160"/>
      <c r="AG36" s="160"/>
      <c r="AH36" s="160"/>
      <c r="AI36" s="160"/>
      <c r="AJ36" s="160"/>
      <c r="AK36" s="160"/>
      <c r="AL36" s="160"/>
      <c r="AM36" s="160"/>
      <c r="AN36" s="160"/>
      <c r="AO36" s="160"/>
      <c r="AP36" s="160"/>
      <c r="AQ36" s="160">
        <v>533773.72555306181</v>
      </c>
      <c r="AR36" s="160"/>
      <c r="AS36" s="160"/>
      <c r="AT36" s="160"/>
      <c r="AU36" s="160"/>
    </row>
    <row r="37" spans="2:47" ht="15.75" x14ac:dyDescent="0.3">
      <c r="B37" s="192" t="s">
        <v>10874</v>
      </c>
      <c r="C37" s="193" t="s">
        <v>10789</v>
      </c>
      <c r="D37" s="193" t="s">
        <v>10812</v>
      </c>
      <c r="E37" s="193" t="s">
        <v>10824</v>
      </c>
      <c r="F37" s="193" t="s">
        <v>10629</v>
      </c>
      <c r="G37" s="195">
        <v>1885</v>
      </c>
      <c r="H37" s="194">
        <v>1142</v>
      </c>
      <c r="I37" s="165">
        <v>339700</v>
      </c>
      <c r="J37" s="165">
        <v>295516.77311698027</v>
      </c>
      <c r="K37" s="165">
        <v>282957.4863014716</v>
      </c>
      <c r="L37" s="165">
        <v>182369.35174069629</v>
      </c>
      <c r="M37" s="165">
        <v>145724.47817836812</v>
      </c>
      <c r="N37" s="165">
        <v>89869.315937940759</v>
      </c>
      <c r="O37" s="165">
        <v>109839.98272884284</v>
      </c>
      <c r="P37" s="165">
        <v>297.46059544658493</v>
      </c>
      <c r="Q37" s="165">
        <v>258.77125491854667</v>
      </c>
      <c r="R37" s="196">
        <v>159.69295248747486</v>
      </c>
      <c r="S37" s="196">
        <v>78.694672450035696</v>
      </c>
      <c r="T37" s="197">
        <v>2.7799330778769895</v>
      </c>
      <c r="V37" s="193" t="s">
        <v>10824</v>
      </c>
      <c r="W37" s="202">
        <v>1142</v>
      </c>
      <c r="X37" s="160">
        <v>154197.28055964652</v>
      </c>
      <c r="Y37" s="160"/>
      <c r="Z37" s="160"/>
      <c r="AA37" s="160"/>
      <c r="AB37" s="160"/>
      <c r="AC37" s="160"/>
      <c r="AD37" s="160"/>
      <c r="AE37" s="160"/>
      <c r="AF37" s="160"/>
      <c r="AG37" s="160"/>
      <c r="AH37" s="160"/>
      <c r="AI37" s="160">
        <v>200479.871657754</v>
      </c>
      <c r="AJ37" s="160">
        <v>307496.24934520689</v>
      </c>
      <c r="AK37" s="160"/>
      <c r="AL37" s="160"/>
      <c r="AM37" s="160"/>
      <c r="AN37" s="160"/>
      <c r="AO37" s="160"/>
      <c r="AP37" s="160"/>
      <c r="AQ37" s="160"/>
      <c r="AR37" s="160"/>
      <c r="AS37" s="160"/>
      <c r="AT37" s="160"/>
      <c r="AU37" s="160"/>
    </row>
    <row r="38" spans="2:47" x14ac:dyDescent="0.25">
      <c r="B38" s="192" t="s">
        <v>10875</v>
      </c>
      <c r="C38" s="193" t="s">
        <v>10789</v>
      </c>
      <c r="D38" s="193" t="s">
        <v>10812</v>
      </c>
      <c r="E38" s="193" t="s">
        <v>10825</v>
      </c>
      <c r="F38" s="193" t="s">
        <v>10629</v>
      </c>
      <c r="G38" s="195">
        <v>1887</v>
      </c>
      <c r="H38" s="194">
        <v>1139</v>
      </c>
      <c r="I38" s="165">
        <v>344500</v>
      </c>
      <c r="J38" s="165">
        <v>266517.46360550087</v>
      </c>
      <c r="K38" s="165">
        <v>257061.293180682</v>
      </c>
      <c r="L38" s="165">
        <v>191156.50060024011</v>
      </c>
      <c r="M38" s="165">
        <v>154225.07273877293</v>
      </c>
      <c r="N38" s="165">
        <v>100362.53173483779</v>
      </c>
      <c r="O38" s="165">
        <v>102586.39896373058</v>
      </c>
      <c r="P38" s="165">
        <v>302.45829675153641</v>
      </c>
      <c r="Q38" s="165">
        <v>233.99250536040464</v>
      </c>
      <c r="R38" s="196">
        <v>167.82835873594391</v>
      </c>
      <c r="S38" s="196">
        <v>88.114602049901478</v>
      </c>
      <c r="T38" s="197">
        <v>2.4325558955625404</v>
      </c>
      <c r="V38" s="193" t="s">
        <v>10825</v>
      </c>
      <c r="W38" s="202">
        <v>1139</v>
      </c>
      <c r="X38" s="160"/>
      <c r="Y38" s="160">
        <v>140019.47461212974</v>
      </c>
      <c r="Z38" s="160"/>
      <c r="AA38" s="160"/>
      <c r="AB38" s="160"/>
      <c r="AC38" s="160">
        <v>182659.0222359481</v>
      </c>
      <c r="AD38" s="160"/>
      <c r="AE38" s="160"/>
      <c r="AF38" s="160"/>
      <c r="AG38" s="160"/>
      <c r="AH38" s="160"/>
      <c r="AI38" s="160">
        <v>280935.60962566844</v>
      </c>
      <c r="AJ38" s="160"/>
      <c r="AK38" s="160"/>
      <c r="AL38" s="160"/>
      <c r="AM38" s="160"/>
      <c r="AN38" s="160"/>
      <c r="AO38" s="160"/>
      <c r="AP38" s="160"/>
      <c r="AQ38" s="160"/>
      <c r="AR38" s="160">
        <v>356834.09535033861</v>
      </c>
      <c r="AS38" s="160"/>
      <c r="AT38" s="160"/>
      <c r="AU38" s="160"/>
    </row>
    <row r="39" spans="2:47" x14ac:dyDescent="0.25">
      <c r="B39" s="192" t="s">
        <v>10876</v>
      </c>
      <c r="C39" s="193" t="s">
        <v>10789</v>
      </c>
      <c r="D39" s="193" t="s">
        <v>10812</v>
      </c>
      <c r="E39" s="193" t="s">
        <v>10826</v>
      </c>
      <c r="F39" s="193" t="s">
        <v>10629</v>
      </c>
      <c r="G39" s="195">
        <v>1887</v>
      </c>
      <c r="H39" s="194">
        <v>1248</v>
      </c>
      <c r="I39" s="165">
        <v>378300</v>
      </c>
      <c r="J39" s="165">
        <v>281822.65473655943</v>
      </c>
      <c r="K39" s="165">
        <v>276424.04308292374</v>
      </c>
      <c r="L39" s="165">
        <v>208874.849939976</v>
      </c>
      <c r="M39" s="165">
        <v>172288.83617963316</v>
      </c>
      <c r="N39" s="165">
        <v>82591.763046544424</v>
      </c>
      <c r="O39" s="165">
        <v>105073.34196891192</v>
      </c>
      <c r="P39" s="165">
        <v>303.125</v>
      </c>
      <c r="Q39" s="165">
        <v>225.81943488506366</v>
      </c>
      <c r="R39" s="196">
        <v>167.36766822113461</v>
      </c>
      <c r="S39" s="196">
        <v>66.179297312936242</v>
      </c>
      <c r="T39" s="197">
        <v>3.5803599057064543</v>
      </c>
      <c r="V39" s="193" t="s">
        <v>10826</v>
      </c>
      <c r="W39" s="202">
        <v>1248</v>
      </c>
      <c r="X39" s="160">
        <v>141665.34609720175</v>
      </c>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row>
    <row r="40" spans="2:47" x14ac:dyDescent="0.25">
      <c r="B40" s="192" t="s">
        <v>10877</v>
      </c>
      <c r="C40" s="193" t="s">
        <v>10789</v>
      </c>
      <c r="D40" s="193" t="s">
        <v>10812</v>
      </c>
      <c r="E40" s="193" t="s">
        <v>10827</v>
      </c>
      <c r="F40" s="193" t="s">
        <v>10629</v>
      </c>
      <c r="G40" s="195">
        <v>1887</v>
      </c>
      <c r="H40" s="194">
        <v>1265</v>
      </c>
      <c r="I40" s="165">
        <v>315000</v>
      </c>
      <c r="J40" s="165">
        <v>254434.41797571781</v>
      </c>
      <c r="K40" s="165">
        <v>237223.38377163676</v>
      </c>
      <c r="L40" s="165">
        <v>186979.00360144058</v>
      </c>
      <c r="M40" s="165">
        <v>168038.53889943074</v>
      </c>
      <c r="N40" s="165">
        <v>128288.02538787024</v>
      </c>
      <c r="O40" s="165">
        <v>135123.90328151986</v>
      </c>
      <c r="P40" s="165">
        <v>249.01185770750988</v>
      </c>
      <c r="Q40" s="165">
        <v>201.13392725353185</v>
      </c>
      <c r="R40" s="196">
        <v>147.80948901299649</v>
      </c>
      <c r="S40" s="196">
        <v>101.4134588046405</v>
      </c>
      <c r="T40" s="197">
        <v>1.4554123352325257</v>
      </c>
      <c r="V40" s="193" t="s">
        <v>10827</v>
      </c>
      <c r="W40" s="202">
        <v>1265</v>
      </c>
      <c r="X40" s="160">
        <v>150472.20844624448</v>
      </c>
      <c r="Y40" s="160"/>
      <c r="Z40" s="160">
        <v>165429.24678837051</v>
      </c>
      <c r="AA40" s="160"/>
      <c r="AB40" s="160">
        <v>212166.02150537635</v>
      </c>
      <c r="AC40" s="160"/>
      <c r="AD40" s="160"/>
      <c r="AE40" s="160"/>
      <c r="AF40" s="160"/>
      <c r="AG40" s="160"/>
      <c r="AH40" s="160"/>
      <c r="AI40" s="160"/>
      <c r="AJ40" s="160"/>
      <c r="AK40" s="160"/>
      <c r="AL40" s="160"/>
      <c r="AM40" s="160"/>
      <c r="AN40" s="160"/>
      <c r="AO40" s="160"/>
      <c r="AP40" s="160"/>
      <c r="AQ40" s="160">
        <v>307523.9571087599</v>
      </c>
      <c r="AR40" s="160"/>
      <c r="AS40" s="160"/>
      <c r="AT40" s="160"/>
      <c r="AU40" s="160">
        <v>435000</v>
      </c>
    </row>
    <row r="41" spans="2:47" x14ac:dyDescent="0.25">
      <c r="B41" s="192" t="s">
        <v>10878</v>
      </c>
      <c r="C41" s="193" t="s">
        <v>10789</v>
      </c>
      <c r="D41" s="193" t="s">
        <v>10812</v>
      </c>
      <c r="E41" s="193" t="s">
        <v>10828</v>
      </c>
      <c r="F41" s="193" t="s">
        <v>10629</v>
      </c>
      <c r="G41" s="195">
        <v>1925</v>
      </c>
      <c r="H41" s="194">
        <v>624</v>
      </c>
      <c r="I41" s="165">
        <v>263600</v>
      </c>
      <c r="J41" s="165">
        <v>226355.72146460286</v>
      </c>
      <c r="K41" s="165">
        <v>226769.87462196022</v>
      </c>
      <c r="L41" s="165">
        <v>146644.54981992798</v>
      </c>
      <c r="M41" s="165">
        <v>118856.52751423151</v>
      </c>
      <c r="N41" s="165">
        <v>66174.957686882932</v>
      </c>
      <c r="O41" s="165">
        <v>90151.683937823836</v>
      </c>
      <c r="P41" s="165">
        <v>422.43589743589746</v>
      </c>
      <c r="Q41" s="165">
        <v>362.74955362917126</v>
      </c>
      <c r="R41" s="196">
        <v>235.00729137808972</v>
      </c>
      <c r="S41" s="196">
        <v>106.049611677697</v>
      </c>
      <c r="T41" s="197">
        <v>2.9833799554094806</v>
      </c>
      <c r="V41" s="193" t="s">
        <v>10828</v>
      </c>
      <c r="W41" s="202">
        <v>624</v>
      </c>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v>411088.79536647361</v>
      </c>
      <c r="AU41" s="160"/>
    </row>
    <row r="42" spans="2:47" x14ac:dyDescent="0.25">
      <c r="B42" s="192" t="s">
        <v>10879</v>
      </c>
      <c r="C42" s="193" t="s">
        <v>10789</v>
      </c>
      <c r="D42" s="193" t="s">
        <v>10812</v>
      </c>
      <c r="E42" s="193" t="s">
        <v>10829</v>
      </c>
      <c r="F42" s="193" t="s">
        <v>10629</v>
      </c>
      <c r="G42" s="195">
        <v>1886</v>
      </c>
      <c r="H42" s="194">
        <v>1760</v>
      </c>
      <c r="I42" s="165">
        <v>407500</v>
      </c>
      <c r="J42" s="165">
        <v>360535.06626771775</v>
      </c>
      <c r="K42" s="165">
        <v>331304.96611872554</v>
      </c>
      <c r="L42" s="165">
        <v>232355.26410564227</v>
      </c>
      <c r="M42" s="165">
        <v>181852.00506008856</v>
      </c>
      <c r="N42" s="165">
        <v>98162.341325810994</v>
      </c>
      <c r="O42" s="165">
        <v>130771.75302245251</v>
      </c>
      <c r="P42" s="165">
        <v>231.53409090909091</v>
      </c>
      <c r="Q42" s="165">
        <v>204.84946947029417</v>
      </c>
      <c r="R42" s="196">
        <v>132.02003642366037</v>
      </c>
      <c r="S42" s="196">
        <v>55.774057571483517</v>
      </c>
      <c r="T42" s="197">
        <v>3.1512864760169608</v>
      </c>
      <c r="V42" s="193" t="s">
        <v>10829</v>
      </c>
      <c r="W42" s="202">
        <v>1760</v>
      </c>
      <c r="X42" s="160"/>
      <c r="Y42" s="160"/>
      <c r="Z42" s="160"/>
      <c r="AA42" s="160"/>
      <c r="AB42" s="160"/>
      <c r="AC42" s="160"/>
      <c r="AD42" s="160"/>
      <c r="AE42" s="160"/>
      <c r="AF42" s="160">
        <v>252220.69608383894</v>
      </c>
      <c r="AG42" s="160"/>
      <c r="AH42" s="160"/>
      <c r="AI42" s="160"/>
      <c r="AJ42" s="160"/>
      <c r="AK42" s="160"/>
      <c r="AL42" s="160">
        <v>427290.3890035589</v>
      </c>
      <c r="AM42" s="160"/>
      <c r="AN42" s="160"/>
      <c r="AO42" s="160"/>
      <c r="AP42" s="160"/>
      <c r="AQ42" s="160"/>
      <c r="AR42" s="160"/>
      <c r="AS42" s="160"/>
      <c r="AT42" s="160"/>
      <c r="AU42" s="160"/>
    </row>
    <row r="43" spans="2:47" x14ac:dyDescent="0.25">
      <c r="B43" s="192" t="s">
        <v>10880</v>
      </c>
      <c r="C43" s="193" t="s">
        <v>10789</v>
      </c>
      <c r="D43" s="193" t="s">
        <v>10812</v>
      </c>
      <c r="E43" s="193" t="s">
        <v>10830</v>
      </c>
      <c r="F43" s="193" t="s">
        <v>10629</v>
      </c>
      <c r="G43" s="195">
        <v>1886</v>
      </c>
      <c r="H43" s="194">
        <v>1829</v>
      </c>
      <c r="I43" s="165">
        <v>466900</v>
      </c>
      <c r="J43" s="165">
        <v>435449.94917237276</v>
      </c>
      <c r="K43" s="165">
        <v>397233.34768770821</v>
      </c>
      <c r="L43" s="165">
        <v>252522.49099639856</v>
      </c>
      <c r="M43" s="165">
        <v>200674.75015812778</v>
      </c>
      <c r="N43" s="165">
        <v>66005.712270803939</v>
      </c>
      <c r="O43" s="165">
        <v>114192.1329879102</v>
      </c>
      <c r="P43" s="165">
        <v>255.27610716238382</v>
      </c>
      <c r="Q43" s="165">
        <v>238.08089074487302</v>
      </c>
      <c r="R43" s="196">
        <v>138.065878073482</v>
      </c>
      <c r="S43" s="196">
        <v>36.088415675671918</v>
      </c>
      <c r="T43" s="197">
        <v>6.0736302046773334</v>
      </c>
      <c r="V43" s="193" t="s">
        <v>10830</v>
      </c>
      <c r="W43" s="202">
        <v>1829</v>
      </c>
      <c r="X43" s="160"/>
      <c r="Y43" s="160"/>
      <c r="Z43" s="160"/>
      <c r="AA43" s="160">
        <v>217484.03004572177</v>
      </c>
      <c r="AB43" s="160"/>
      <c r="AC43" s="160"/>
      <c r="AD43" s="160"/>
      <c r="AE43" s="160"/>
      <c r="AF43" s="160"/>
      <c r="AG43" s="160"/>
      <c r="AH43" s="160"/>
      <c r="AI43" s="160"/>
      <c r="AJ43" s="160"/>
      <c r="AK43" s="160"/>
      <c r="AL43" s="160"/>
      <c r="AM43" s="160"/>
      <c r="AN43" s="160"/>
      <c r="AO43" s="160"/>
      <c r="AP43" s="160"/>
      <c r="AQ43" s="160"/>
      <c r="AR43" s="160"/>
      <c r="AS43" s="160"/>
      <c r="AT43" s="160"/>
      <c r="AU43" s="160"/>
    </row>
    <row r="44" spans="2:47" x14ac:dyDescent="0.25">
      <c r="B44" s="192" t="s">
        <v>10881</v>
      </c>
      <c r="C44" s="193" t="s">
        <v>10789</v>
      </c>
      <c r="D44" s="193" t="s">
        <v>10812</v>
      </c>
      <c r="E44" s="193" t="s">
        <v>10831</v>
      </c>
      <c r="F44" s="193" t="s">
        <v>10629</v>
      </c>
      <c r="G44" s="195">
        <v>1887</v>
      </c>
      <c r="H44" s="194">
        <v>995</v>
      </c>
      <c r="I44" s="165">
        <v>329400</v>
      </c>
      <c r="J44" s="165">
        <v>241660.91259566142</v>
      </c>
      <c r="K44" s="165">
        <v>267277.22257695679</v>
      </c>
      <c r="L44" s="165">
        <v>171565.48019207682</v>
      </c>
      <c r="M44" s="165">
        <v>132518.1973434535</v>
      </c>
      <c r="N44" s="165">
        <v>78699.118476727774</v>
      </c>
      <c r="O44" s="165">
        <v>106109.56822107082</v>
      </c>
      <c r="P44" s="165">
        <v>331.05527638190955</v>
      </c>
      <c r="Q44" s="165">
        <v>242.87528904086574</v>
      </c>
      <c r="R44" s="196">
        <v>172.4276182834943</v>
      </c>
      <c r="S44" s="196">
        <v>79.094591433897264</v>
      </c>
      <c r="T44" s="197">
        <v>3.1855614951698263</v>
      </c>
      <c r="V44" s="193" t="s">
        <v>10831</v>
      </c>
      <c r="W44" s="202">
        <v>995</v>
      </c>
      <c r="X44" s="160"/>
      <c r="Y44" s="160"/>
      <c r="Z44" s="160"/>
      <c r="AA44" s="160"/>
      <c r="AB44" s="160"/>
      <c r="AC44" s="160"/>
      <c r="AD44" s="160">
        <v>164845.16665066025</v>
      </c>
      <c r="AE44" s="160"/>
      <c r="AF44" s="160"/>
      <c r="AG44" s="160"/>
      <c r="AH44" s="160">
        <v>226794.04807815846</v>
      </c>
      <c r="AI44" s="160">
        <v>211031.44385026739</v>
      </c>
      <c r="AJ44" s="160"/>
      <c r="AK44" s="160"/>
      <c r="AL44" s="160">
        <v>256374.23340213535</v>
      </c>
      <c r="AM44" s="160"/>
      <c r="AN44" s="160"/>
      <c r="AO44" s="160"/>
      <c r="AP44" s="160"/>
      <c r="AQ44" s="160"/>
      <c r="AR44" s="160">
        <v>312056.17203443812</v>
      </c>
      <c r="AS44" s="160"/>
      <c r="AT44" s="160"/>
      <c r="AU44" s="160"/>
    </row>
    <row r="45" spans="2:47" x14ac:dyDescent="0.25">
      <c r="B45" s="192" t="s">
        <v>10882</v>
      </c>
      <c r="C45" s="193" t="s">
        <v>10789</v>
      </c>
      <c r="D45" s="193" t="s">
        <v>10812</v>
      </c>
      <c r="E45" s="193" t="s">
        <v>10832</v>
      </c>
      <c r="F45" s="193" t="s">
        <v>10629</v>
      </c>
      <c r="G45" s="195">
        <v>1906</v>
      </c>
      <c r="H45" s="194">
        <v>1928</v>
      </c>
      <c r="I45" s="165">
        <v>524000</v>
      </c>
      <c r="J45" s="165">
        <v>410823.55141262442</v>
      </c>
      <c r="K45" s="165">
        <v>288659.4003831133</v>
      </c>
      <c r="L45" s="165">
        <v>219966.82472989196</v>
      </c>
      <c r="M45" s="165">
        <v>169252.90955091716</v>
      </c>
      <c r="N45" s="165">
        <v>84453.462623413245</v>
      </c>
      <c r="O45" s="165">
        <v>122481.94300518135</v>
      </c>
      <c r="P45" s="165">
        <v>271.78423236514521</v>
      </c>
      <c r="Q45" s="165">
        <v>213.08275488206661</v>
      </c>
      <c r="R45" s="196">
        <v>114.09067672712239</v>
      </c>
      <c r="S45" s="196">
        <v>43.803663186417658</v>
      </c>
      <c r="T45" s="197">
        <v>5.2046005423906703</v>
      </c>
      <c r="V45" s="193" t="s">
        <v>10832</v>
      </c>
      <c r="W45" s="202">
        <v>1928</v>
      </c>
      <c r="X45" s="160"/>
      <c r="Y45" s="160"/>
      <c r="Z45" s="160"/>
      <c r="AA45" s="160"/>
      <c r="AB45" s="160"/>
      <c r="AC45" s="160"/>
      <c r="AD45" s="160">
        <v>242793.82953181272</v>
      </c>
      <c r="AE45" s="160">
        <v>283383.12355658202</v>
      </c>
      <c r="AF45" s="160"/>
      <c r="AG45" s="160"/>
      <c r="AH45" s="160"/>
      <c r="AI45" s="160"/>
      <c r="AJ45" s="160"/>
      <c r="AK45" s="160"/>
      <c r="AL45" s="160">
        <v>722731.1722574482</v>
      </c>
      <c r="AM45" s="160"/>
      <c r="AN45" s="160"/>
      <c r="AO45" s="160"/>
      <c r="AP45" s="160"/>
      <c r="AQ45" s="160">
        <v>492038.33137401583</v>
      </c>
      <c r="AR45" s="160"/>
      <c r="AS45" s="160"/>
      <c r="AT45" s="160"/>
      <c r="AU45" s="160"/>
    </row>
    <row r="46" spans="2:47" x14ac:dyDescent="0.25">
      <c r="B46" s="192" t="s">
        <v>10883</v>
      </c>
      <c r="C46" s="193" t="s">
        <v>10789</v>
      </c>
      <c r="D46" s="193" t="s">
        <v>10812</v>
      </c>
      <c r="E46" s="193" t="s">
        <v>10833</v>
      </c>
      <c r="F46" s="193" t="s">
        <v>10629</v>
      </c>
      <c r="G46" s="195">
        <v>1911</v>
      </c>
      <c r="H46" s="194">
        <v>846</v>
      </c>
      <c r="I46" s="165">
        <v>380200</v>
      </c>
      <c r="J46" s="165">
        <v>307829.97199685447</v>
      </c>
      <c r="K46" s="165">
        <v>288303.03075301071</v>
      </c>
      <c r="L46" s="165">
        <v>170557.11884753901</v>
      </c>
      <c r="M46" s="165">
        <v>139652.62492093613</v>
      </c>
      <c r="N46" s="165">
        <v>83099.499294781373</v>
      </c>
      <c r="O46" s="165">
        <v>111290.69948186529</v>
      </c>
      <c r="P46" s="165">
        <v>449.40898345153664</v>
      </c>
      <c r="Q46" s="165">
        <v>363.86521512630554</v>
      </c>
      <c r="R46" s="196">
        <v>201.60415939425414</v>
      </c>
      <c r="S46" s="196">
        <v>98.226358504469715</v>
      </c>
      <c r="T46" s="197">
        <v>3.575238156987024</v>
      </c>
      <c r="V46" s="193" t="s">
        <v>10833</v>
      </c>
      <c r="W46" s="202">
        <v>846</v>
      </c>
      <c r="X46" s="160"/>
      <c r="Y46" s="160"/>
      <c r="Z46" s="160">
        <v>106561.78296146044</v>
      </c>
      <c r="AA46" s="160"/>
      <c r="AB46" s="160"/>
      <c r="AC46" s="160"/>
      <c r="AD46" s="160">
        <v>193938.97358943577</v>
      </c>
      <c r="AE46" s="160"/>
      <c r="AF46" s="160"/>
      <c r="AG46" s="160"/>
      <c r="AH46" s="160"/>
      <c r="AI46" s="160">
        <v>284892.44919786096</v>
      </c>
      <c r="AJ46" s="160"/>
      <c r="AK46" s="160"/>
      <c r="AL46" s="160"/>
      <c r="AM46" s="160"/>
      <c r="AN46" s="160"/>
      <c r="AO46" s="160"/>
      <c r="AP46" s="160"/>
      <c r="AQ46" s="160"/>
      <c r="AR46" s="160"/>
      <c r="AS46" s="160"/>
      <c r="AT46" s="160"/>
      <c r="AU46" s="160"/>
    </row>
    <row r="47" spans="2:47" x14ac:dyDescent="0.25">
      <c r="B47" s="192" t="s">
        <v>10884</v>
      </c>
      <c r="C47" s="193" t="s">
        <v>10789</v>
      </c>
      <c r="D47" s="193" t="s">
        <v>10812</v>
      </c>
      <c r="E47" s="193" t="s">
        <v>10834</v>
      </c>
      <c r="F47" s="193" t="s">
        <v>10629</v>
      </c>
      <c r="G47" s="195">
        <v>1911</v>
      </c>
      <c r="H47" s="194">
        <v>846</v>
      </c>
      <c r="I47" s="165">
        <v>311000</v>
      </c>
      <c r="J47" s="165">
        <v>259267.63622763104</v>
      </c>
      <c r="K47" s="165">
        <v>243044.08772997936</v>
      </c>
      <c r="L47" s="165">
        <v>160473.50540216087</v>
      </c>
      <c r="M47" s="165">
        <v>126446.34408602151</v>
      </c>
      <c r="N47" s="165">
        <v>76668.173483779959</v>
      </c>
      <c r="O47" s="165">
        <v>102586.39896373058</v>
      </c>
      <c r="P47" s="165">
        <v>367.61229314420802</v>
      </c>
      <c r="Q47" s="165">
        <v>306.46292698301539</v>
      </c>
      <c r="R47" s="196">
        <v>189.68499456520198</v>
      </c>
      <c r="S47" s="196">
        <v>90.624318538746991</v>
      </c>
      <c r="T47" s="197">
        <v>3.0564420132663739</v>
      </c>
      <c r="V47" s="193" t="s">
        <v>10834</v>
      </c>
      <c r="W47" s="202">
        <v>846</v>
      </c>
      <c r="X47" s="160"/>
      <c r="Y47" s="160"/>
      <c r="Z47" s="160">
        <v>58367.173766058142</v>
      </c>
      <c r="AA47" s="160"/>
      <c r="AB47" s="160"/>
      <c r="AC47" s="160"/>
      <c r="AD47" s="160"/>
      <c r="AE47" s="160"/>
      <c r="AF47" s="160"/>
      <c r="AG47" s="160"/>
      <c r="AH47" s="160"/>
      <c r="AI47" s="160"/>
      <c r="AJ47" s="160"/>
      <c r="AK47" s="160"/>
      <c r="AL47" s="160"/>
      <c r="AM47" s="160"/>
      <c r="AN47" s="160"/>
      <c r="AO47" s="160"/>
      <c r="AP47" s="160"/>
      <c r="AQ47" s="160"/>
      <c r="AR47" s="160"/>
      <c r="AS47" s="160"/>
      <c r="AT47" s="160"/>
      <c r="AU47" s="160"/>
    </row>
    <row r="48" spans="2:47" x14ac:dyDescent="0.25">
      <c r="B48" s="192" t="s">
        <v>10885</v>
      </c>
      <c r="C48" s="193" t="s">
        <v>10789</v>
      </c>
      <c r="D48" s="193" t="s">
        <v>10812</v>
      </c>
      <c r="E48" s="193" t="s">
        <v>10835</v>
      </c>
      <c r="F48" s="193" t="s">
        <v>10629</v>
      </c>
      <c r="G48" s="195">
        <v>1891</v>
      </c>
      <c r="H48" s="194">
        <v>1464</v>
      </c>
      <c r="I48" s="165">
        <v>534300</v>
      </c>
      <c r="J48" s="165">
        <v>412779.85403839883</v>
      </c>
      <c r="K48" s="165">
        <v>376088.74963495339</v>
      </c>
      <c r="L48" s="165">
        <v>214060.70828331335</v>
      </c>
      <c r="M48" s="165">
        <v>160448.72232764075</v>
      </c>
      <c r="N48" s="165">
        <v>89700.070521861766</v>
      </c>
      <c r="O48" s="165">
        <v>112741.41623488774</v>
      </c>
      <c r="P48" s="165">
        <v>364.9590163934426</v>
      </c>
      <c r="Q48" s="165">
        <v>281.95345221202103</v>
      </c>
      <c r="R48" s="196">
        <v>146.21633079461293</v>
      </c>
      <c r="S48" s="196">
        <v>61.27053997394929</v>
      </c>
      <c r="T48" s="197">
        <v>4.9565170561352012</v>
      </c>
      <c r="V48" s="193" t="s">
        <v>10835</v>
      </c>
      <c r="W48" s="202">
        <v>1464</v>
      </c>
      <c r="X48" s="160">
        <v>145297.79086892487</v>
      </c>
      <c r="Y48" s="160"/>
      <c r="Z48" s="160"/>
      <c r="AA48" s="160"/>
      <c r="AB48" s="160"/>
      <c r="AC48" s="160"/>
      <c r="AD48" s="160"/>
      <c r="AE48" s="160">
        <v>308303.75</v>
      </c>
      <c r="AF48" s="160"/>
      <c r="AG48" s="160"/>
      <c r="AH48" s="160">
        <v>343293.25481798715</v>
      </c>
      <c r="AI48" s="160"/>
      <c r="AJ48" s="160">
        <v>383724.31115767418</v>
      </c>
      <c r="AK48" s="160"/>
      <c r="AL48" s="160"/>
      <c r="AM48" s="160"/>
      <c r="AN48" s="160"/>
      <c r="AO48" s="160"/>
      <c r="AP48" s="160"/>
      <c r="AQ48" s="160"/>
      <c r="AR48" s="160"/>
      <c r="AS48" s="160"/>
      <c r="AT48" s="160"/>
      <c r="AU48" s="160">
        <v>527000</v>
      </c>
    </row>
    <row r="49" spans="2:47" x14ac:dyDescent="0.25">
      <c r="B49" s="192" t="s">
        <v>10886</v>
      </c>
      <c r="C49" s="193" t="s">
        <v>10789</v>
      </c>
      <c r="D49" s="193" t="s">
        <v>10812</v>
      </c>
      <c r="E49" s="193" t="s">
        <v>10836</v>
      </c>
      <c r="F49" s="193" t="s">
        <v>10629</v>
      </c>
      <c r="G49" s="195">
        <v>1891</v>
      </c>
      <c r="H49" s="194">
        <v>1487</v>
      </c>
      <c r="I49" s="165">
        <v>439300</v>
      </c>
      <c r="J49" s="165">
        <v>414506.00341408211</v>
      </c>
      <c r="K49" s="165">
        <v>409349.91511119693</v>
      </c>
      <c r="L49" s="165">
        <v>209883.21128451382</v>
      </c>
      <c r="M49" s="165">
        <v>172592.42884250474</v>
      </c>
      <c r="N49" s="165">
        <v>113902.16502115654</v>
      </c>
      <c r="O49" s="165">
        <v>119166.01899827289</v>
      </c>
      <c r="P49" s="165">
        <v>295.42703429724276</v>
      </c>
      <c r="Q49" s="165">
        <v>278.75319664699538</v>
      </c>
      <c r="R49" s="196">
        <v>141.14540099832806</v>
      </c>
      <c r="S49" s="196">
        <v>76.598631486991621</v>
      </c>
      <c r="T49" s="197">
        <v>2.8568186997885689</v>
      </c>
      <c r="V49" s="193" t="s">
        <v>10836</v>
      </c>
      <c r="W49" s="202">
        <v>1487</v>
      </c>
      <c r="X49" s="160"/>
      <c r="Y49" s="160"/>
      <c r="Z49" s="160"/>
      <c r="AA49" s="160"/>
      <c r="AB49" s="160"/>
      <c r="AC49" s="160"/>
      <c r="AD49" s="160"/>
      <c r="AE49" s="160"/>
      <c r="AF49" s="160"/>
      <c r="AG49" s="160"/>
      <c r="AH49" s="160"/>
      <c r="AI49" s="160"/>
      <c r="AJ49" s="160">
        <v>749360.60764798324</v>
      </c>
      <c r="AK49" s="160"/>
      <c r="AL49" s="160"/>
      <c r="AM49" s="160"/>
      <c r="AN49" s="160"/>
      <c r="AO49" s="160"/>
      <c r="AP49" s="160"/>
      <c r="AQ49" s="160"/>
      <c r="AR49" s="160"/>
      <c r="AS49" s="160"/>
      <c r="AT49" s="160"/>
      <c r="AU49" s="160"/>
    </row>
    <row r="50" spans="2:47" x14ac:dyDescent="0.25">
      <c r="B50" s="192" t="s">
        <v>10887</v>
      </c>
      <c r="C50" s="193" t="s">
        <v>10789</v>
      </c>
      <c r="D50" s="193" t="s">
        <v>10812</v>
      </c>
      <c r="E50" s="193" t="s">
        <v>10837</v>
      </c>
      <c r="F50" s="193" t="s">
        <v>10629</v>
      </c>
      <c r="G50" s="195">
        <v>1904</v>
      </c>
      <c r="H50" s="194">
        <v>1564</v>
      </c>
      <c r="I50" s="165">
        <v>454200</v>
      </c>
      <c r="J50" s="165">
        <v>377566.40677445958</v>
      </c>
      <c r="K50" s="165">
        <v>349598.60713065945</v>
      </c>
      <c r="L50" s="165">
        <v>224576.47659063627</v>
      </c>
      <c r="M50" s="165">
        <v>173503.20683111955</v>
      </c>
      <c r="N50" s="165">
        <v>104255.17630465444</v>
      </c>
      <c r="O50" s="165">
        <v>130150.01727115716</v>
      </c>
      <c r="P50" s="165">
        <v>290.40920716112532</v>
      </c>
      <c r="Q50" s="165">
        <v>241.41074601947543</v>
      </c>
      <c r="R50" s="196">
        <v>143.59109756434543</v>
      </c>
      <c r="S50" s="196">
        <v>66.659319887886468</v>
      </c>
      <c r="T50" s="197">
        <v>3.356618214070608</v>
      </c>
      <c r="V50" s="193" t="s">
        <v>10837</v>
      </c>
      <c r="W50" s="202">
        <v>1564</v>
      </c>
      <c r="X50" s="160"/>
      <c r="Y50" s="160"/>
      <c r="Z50" s="160"/>
      <c r="AA50" s="160"/>
      <c r="AB50" s="160"/>
      <c r="AC50" s="160"/>
      <c r="AD50" s="160"/>
      <c r="AE50" s="160"/>
      <c r="AF50" s="160"/>
      <c r="AG50" s="160"/>
      <c r="AH50" s="160">
        <v>320847.15738758026</v>
      </c>
      <c r="AI50" s="160"/>
      <c r="AJ50" s="160"/>
      <c r="AK50" s="160"/>
      <c r="AL50" s="160"/>
      <c r="AM50" s="160"/>
      <c r="AN50" s="160"/>
      <c r="AO50" s="160"/>
      <c r="AP50" s="160"/>
      <c r="AQ50" s="160"/>
      <c r="AR50" s="160"/>
      <c r="AS50" s="160"/>
      <c r="AT50" s="160"/>
      <c r="AU50" s="160"/>
    </row>
    <row r="51" spans="2:47" x14ac:dyDescent="0.25">
      <c r="B51" s="192" t="s">
        <v>10888</v>
      </c>
      <c r="C51" s="193" t="s">
        <v>10789</v>
      </c>
      <c r="D51" s="193" t="s">
        <v>10812</v>
      </c>
      <c r="E51" s="193" t="s">
        <v>10838</v>
      </c>
      <c r="F51" s="193" t="s">
        <v>10629</v>
      </c>
      <c r="G51" s="195">
        <v>1891</v>
      </c>
      <c r="H51" s="194">
        <v>1657</v>
      </c>
      <c r="I51" s="165">
        <v>483800</v>
      </c>
      <c r="J51" s="165">
        <v>318762.25137618196</v>
      </c>
      <c r="K51" s="165">
        <v>294955.2638482594</v>
      </c>
      <c r="L51" s="165">
        <v>206281.92076830732</v>
      </c>
      <c r="M51" s="165">
        <v>162877.46363061355</v>
      </c>
      <c r="N51" s="165">
        <v>88007.616361071923</v>
      </c>
      <c r="O51" s="165">
        <v>118958.77374784111</v>
      </c>
      <c r="P51" s="165">
        <v>291.97344598672299</v>
      </c>
      <c r="Q51" s="165">
        <v>192.37311489208327</v>
      </c>
      <c r="R51" s="196">
        <v>124.49120142927418</v>
      </c>
      <c r="S51" s="196">
        <v>53.112623030218423</v>
      </c>
      <c r="T51" s="197">
        <v>4.4972514880427719</v>
      </c>
      <c r="V51" s="193" t="s">
        <v>10838</v>
      </c>
      <c r="W51" s="202">
        <v>1657</v>
      </c>
      <c r="X51" s="160"/>
      <c r="Y51" s="160"/>
      <c r="Z51" s="160"/>
      <c r="AA51" s="160"/>
      <c r="AB51" s="160"/>
      <c r="AC51" s="160"/>
      <c r="AD51" s="160"/>
      <c r="AE51" s="160"/>
      <c r="AF51" s="160"/>
      <c r="AG51" s="160"/>
      <c r="AH51" s="160">
        <v>323487.87473233405</v>
      </c>
      <c r="AI51" s="160"/>
      <c r="AJ51" s="160"/>
      <c r="AK51" s="160"/>
      <c r="AL51" s="160"/>
      <c r="AM51" s="160"/>
      <c r="AN51" s="160"/>
      <c r="AO51" s="160">
        <v>431878.04958413157</v>
      </c>
      <c r="AP51" s="160"/>
      <c r="AQ51" s="160"/>
      <c r="AR51" s="160"/>
      <c r="AS51" s="160">
        <v>545900.40050590225</v>
      </c>
      <c r="AT51" s="160"/>
      <c r="AU51" s="160"/>
    </row>
    <row r="52" spans="2:47" x14ac:dyDescent="0.25">
      <c r="B52" s="192" t="s">
        <v>10889</v>
      </c>
      <c r="C52" s="193" t="s">
        <v>10789</v>
      </c>
      <c r="D52" s="193" t="s">
        <v>10812</v>
      </c>
      <c r="E52" s="193" t="s">
        <v>10839</v>
      </c>
      <c r="F52" s="193" t="s">
        <v>10629</v>
      </c>
      <c r="G52" s="195">
        <v>1885</v>
      </c>
      <c r="H52" s="194">
        <v>710</v>
      </c>
      <c r="I52" s="165">
        <v>266400</v>
      </c>
      <c r="J52" s="165">
        <v>345229.87513665919</v>
      </c>
      <c r="K52" s="165">
        <v>356369.63010260905</v>
      </c>
      <c r="L52" s="165">
        <v>135120.42016806724</v>
      </c>
      <c r="M52" s="165">
        <v>122347.84313725491</v>
      </c>
      <c r="N52" s="165">
        <v>75144.96473906911</v>
      </c>
      <c r="O52" s="165">
        <v>106524.05872193437</v>
      </c>
      <c r="P52" s="165">
        <v>375.21126760563379</v>
      </c>
      <c r="Q52" s="165">
        <v>486.23926075585803</v>
      </c>
      <c r="R52" s="196">
        <v>190.31045094093977</v>
      </c>
      <c r="S52" s="196">
        <v>105.83797850573114</v>
      </c>
      <c r="T52" s="197">
        <v>2.5451477144881038</v>
      </c>
      <c r="V52" s="193" t="s">
        <v>10839</v>
      </c>
      <c r="W52" s="202">
        <v>710</v>
      </c>
      <c r="X52" s="160"/>
      <c r="Y52" s="160"/>
      <c r="Z52" s="160"/>
      <c r="AA52" s="160">
        <v>60412.230568256047</v>
      </c>
      <c r="AB52" s="160"/>
      <c r="AC52" s="160"/>
      <c r="AD52" s="160"/>
      <c r="AE52" s="160"/>
      <c r="AF52" s="160"/>
      <c r="AG52" s="160"/>
      <c r="AH52" s="160"/>
      <c r="AI52" s="160"/>
      <c r="AJ52" s="160"/>
      <c r="AK52" s="160"/>
      <c r="AL52" s="160"/>
      <c r="AM52" s="160"/>
      <c r="AN52" s="160"/>
      <c r="AO52" s="160"/>
      <c r="AP52" s="160"/>
      <c r="AQ52" s="160"/>
      <c r="AR52" s="160">
        <v>242591.61319115563</v>
      </c>
      <c r="AS52" s="160">
        <v>543094.99235244526</v>
      </c>
      <c r="AT52" s="160">
        <v>334009.64623525977</v>
      </c>
      <c r="AU52" s="160">
        <v>970000</v>
      </c>
    </row>
    <row r="53" spans="2:47" x14ac:dyDescent="0.25">
      <c r="B53" s="192" t="s">
        <v>10890</v>
      </c>
      <c r="C53" s="193" t="s">
        <v>10789</v>
      </c>
      <c r="D53" s="193" t="s">
        <v>10812</v>
      </c>
      <c r="E53" s="193" t="s">
        <v>10840</v>
      </c>
      <c r="F53" s="193" t="s">
        <v>10629</v>
      </c>
      <c r="G53" s="195">
        <v>1893</v>
      </c>
      <c r="H53" s="194">
        <v>1059</v>
      </c>
      <c r="I53" s="165">
        <v>309400</v>
      </c>
      <c r="J53" s="165">
        <v>262719.93497899763</v>
      </c>
      <c r="K53" s="165">
        <v>214178.14769166804</v>
      </c>
      <c r="L53" s="165">
        <v>132815.59423769507</v>
      </c>
      <c r="M53" s="165">
        <v>83487.982289690073</v>
      </c>
      <c r="N53" s="165">
        <v>75483.455571227081</v>
      </c>
      <c r="O53" s="165">
        <v>101342.9274611399</v>
      </c>
      <c r="P53" s="165">
        <v>292.16241737488195</v>
      </c>
      <c r="Q53" s="165">
        <v>248.08303586307613</v>
      </c>
      <c r="R53" s="196">
        <v>125.41604743880555</v>
      </c>
      <c r="S53" s="196">
        <v>71.2780505866167</v>
      </c>
      <c r="T53" s="197">
        <v>3.0989114456749602</v>
      </c>
      <c r="V53" s="193" t="s">
        <v>10840</v>
      </c>
      <c r="W53" s="202">
        <v>1059</v>
      </c>
      <c r="X53" s="160"/>
      <c r="Y53" s="160"/>
      <c r="Z53" s="160">
        <v>91719.844489519935</v>
      </c>
      <c r="AA53" s="160"/>
      <c r="AB53" s="160"/>
      <c r="AC53" s="160"/>
      <c r="AD53" s="160"/>
      <c r="AE53" s="160"/>
      <c r="AF53" s="160"/>
      <c r="AG53" s="160"/>
      <c r="AH53" s="160"/>
      <c r="AI53" s="160"/>
      <c r="AJ53" s="160"/>
      <c r="AK53" s="160"/>
      <c r="AL53" s="160"/>
      <c r="AM53" s="160"/>
      <c r="AN53" s="160"/>
      <c r="AO53" s="160"/>
      <c r="AP53" s="160"/>
      <c r="AQ53" s="160"/>
      <c r="AR53" s="160"/>
      <c r="AS53" s="160">
        <v>339758.01117200678</v>
      </c>
      <c r="AT53" s="160"/>
      <c r="AU53" s="160"/>
    </row>
    <row r="54" spans="2:47" ht="15.75" thickBot="1" x14ac:dyDescent="0.3">
      <c r="B54" s="192" t="s">
        <v>10891</v>
      </c>
      <c r="C54" s="193" t="s">
        <v>10789</v>
      </c>
      <c r="D54" s="193" t="s">
        <v>10812</v>
      </c>
      <c r="E54" s="193" t="s">
        <v>10841</v>
      </c>
      <c r="F54" s="193" t="s">
        <v>10629</v>
      </c>
      <c r="G54" s="195">
        <v>1898</v>
      </c>
      <c r="H54" s="194">
        <v>2194</v>
      </c>
      <c r="I54" s="165">
        <v>650300</v>
      </c>
      <c r="J54" s="165">
        <v>576418.81485317531</v>
      </c>
      <c r="K54" s="165">
        <v>482762.05891233438</v>
      </c>
      <c r="L54" s="165">
        <v>339097.51500600239</v>
      </c>
      <c r="M54" s="165">
        <v>269590.28462998103</v>
      </c>
      <c r="N54" s="165">
        <v>177538.44146685471</v>
      </c>
      <c r="O54" s="165">
        <v>165796.20034542316</v>
      </c>
      <c r="P54" s="196">
        <v>296.39927073837737</v>
      </c>
      <c r="Q54" s="196">
        <v>262.7250751381838</v>
      </c>
      <c r="R54" s="196">
        <v>154.55675250957265</v>
      </c>
      <c r="S54" s="196">
        <v>80.91998243703496</v>
      </c>
      <c r="T54" s="197">
        <v>2.6628686983343091</v>
      </c>
      <c r="V54" s="201" t="s">
        <v>10841</v>
      </c>
      <c r="W54" s="203">
        <v>2194</v>
      </c>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row>
    <row r="55" spans="2:47" x14ac:dyDescent="0.25">
      <c r="B55" s="295"/>
      <c r="C55" s="296"/>
      <c r="D55" s="296"/>
      <c r="E55" s="296"/>
      <c r="F55" s="297"/>
      <c r="G55" s="155" t="s">
        <v>10699</v>
      </c>
      <c r="H55" s="156">
        <f>SUM(H5:H54)</f>
        <v>70041</v>
      </c>
      <c r="I55" s="198">
        <f t="shared" ref="I55:N55" si="0">SUM(I5:I54)</f>
        <v>19977100</v>
      </c>
      <c r="J55" s="198">
        <f t="shared" si="0"/>
        <v>16795778.655273609</v>
      </c>
      <c r="K55" s="198">
        <f t="shared" si="0"/>
        <v>15716732.216661969</v>
      </c>
      <c r="L55" s="198">
        <f t="shared" si="0"/>
        <v>10581888.00120048</v>
      </c>
      <c r="M55" s="198">
        <f t="shared" si="0"/>
        <v>8070100.1644528797</v>
      </c>
      <c r="N55" s="198">
        <f t="shared" si="0"/>
        <v>4824679.0761636114</v>
      </c>
      <c r="O55" s="198">
        <f>SUM(O5:O54)</f>
        <v>6388127.5993091548</v>
      </c>
      <c r="P55" s="199">
        <f>I55/$H$55</f>
        <v>285.22008537856397</v>
      </c>
      <c r="Q55" s="199">
        <f t="shared" ref="Q55:S55" si="1">J55/$H$55</f>
        <v>239.79924123404305</v>
      </c>
      <c r="R55" s="199">
        <f t="shared" si="1"/>
        <v>224.39331558175883</v>
      </c>
      <c r="S55" s="199">
        <f t="shared" si="1"/>
        <v>151.08133809055383</v>
      </c>
      <c r="T55" s="200">
        <f>((I55-N55)/N55)</f>
        <v>3.1406070092199743</v>
      </c>
      <c r="V55" s="293" t="s">
        <v>10581</v>
      </c>
      <c r="W55" s="294"/>
      <c r="X55" s="170">
        <v>1186848.65871134</v>
      </c>
      <c r="Y55" s="170">
        <v>826375.80606487999</v>
      </c>
      <c r="Z55" s="170">
        <v>1049298.3678296146</v>
      </c>
      <c r="AA55" s="170">
        <v>890395.72893533634</v>
      </c>
      <c r="AB55" s="170">
        <v>1045853.6824794434</v>
      </c>
      <c r="AC55" s="170">
        <v>1705325.3502161826</v>
      </c>
      <c r="AD55" s="170">
        <v>862137.20146458584</v>
      </c>
      <c r="AE55" s="170">
        <v>904974.74884526571</v>
      </c>
      <c r="AF55" s="170">
        <v>941950.4313292884</v>
      </c>
      <c r="AG55" s="170">
        <v>1809783.0519480517</v>
      </c>
      <c r="AH55" s="170">
        <v>1650008.6610331903</v>
      </c>
      <c r="AI55" s="170">
        <v>1617687.911764706</v>
      </c>
      <c r="AJ55" s="170">
        <v>2574312.0874803565</v>
      </c>
      <c r="AK55" s="170">
        <v>592591.93222053628</v>
      </c>
      <c r="AL55" s="170">
        <v>2077852.1202401635</v>
      </c>
      <c r="AM55" s="206" t="s">
        <v>10578</v>
      </c>
      <c r="AN55" s="170">
        <v>331146.97815371043</v>
      </c>
      <c r="AO55" s="170">
        <v>1293892.7050040718</v>
      </c>
      <c r="AP55" s="170">
        <v>311259.59652818128</v>
      </c>
      <c r="AQ55" s="170">
        <v>2157610.0490719955</v>
      </c>
      <c r="AR55" s="170">
        <v>2125401.76350031</v>
      </c>
      <c r="AS55" s="170">
        <v>2708759.8669308601</v>
      </c>
      <c r="AT55" s="170">
        <v>1531305.7627401142</v>
      </c>
      <c r="AU55" s="170">
        <v>3437000</v>
      </c>
    </row>
    <row r="56" spans="2:47" x14ac:dyDescent="0.25">
      <c r="B56" s="191" t="s">
        <v>10785</v>
      </c>
      <c r="V56" s="289" t="s">
        <v>10780</v>
      </c>
      <c r="W56" s="290"/>
      <c r="X56" s="165">
        <f>MEDIAN(X5:X54)</f>
        <v>143481.56848306331</v>
      </c>
      <c r="Y56" s="165">
        <f t="shared" ref="Y56:AU56" si="2">MEDIAN(Y5:Y54)</f>
        <v>126539.33885754582</v>
      </c>
      <c r="Z56" s="165">
        <f t="shared" si="2"/>
        <v>106561.78296146044</v>
      </c>
      <c r="AA56" s="165">
        <f t="shared" si="2"/>
        <v>182042.18811234488</v>
      </c>
      <c r="AB56" s="165">
        <f t="shared" si="2"/>
        <v>210605.97722960153</v>
      </c>
      <c r="AC56" s="165">
        <f t="shared" si="2"/>
        <v>295164.18313773931</v>
      </c>
      <c r="AD56" s="165">
        <f t="shared" si="2"/>
        <v>218366.40156062425</v>
      </c>
      <c r="AE56" s="165">
        <f t="shared" si="2"/>
        <v>308303.75</v>
      </c>
      <c r="AF56" s="165">
        <f t="shared" si="2"/>
        <v>311534.73248758959</v>
      </c>
      <c r="AG56" s="165">
        <f t="shared" si="2"/>
        <v>413740.96320346318</v>
      </c>
      <c r="AH56" s="165">
        <f t="shared" si="2"/>
        <v>323487.87473233405</v>
      </c>
      <c r="AI56" s="165">
        <f t="shared" si="2"/>
        <v>282914.0294117647</v>
      </c>
      <c r="AJ56" s="165">
        <f t="shared" si="2"/>
        <v>367897.29832372966</v>
      </c>
      <c r="AK56" s="165">
        <f t="shared" si="2"/>
        <v>296295.96611026814</v>
      </c>
      <c r="AL56" s="165">
        <f t="shared" si="2"/>
        <v>347936.45961718366</v>
      </c>
      <c r="AM56" s="180" t="s">
        <v>10578</v>
      </c>
      <c r="AN56" s="165">
        <f t="shared" si="2"/>
        <v>331146.97815371043</v>
      </c>
      <c r="AO56" s="165">
        <f t="shared" si="2"/>
        <v>431878.04958413157</v>
      </c>
      <c r="AP56" s="165">
        <f t="shared" si="2"/>
        <v>311259.59652818128</v>
      </c>
      <c r="AQ56" s="165">
        <f t="shared" si="2"/>
        <v>492038.33137401583</v>
      </c>
      <c r="AR56" s="165">
        <f t="shared" si="2"/>
        <v>334445.13369238836</v>
      </c>
      <c r="AS56" s="165">
        <f t="shared" si="2"/>
        <v>543094.99235244526</v>
      </c>
      <c r="AT56" s="165">
        <f t="shared" si="2"/>
        <v>393103.6605691904</v>
      </c>
      <c r="AU56" s="165">
        <f t="shared" si="2"/>
        <v>580000</v>
      </c>
    </row>
    <row r="57" spans="2:47" x14ac:dyDescent="0.25">
      <c r="V57" s="289" t="s">
        <v>10776</v>
      </c>
      <c r="W57" s="290"/>
      <c r="X57" s="165">
        <f>AVERAGE(X5:X54)</f>
        <v>131872.07319014889</v>
      </c>
      <c r="Y57" s="165">
        <f t="shared" ref="Y57:AU57" si="3">AVERAGE(Y5:Y54)</f>
        <v>137729.30101081333</v>
      </c>
      <c r="Z57" s="165">
        <f t="shared" si="3"/>
        <v>116588.70753662384</v>
      </c>
      <c r="AA57" s="165">
        <f t="shared" si="3"/>
        <v>178079.14578706727</v>
      </c>
      <c r="AB57" s="165">
        <f t="shared" si="3"/>
        <v>209170.73649588868</v>
      </c>
      <c r="AC57" s="165">
        <f t="shared" si="3"/>
        <v>284220.89170269709</v>
      </c>
      <c r="AD57" s="165">
        <f t="shared" si="3"/>
        <v>215534.30036614646</v>
      </c>
      <c r="AE57" s="165">
        <f t="shared" si="3"/>
        <v>301658.24961508857</v>
      </c>
      <c r="AF57" s="165">
        <f t="shared" si="3"/>
        <v>313983.47710976278</v>
      </c>
      <c r="AG57" s="165">
        <f t="shared" si="3"/>
        <v>361956.61038961035</v>
      </c>
      <c r="AH57" s="165">
        <f t="shared" si="3"/>
        <v>330001.73220663809</v>
      </c>
      <c r="AI57" s="165">
        <f t="shared" si="3"/>
        <v>269614.65196078434</v>
      </c>
      <c r="AJ57" s="165">
        <f t="shared" si="3"/>
        <v>429052.01458005939</v>
      </c>
      <c r="AK57" s="165">
        <f t="shared" si="3"/>
        <v>296295.96611026814</v>
      </c>
      <c r="AL57" s="165">
        <f t="shared" si="3"/>
        <v>415570.42404803273</v>
      </c>
      <c r="AM57" s="180" t="s">
        <v>10578</v>
      </c>
      <c r="AN57" s="165">
        <f t="shared" si="3"/>
        <v>331146.97815371043</v>
      </c>
      <c r="AO57" s="165">
        <f t="shared" si="3"/>
        <v>431297.56833469059</v>
      </c>
      <c r="AP57" s="165">
        <f t="shared" si="3"/>
        <v>311259.59652818128</v>
      </c>
      <c r="AQ57" s="165">
        <f t="shared" si="3"/>
        <v>431522.00981439912</v>
      </c>
      <c r="AR57" s="165">
        <f t="shared" si="3"/>
        <v>354233.62725005165</v>
      </c>
      <c r="AS57" s="165">
        <f t="shared" si="3"/>
        <v>541751.97338617197</v>
      </c>
      <c r="AT57" s="165">
        <f t="shared" si="3"/>
        <v>382826.44068502856</v>
      </c>
      <c r="AU57" s="165">
        <f t="shared" si="3"/>
        <v>687400</v>
      </c>
    </row>
    <row r="58" spans="2:47" x14ac:dyDescent="0.25">
      <c r="B58" s="279" t="s">
        <v>10788</v>
      </c>
      <c r="C58" s="280"/>
      <c r="D58" s="280"/>
      <c r="E58" s="280"/>
      <c r="F58" s="280"/>
      <c r="G58" s="280"/>
      <c r="H58" s="280"/>
      <c r="I58" s="280"/>
      <c r="J58" s="280"/>
      <c r="K58" s="280"/>
      <c r="L58" s="280"/>
      <c r="M58" s="280"/>
      <c r="N58" s="280"/>
      <c r="O58" s="280"/>
      <c r="P58" s="280"/>
      <c r="Q58" s="280"/>
      <c r="R58" s="280"/>
      <c r="S58" s="280"/>
      <c r="T58" s="281"/>
      <c r="V58" s="289" t="s">
        <v>10777</v>
      </c>
      <c r="W58" s="290"/>
      <c r="X58" s="195">
        <v>9</v>
      </c>
      <c r="Y58" s="195">
        <v>6</v>
      </c>
      <c r="Z58" s="195">
        <v>9</v>
      </c>
      <c r="AA58" s="195">
        <v>5</v>
      </c>
      <c r="AB58" s="195">
        <v>5</v>
      </c>
      <c r="AC58" s="195">
        <v>6</v>
      </c>
      <c r="AD58" s="195">
        <v>4</v>
      </c>
      <c r="AE58" s="195">
        <v>3</v>
      </c>
      <c r="AF58" s="195">
        <v>3</v>
      </c>
      <c r="AG58" s="195">
        <v>5</v>
      </c>
      <c r="AH58" s="195">
        <v>5</v>
      </c>
      <c r="AI58" s="195">
        <v>6</v>
      </c>
      <c r="AJ58" s="195">
        <v>7</v>
      </c>
      <c r="AK58" s="195">
        <v>2</v>
      </c>
      <c r="AL58" s="195">
        <v>5</v>
      </c>
      <c r="AM58" s="195">
        <v>0</v>
      </c>
      <c r="AN58" s="195">
        <v>1</v>
      </c>
      <c r="AO58" s="195">
        <v>3</v>
      </c>
      <c r="AP58" s="195">
        <v>1</v>
      </c>
      <c r="AQ58" s="195">
        <v>6</v>
      </c>
      <c r="AR58" s="195">
        <v>7</v>
      </c>
      <c r="AS58" s="195">
        <v>7</v>
      </c>
      <c r="AT58" s="195">
        <v>5</v>
      </c>
      <c r="AU58" s="195">
        <v>6</v>
      </c>
    </row>
    <row r="59" spans="2:47" ht="38.25" x14ac:dyDescent="0.25">
      <c r="B59" s="116" t="s">
        <v>10619</v>
      </c>
      <c r="C59" s="116" t="s">
        <v>10620</v>
      </c>
      <c r="D59" s="116" t="s">
        <v>10621</v>
      </c>
      <c r="E59" s="116" t="s">
        <v>10622</v>
      </c>
      <c r="F59" s="116" t="s">
        <v>10623</v>
      </c>
      <c r="G59" s="116" t="s">
        <v>10624</v>
      </c>
      <c r="H59" s="116" t="s">
        <v>10625</v>
      </c>
      <c r="I59" s="116" t="s">
        <v>10692</v>
      </c>
      <c r="J59" s="116" t="s">
        <v>10693</v>
      </c>
      <c r="K59" s="116" t="s">
        <v>10694</v>
      </c>
      <c r="L59" s="116" t="s">
        <v>10695</v>
      </c>
      <c r="M59" s="116" t="s">
        <v>10696</v>
      </c>
      <c r="N59" s="116" t="s">
        <v>10697</v>
      </c>
      <c r="O59" s="116" t="s">
        <v>10698</v>
      </c>
      <c r="P59" s="116" t="s">
        <v>10686</v>
      </c>
      <c r="Q59" s="116" t="s">
        <v>10687</v>
      </c>
      <c r="R59" s="116" t="s">
        <v>10688</v>
      </c>
      <c r="S59" s="116" t="s">
        <v>10689</v>
      </c>
      <c r="T59" s="126" t="s">
        <v>10700</v>
      </c>
      <c r="V59" s="291" t="s">
        <v>10778</v>
      </c>
      <c r="W59" s="292"/>
      <c r="X59" s="195">
        <v>11647</v>
      </c>
      <c r="Y59" s="195">
        <v>7938</v>
      </c>
      <c r="Z59" s="195">
        <v>10382</v>
      </c>
      <c r="AA59" s="195">
        <v>6878</v>
      </c>
      <c r="AB59" s="195">
        <v>6892</v>
      </c>
      <c r="AC59" s="195">
        <v>9398</v>
      </c>
      <c r="AD59" s="195">
        <v>4964</v>
      </c>
      <c r="AE59" s="195">
        <v>4860</v>
      </c>
      <c r="AF59" s="195">
        <v>5082</v>
      </c>
      <c r="AG59" s="195">
        <v>7222</v>
      </c>
      <c r="AH59" s="195">
        <v>7150</v>
      </c>
      <c r="AI59" s="195">
        <v>6148</v>
      </c>
      <c r="AJ59" s="195">
        <v>9740</v>
      </c>
      <c r="AK59" s="195">
        <v>3182</v>
      </c>
      <c r="AL59" s="195">
        <v>7442</v>
      </c>
      <c r="AM59" s="207" t="s">
        <v>10578</v>
      </c>
      <c r="AN59" s="195">
        <v>1538</v>
      </c>
      <c r="AO59" s="195">
        <v>4993</v>
      </c>
      <c r="AP59" s="195">
        <v>1850</v>
      </c>
      <c r="AQ59" s="195">
        <v>8919</v>
      </c>
      <c r="AR59" s="195">
        <v>6812</v>
      </c>
      <c r="AS59" s="195">
        <v>9379</v>
      </c>
      <c r="AT59" s="195">
        <v>3984</v>
      </c>
      <c r="AU59" s="195">
        <v>8286</v>
      </c>
    </row>
    <row r="60" spans="2:47" x14ac:dyDescent="0.25">
      <c r="B60" s="192" t="s">
        <v>10939</v>
      </c>
      <c r="C60" s="193" t="s">
        <v>10892</v>
      </c>
      <c r="D60" s="193" t="s">
        <v>10893</v>
      </c>
      <c r="E60" s="193" t="s">
        <v>10894</v>
      </c>
      <c r="F60" s="193" t="s">
        <v>10629</v>
      </c>
      <c r="G60" s="195">
        <v>1895</v>
      </c>
      <c r="H60" s="194">
        <v>1684</v>
      </c>
      <c r="I60" s="165">
        <v>391300</v>
      </c>
      <c r="J60" s="165">
        <v>326817.61512937071</v>
      </c>
      <c r="K60" s="165">
        <v>294361.31446475507</v>
      </c>
      <c r="L60" s="165">
        <v>208730.79831932773</v>
      </c>
      <c r="M60" s="165">
        <v>166975.96457938015</v>
      </c>
      <c r="N60" s="165">
        <v>106963.10296191818</v>
      </c>
      <c r="O60" s="165">
        <v>152325.25906735752</v>
      </c>
      <c r="P60" s="165">
        <v>232.36342042755345</v>
      </c>
      <c r="Q60" s="165">
        <v>194.07221801031514</v>
      </c>
      <c r="R60" s="196">
        <v>123.94940517774806</v>
      </c>
      <c r="S60" s="196">
        <v>63.517282043894404</v>
      </c>
      <c r="T60" s="197">
        <f>((I60-N60)/N60)</f>
        <v>2.6582708351244602</v>
      </c>
      <c r="V60" s="289" t="s">
        <v>10779</v>
      </c>
      <c r="W60" s="290"/>
      <c r="X60" s="195">
        <v>101.90166211997425</v>
      </c>
      <c r="Y60" s="195">
        <v>104.10378005352482</v>
      </c>
      <c r="Z60" s="195">
        <v>101.06900094679392</v>
      </c>
      <c r="AA60" s="195">
        <v>129.45561630348013</v>
      </c>
      <c r="AB60" s="195">
        <v>151.74893825877007</v>
      </c>
      <c r="AC60" s="195">
        <v>181.45619815026416</v>
      </c>
      <c r="AD60" s="195">
        <v>173.67792132646773</v>
      </c>
      <c r="AE60" s="195">
        <v>186.20879605869663</v>
      </c>
      <c r="AF60" s="195">
        <v>185.35034067872655</v>
      </c>
      <c r="AG60" s="195">
        <v>250.59305620992131</v>
      </c>
      <c r="AH60" s="195">
        <v>230.77044210254411</v>
      </c>
      <c r="AI60" s="195">
        <v>263.12425370278237</v>
      </c>
      <c r="AJ60" s="195">
        <v>264.30308906369163</v>
      </c>
      <c r="AK60" s="195">
        <v>186.2325368386349</v>
      </c>
      <c r="AL60" s="195">
        <v>279.20614354208055</v>
      </c>
      <c r="AM60" s="207" t="s">
        <v>10578</v>
      </c>
      <c r="AN60" s="195">
        <v>215.31012883856334</v>
      </c>
      <c r="AO60" s="195">
        <v>259.14133887523968</v>
      </c>
      <c r="AP60" s="195">
        <v>168.24843055577367</v>
      </c>
      <c r="AQ60" s="195">
        <v>241.91165478999838</v>
      </c>
      <c r="AR60" s="195">
        <v>312.00847966827803</v>
      </c>
      <c r="AS60" s="195">
        <v>288.81115971114832</v>
      </c>
      <c r="AT60" s="195">
        <v>384.36389627010902</v>
      </c>
      <c r="AU60" s="195">
        <v>414.7960415158098</v>
      </c>
    </row>
    <row r="61" spans="2:47" x14ac:dyDescent="0.25">
      <c r="B61" s="192" t="s">
        <v>10940</v>
      </c>
      <c r="C61" s="193" t="s">
        <v>10892</v>
      </c>
      <c r="D61" s="193" t="s">
        <v>10893</v>
      </c>
      <c r="E61" s="193" t="s">
        <v>10895</v>
      </c>
      <c r="F61" s="193" t="s">
        <v>10629</v>
      </c>
      <c r="G61" s="195">
        <v>1895</v>
      </c>
      <c r="H61" s="194">
        <v>1205</v>
      </c>
      <c r="I61" s="165">
        <v>346000</v>
      </c>
      <c r="J61" s="165">
        <v>271350.68185741414</v>
      </c>
      <c r="K61" s="165">
        <v>247439.31316791155</v>
      </c>
      <c r="L61" s="165">
        <v>196630.46218487396</v>
      </c>
      <c r="M61" s="165">
        <v>129178.67805186591</v>
      </c>
      <c r="N61" s="165">
        <v>87838.370944992945</v>
      </c>
      <c r="O61" s="165">
        <v>102586.39896373058</v>
      </c>
      <c r="P61" s="165">
        <v>287.13692946058092</v>
      </c>
      <c r="Q61" s="165">
        <v>225.18728784847647</v>
      </c>
      <c r="R61" s="196">
        <v>163.17880679242651</v>
      </c>
      <c r="S61" s="196">
        <v>72.894913647297045</v>
      </c>
      <c r="T61" s="197">
        <f t="shared" ref="T61:T103" si="4">((I61-N61)/N61)</f>
        <v>2.9390530160978932</v>
      </c>
      <c r="V61" s="191" t="s">
        <v>10786</v>
      </c>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row>
    <row r="62" spans="2:47" x14ac:dyDescent="0.25">
      <c r="B62" s="192" t="s">
        <v>10941</v>
      </c>
      <c r="C62" s="193" t="s">
        <v>10892</v>
      </c>
      <c r="D62" s="193" t="s">
        <v>10893</v>
      </c>
      <c r="E62" s="193" t="s">
        <v>10896</v>
      </c>
      <c r="F62" s="193" t="s">
        <v>10629</v>
      </c>
      <c r="G62" s="195">
        <v>1886</v>
      </c>
      <c r="H62" s="194">
        <v>2180</v>
      </c>
      <c r="I62" s="165">
        <v>580400</v>
      </c>
      <c r="J62" s="165">
        <v>353630.46876498457</v>
      </c>
      <c r="K62" s="165">
        <v>365041.29110177251</v>
      </c>
      <c r="L62" s="165">
        <v>256988.0912364946</v>
      </c>
      <c r="M62" s="165">
        <v>165002.61227071474</v>
      </c>
      <c r="N62" s="165">
        <v>106286.12129760225</v>
      </c>
      <c r="O62" s="165">
        <v>166417.93609671848</v>
      </c>
      <c r="P62" s="165">
        <v>266.23853211009174</v>
      </c>
      <c r="Q62" s="165">
        <v>162.21581136008467</v>
      </c>
      <c r="R62" s="196">
        <v>117.88444552132779</v>
      </c>
      <c r="S62" s="196">
        <v>48.755101512661582</v>
      </c>
      <c r="T62" s="197">
        <f t="shared" si="4"/>
        <v>4.4607317767752006</v>
      </c>
      <c r="V62" s="191" t="s">
        <v>11093</v>
      </c>
      <c r="W62" s="219"/>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row>
    <row r="63" spans="2:47" x14ac:dyDescent="0.25">
      <c r="B63" s="192" t="s">
        <v>10942</v>
      </c>
      <c r="C63" s="193" t="s">
        <v>10892</v>
      </c>
      <c r="D63" s="193" t="s">
        <v>10893</v>
      </c>
      <c r="E63" s="193" t="s">
        <v>10897</v>
      </c>
      <c r="F63" s="193" t="s">
        <v>10629</v>
      </c>
      <c r="G63" s="195">
        <v>1890</v>
      </c>
      <c r="H63" s="194">
        <v>1553</v>
      </c>
      <c r="I63" s="165">
        <v>622600</v>
      </c>
      <c r="J63" s="165">
        <v>418763.83854076761</v>
      </c>
      <c r="K63" s="165">
        <v>377989.38766216731</v>
      </c>
      <c r="L63" s="165">
        <v>204841.40456182475</v>
      </c>
      <c r="M63" s="165">
        <v>166824.16824794436</v>
      </c>
      <c r="N63" s="165">
        <v>87838.370944992945</v>
      </c>
      <c r="O63" s="165">
        <v>126834.0932642487</v>
      </c>
      <c r="P63" s="165">
        <v>400.90148100450739</v>
      </c>
      <c r="Q63" s="165">
        <v>269.64831844221999</v>
      </c>
      <c r="R63" s="196">
        <v>131.90045367792965</v>
      </c>
      <c r="S63" s="196">
        <v>56.560444909847355</v>
      </c>
      <c r="T63" s="197">
        <f t="shared" si="4"/>
        <v>6.0880185197183474</v>
      </c>
    </row>
    <row r="64" spans="2:47" x14ac:dyDescent="0.25">
      <c r="B64" s="192" t="s">
        <v>10943</v>
      </c>
      <c r="C64" s="193" t="s">
        <v>10892</v>
      </c>
      <c r="D64" s="193" t="s">
        <v>10893</v>
      </c>
      <c r="E64" s="193" t="s">
        <v>10898</v>
      </c>
      <c r="F64" s="193" t="s">
        <v>10629</v>
      </c>
      <c r="G64" s="195">
        <v>1890</v>
      </c>
      <c r="H64" s="194">
        <v>1499</v>
      </c>
      <c r="I64" s="165">
        <v>348500</v>
      </c>
      <c r="J64" s="165">
        <v>300119.83811880241</v>
      </c>
      <c r="K64" s="165">
        <v>294480.10434145591</v>
      </c>
      <c r="L64" s="165">
        <v>194901.84273709485</v>
      </c>
      <c r="M64" s="165">
        <v>137831.06894370652</v>
      </c>
      <c r="N64" s="165">
        <v>81914.781382228481</v>
      </c>
      <c r="O64" s="165">
        <v>112948.66148531952</v>
      </c>
      <c r="P64" s="165">
        <v>232.48832555036691</v>
      </c>
      <c r="Q64" s="165">
        <v>200.21336765764002</v>
      </c>
      <c r="R64" s="196">
        <v>130.02124265316533</v>
      </c>
      <c r="S64" s="196">
        <v>54.646285111560026</v>
      </c>
      <c r="T64" s="197">
        <f t="shared" si="4"/>
        <v>3.2544214135644087</v>
      </c>
      <c r="V64" s="274" t="s">
        <v>10781</v>
      </c>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row>
    <row r="65" spans="2:47" ht="25.5" x14ac:dyDescent="0.25">
      <c r="B65" s="192" t="s">
        <v>10944</v>
      </c>
      <c r="C65" s="193" t="s">
        <v>10892</v>
      </c>
      <c r="D65" s="193" t="s">
        <v>10893</v>
      </c>
      <c r="E65" s="193" t="s">
        <v>10899</v>
      </c>
      <c r="F65" s="193" t="s">
        <v>10629</v>
      </c>
      <c r="G65" s="195">
        <v>1890</v>
      </c>
      <c r="H65" s="194">
        <v>1903</v>
      </c>
      <c r="I65" s="165">
        <v>398100</v>
      </c>
      <c r="J65" s="165">
        <v>316460.71887527092</v>
      </c>
      <c r="K65" s="165">
        <v>274048.24554890633</v>
      </c>
      <c r="L65" s="165">
        <v>240422.15486194479</v>
      </c>
      <c r="M65" s="165">
        <v>179575.06008855155</v>
      </c>
      <c r="N65" s="165">
        <v>102054.98589562763</v>
      </c>
      <c r="O65" s="165">
        <v>146315.14680483594</v>
      </c>
      <c r="P65" s="165">
        <v>209.1960063058329</v>
      </c>
      <c r="Q65" s="165">
        <v>166.29570093288015</v>
      </c>
      <c r="R65" s="196">
        <v>126.33849440985013</v>
      </c>
      <c r="S65" s="196">
        <v>53.628473933593078</v>
      </c>
      <c r="T65" s="197">
        <f t="shared" si="4"/>
        <v>2.9008383226581378</v>
      </c>
      <c r="V65" s="116" t="s">
        <v>20</v>
      </c>
      <c r="W65" s="116" t="s">
        <v>10774</v>
      </c>
      <c r="X65" s="116">
        <v>1993</v>
      </c>
      <c r="Y65" s="116">
        <v>1994</v>
      </c>
      <c r="Z65" s="116">
        <v>1995</v>
      </c>
      <c r="AA65" s="116">
        <v>1996</v>
      </c>
      <c r="AB65" s="116">
        <v>1997</v>
      </c>
      <c r="AC65" s="116">
        <v>1998</v>
      </c>
      <c r="AD65" s="116">
        <v>1999</v>
      </c>
      <c r="AE65" s="116">
        <v>2000</v>
      </c>
      <c r="AF65" s="116">
        <v>2001</v>
      </c>
      <c r="AG65" s="116">
        <v>2002</v>
      </c>
      <c r="AH65" s="116">
        <v>2003</v>
      </c>
      <c r="AI65" s="116">
        <v>2004</v>
      </c>
      <c r="AJ65" s="116">
        <v>2005</v>
      </c>
      <c r="AK65" s="116">
        <v>2006</v>
      </c>
      <c r="AL65" s="116">
        <v>2007</v>
      </c>
      <c r="AM65" s="116">
        <v>2008</v>
      </c>
      <c r="AN65" s="116">
        <v>2009</v>
      </c>
      <c r="AO65" s="116">
        <v>2010</v>
      </c>
      <c r="AP65" s="116">
        <v>2011</v>
      </c>
      <c r="AQ65" s="116">
        <v>2012</v>
      </c>
      <c r="AR65" s="116">
        <v>2013</v>
      </c>
      <c r="AS65" s="116">
        <v>2014</v>
      </c>
      <c r="AT65" s="116">
        <v>2015</v>
      </c>
      <c r="AU65" s="116">
        <v>2016</v>
      </c>
    </row>
    <row r="66" spans="2:47" x14ac:dyDescent="0.25">
      <c r="B66" s="192" t="s">
        <v>10945</v>
      </c>
      <c r="C66" s="193" t="s">
        <v>10892</v>
      </c>
      <c r="D66" s="193" t="s">
        <v>10893</v>
      </c>
      <c r="E66" s="193" t="s">
        <v>10900</v>
      </c>
      <c r="F66" s="193" t="s">
        <v>10629</v>
      </c>
      <c r="G66" s="195">
        <v>1907</v>
      </c>
      <c r="H66" s="194">
        <v>1609</v>
      </c>
      <c r="I66" s="165">
        <v>575700</v>
      </c>
      <c r="J66" s="165">
        <v>458925.58068166563</v>
      </c>
      <c r="K66" s="165">
        <v>406736.53782377776</v>
      </c>
      <c r="L66" s="165">
        <v>217517.94717887155</v>
      </c>
      <c r="M66" s="165">
        <v>148608.60847564833</v>
      </c>
      <c r="N66" s="165">
        <v>100362.53173483779</v>
      </c>
      <c r="O66" s="165">
        <v>136367.37478411055</v>
      </c>
      <c r="P66" s="165">
        <v>357.79987569919206</v>
      </c>
      <c r="Q66" s="165">
        <v>285.22410235032044</v>
      </c>
      <c r="R66" s="196">
        <v>135.18828289550748</v>
      </c>
      <c r="S66" s="196">
        <v>62.375718915374634</v>
      </c>
      <c r="T66" s="197">
        <f t="shared" si="4"/>
        <v>4.7362044385351361</v>
      </c>
      <c r="V66" s="193" t="s">
        <v>10894</v>
      </c>
      <c r="W66" s="202">
        <v>1684</v>
      </c>
      <c r="X66" s="160"/>
      <c r="Y66" s="160"/>
      <c r="Z66" s="160"/>
      <c r="AA66" s="160"/>
      <c r="AB66" s="160"/>
      <c r="AC66" s="160"/>
      <c r="AD66" s="160">
        <v>225384</v>
      </c>
      <c r="AE66" s="160"/>
      <c r="AF66" s="160">
        <v>235896</v>
      </c>
      <c r="AG66" s="160"/>
      <c r="AH66" s="160"/>
      <c r="AI66" s="160"/>
      <c r="AJ66" s="160"/>
      <c r="AK66" s="160"/>
      <c r="AL66" s="160"/>
      <c r="AM66" s="160"/>
      <c r="AN66" s="160"/>
      <c r="AO66" s="160"/>
      <c r="AP66" s="160"/>
      <c r="AQ66" s="160"/>
      <c r="AR66" s="160"/>
      <c r="AS66" s="160"/>
      <c r="AT66" s="160"/>
      <c r="AU66" s="160"/>
    </row>
    <row r="67" spans="2:47" x14ac:dyDescent="0.25">
      <c r="B67" s="192" t="s">
        <v>10946</v>
      </c>
      <c r="C67" s="193" t="s">
        <v>10892</v>
      </c>
      <c r="D67" s="193" t="s">
        <v>10893</v>
      </c>
      <c r="E67" s="193" t="s">
        <v>10901</v>
      </c>
      <c r="F67" s="193" t="s">
        <v>10629</v>
      </c>
      <c r="G67" s="195">
        <v>1900</v>
      </c>
      <c r="H67" s="194">
        <v>840</v>
      </c>
      <c r="I67" s="165">
        <v>257600</v>
      </c>
      <c r="J67" s="165">
        <v>211625.91345877209</v>
      </c>
      <c r="K67" s="165">
        <v>215009.67682857413</v>
      </c>
      <c r="L67" s="165">
        <v>124028.44537815127</v>
      </c>
      <c r="M67" s="165">
        <v>105953.8393421885</v>
      </c>
      <c r="N67" s="165">
        <v>52804.569816643154</v>
      </c>
      <c r="O67" s="165">
        <v>78131.459412780663</v>
      </c>
      <c r="P67" s="165">
        <v>306.66666666666669</v>
      </c>
      <c r="Q67" s="165">
        <v>251.93561126044295</v>
      </c>
      <c r="R67" s="196">
        <v>147.65291116446579</v>
      </c>
      <c r="S67" s="196">
        <v>62.862583115051372</v>
      </c>
      <c r="T67" s="197">
        <f t="shared" si="4"/>
        <v>3.8783656583981605</v>
      </c>
      <c r="V67" s="193" t="s">
        <v>10895</v>
      </c>
      <c r="W67" s="202">
        <v>1205</v>
      </c>
      <c r="X67" s="160"/>
      <c r="Y67" s="160"/>
      <c r="Z67" s="160"/>
      <c r="AA67" s="160"/>
      <c r="AB67" s="160"/>
      <c r="AC67" s="160"/>
      <c r="AD67" s="160"/>
      <c r="AE67" s="160"/>
      <c r="AF67" s="160"/>
      <c r="AG67" s="160"/>
      <c r="AH67" s="160"/>
      <c r="AI67" s="160"/>
      <c r="AJ67" s="160"/>
      <c r="AK67" s="160"/>
      <c r="AL67" s="160"/>
      <c r="AM67" s="160"/>
      <c r="AN67" s="160"/>
      <c r="AO67" s="160"/>
      <c r="AP67" s="160"/>
      <c r="AQ67" s="160">
        <v>263043</v>
      </c>
      <c r="AR67" s="160"/>
      <c r="AS67" s="160"/>
      <c r="AT67" s="160"/>
      <c r="AU67" s="160"/>
    </row>
    <row r="68" spans="2:47" x14ac:dyDescent="0.25">
      <c r="B68" s="192" t="s">
        <v>10947</v>
      </c>
      <c r="C68" s="193" t="s">
        <v>10892</v>
      </c>
      <c r="D68" s="193" t="s">
        <v>10893</v>
      </c>
      <c r="E68" s="193" t="s">
        <v>10902</v>
      </c>
      <c r="F68" s="193" t="s">
        <v>10629</v>
      </c>
      <c r="G68" s="195">
        <v>1886</v>
      </c>
      <c r="H68" s="194">
        <v>1404</v>
      </c>
      <c r="I68" s="165">
        <v>341900</v>
      </c>
      <c r="J68" s="165">
        <v>259497.78947772217</v>
      </c>
      <c r="K68" s="165">
        <v>249458.74107182631</v>
      </c>
      <c r="L68" s="165">
        <v>197062.61704681875</v>
      </c>
      <c r="M68" s="165">
        <v>156350.22137887415</v>
      </c>
      <c r="N68" s="165">
        <v>91900.260930888573</v>
      </c>
      <c r="O68" s="165">
        <v>128906.5457685665</v>
      </c>
      <c r="P68" s="165">
        <v>243.5185185185185</v>
      </c>
      <c r="Q68" s="165">
        <v>184.82748538299299</v>
      </c>
      <c r="R68" s="196">
        <v>140.35798934958601</v>
      </c>
      <c r="S68" s="196">
        <v>65.45602630405169</v>
      </c>
      <c r="T68" s="197">
        <f t="shared" si="4"/>
        <v>2.7203376414471534</v>
      </c>
      <c r="V68" s="193" t="s">
        <v>10896</v>
      </c>
      <c r="W68" s="202">
        <v>2180</v>
      </c>
      <c r="X68" s="160"/>
      <c r="Y68" s="160"/>
      <c r="Z68" s="160"/>
      <c r="AA68" s="160"/>
      <c r="AB68" s="160"/>
      <c r="AC68" s="160"/>
      <c r="AD68" s="160"/>
      <c r="AE68" s="160"/>
      <c r="AF68" s="160"/>
      <c r="AG68" s="160"/>
      <c r="AH68" s="160"/>
      <c r="AI68" s="160"/>
      <c r="AJ68" s="160"/>
      <c r="AK68" s="160"/>
      <c r="AL68" s="160"/>
      <c r="AM68" s="160"/>
      <c r="AN68" s="160"/>
      <c r="AO68" s="160"/>
      <c r="AP68" s="160"/>
      <c r="AQ68" s="160"/>
      <c r="AR68" s="160">
        <v>598464</v>
      </c>
      <c r="AS68" s="160"/>
      <c r="AT68" s="160"/>
      <c r="AU68" s="160"/>
    </row>
    <row r="69" spans="2:47" x14ac:dyDescent="0.25">
      <c r="B69" s="192" t="s">
        <v>10948</v>
      </c>
      <c r="C69" s="193" t="s">
        <v>10892</v>
      </c>
      <c r="D69" s="193" t="s">
        <v>10893</v>
      </c>
      <c r="E69" s="193" t="s">
        <v>10903</v>
      </c>
      <c r="F69" s="193" t="s">
        <v>10629</v>
      </c>
      <c r="G69" s="195">
        <v>1910</v>
      </c>
      <c r="H69" s="194">
        <v>1082</v>
      </c>
      <c r="I69" s="165">
        <v>424500</v>
      </c>
      <c r="J69" s="165">
        <v>307254.58887162665</v>
      </c>
      <c r="K69" s="165">
        <v>279037.42037034285</v>
      </c>
      <c r="L69" s="165">
        <v>208586.74669867949</v>
      </c>
      <c r="M69" s="165">
        <v>162270.27830487033</v>
      </c>
      <c r="N69" s="165">
        <v>96639.13258110013</v>
      </c>
      <c r="O69" s="165">
        <v>124139.90500863559</v>
      </c>
      <c r="P69" s="165">
        <v>392.32902033271716</v>
      </c>
      <c r="Q69" s="165">
        <v>283.96912095344425</v>
      </c>
      <c r="R69" s="196">
        <v>192.7788786494265</v>
      </c>
      <c r="S69" s="196">
        <v>89.315279649815281</v>
      </c>
      <c r="T69" s="197">
        <f t="shared" si="4"/>
        <v>3.3926304868657335</v>
      </c>
      <c r="V69" s="193" t="s">
        <v>10897</v>
      </c>
      <c r="W69" s="202">
        <v>1553</v>
      </c>
      <c r="X69" s="160"/>
      <c r="Y69" s="160"/>
      <c r="Z69" s="160">
        <v>166680</v>
      </c>
      <c r="AA69" s="160"/>
      <c r="AB69" s="160"/>
      <c r="AC69" s="160"/>
      <c r="AD69" s="160"/>
      <c r="AE69" s="160">
        <v>323256</v>
      </c>
      <c r="AF69" s="160"/>
      <c r="AG69" s="160"/>
      <c r="AH69" s="160"/>
      <c r="AI69" s="160">
        <v>372602</v>
      </c>
      <c r="AJ69" s="160"/>
      <c r="AK69" s="160"/>
      <c r="AL69" s="160"/>
      <c r="AM69" s="160"/>
      <c r="AN69" s="160"/>
      <c r="AO69" s="160"/>
      <c r="AP69" s="160"/>
      <c r="AQ69" s="160">
        <v>532675</v>
      </c>
      <c r="AR69" s="160"/>
      <c r="AS69" s="160"/>
      <c r="AT69" s="160"/>
      <c r="AU69" s="160"/>
    </row>
    <row r="70" spans="2:47" x14ac:dyDescent="0.25">
      <c r="B70" s="192" t="s">
        <v>10949</v>
      </c>
      <c r="C70" s="193" t="s">
        <v>10892</v>
      </c>
      <c r="D70" s="193" t="s">
        <v>10893</v>
      </c>
      <c r="E70" s="193" t="s">
        <v>10904</v>
      </c>
      <c r="F70" s="193" t="s">
        <v>10629</v>
      </c>
      <c r="G70" s="195">
        <v>1927</v>
      </c>
      <c r="H70" s="194">
        <v>952</v>
      </c>
      <c r="I70" s="165">
        <v>404200</v>
      </c>
      <c r="J70" s="165">
        <v>284469.41711260716</v>
      </c>
      <c r="K70" s="165">
        <v>286283.60284909594</v>
      </c>
      <c r="L70" s="165">
        <v>185826.59063625452</v>
      </c>
      <c r="M70" s="165">
        <v>139652.62492093613</v>
      </c>
      <c r="N70" s="165">
        <v>80730.063469675588</v>
      </c>
      <c r="O70" s="165">
        <v>108596.51122625216</v>
      </c>
      <c r="P70" s="165">
        <v>424.57983193277312</v>
      </c>
      <c r="Q70" s="165">
        <v>298.81241293341088</v>
      </c>
      <c r="R70" s="196">
        <v>195.19599856749426</v>
      </c>
      <c r="S70" s="196">
        <v>84.800486837894525</v>
      </c>
      <c r="T70" s="197">
        <f t="shared" si="4"/>
        <v>4.0068088965621653</v>
      </c>
      <c r="V70" s="193" t="s">
        <v>10898</v>
      </c>
      <c r="W70" s="202">
        <v>1499</v>
      </c>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row>
    <row r="71" spans="2:47" x14ac:dyDescent="0.25">
      <c r="B71" s="192" t="s">
        <v>10950</v>
      </c>
      <c r="C71" s="193" t="s">
        <v>10892</v>
      </c>
      <c r="D71" s="193" t="s">
        <v>10893</v>
      </c>
      <c r="E71" s="193" t="s">
        <v>10905</v>
      </c>
      <c r="F71" s="193" t="s">
        <v>10629</v>
      </c>
      <c r="G71" s="195">
        <v>1939</v>
      </c>
      <c r="H71" s="194">
        <v>884</v>
      </c>
      <c r="I71" s="165">
        <v>394900</v>
      </c>
      <c r="J71" s="165">
        <v>336484.05163319717</v>
      </c>
      <c r="K71" s="165">
        <v>295192.84360166115</v>
      </c>
      <c r="L71" s="165">
        <v>194325.63625450182</v>
      </c>
      <c r="M71" s="165">
        <v>153010.70208728654</v>
      </c>
      <c r="N71" s="165">
        <v>99685.550070521858</v>
      </c>
      <c r="O71" s="165">
        <v>133258.69602763385</v>
      </c>
      <c r="P71" s="165">
        <v>446.71945701357464</v>
      </c>
      <c r="Q71" s="165">
        <v>380.63806745836786</v>
      </c>
      <c r="R71" s="196">
        <v>219.82538037839572</v>
      </c>
      <c r="S71" s="196">
        <v>112.76645935579396</v>
      </c>
      <c r="T71" s="197">
        <f t="shared" si="4"/>
        <v>2.9614567981079571</v>
      </c>
      <c r="V71" s="193" t="s">
        <v>10899</v>
      </c>
      <c r="W71" s="202">
        <v>1903</v>
      </c>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row>
    <row r="72" spans="2:47" x14ac:dyDescent="0.25">
      <c r="B72" s="192" t="s">
        <v>10951</v>
      </c>
      <c r="C72" s="193" t="s">
        <v>10892</v>
      </c>
      <c r="D72" s="193" t="s">
        <v>10893</v>
      </c>
      <c r="E72" s="193" t="s">
        <v>10906</v>
      </c>
      <c r="F72" s="193" t="s">
        <v>10629</v>
      </c>
      <c r="G72" s="195">
        <v>1927</v>
      </c>
      <c r="H72" s="194">
        <v>914</v>
      </c>
      <c r="I72" s="165">
        <v>343700</v>
      </c>
      <c r="J72" s="165">
        <v>258347.02322726662</v>
      </c>
      <c r="K72" s="165">
        <v>255041.8652767672</v>
      </c>
      <c r="L72" s="165">
        <v>163642.64105642258</v>
      </c>
      <c r="M72" s="165">
        <v>138741.84693232132</v>
      </c>
      <c r="N72" s="165">
        <v>77006.664315937931</v>
      </c>
      <c r="O72" s="165">
        <v>104658.85146804836</v>
      </c>
      <c r="P72" s="165">
        <v>376.03938730853389</v>
      </c>
      <c r="Q72" s="165">
        <v>282.65538646309255</v>
      </c>
      <c r="R72" s="196">
        <v>179.0400886831757</v>
      </c>
      <c r="S72" s="196">
        <v>84.252367960544788</v>
      </c>
      <c r="T72" s="197">
        <f t="shared" si="4"/>
        <v>3.4632500713170749</v>
      </c>
      <c r="V72" s="193" t="s">
        <v>10900</v>
      </c>
      <c r="W72" s="202">
        <v>1609</v>
      </c>
      <c r="X72" s="160"/>
      <c r="Y72" s="160"/>
      <c r="Z72" s="160"/>
      <c r="AA72" s="160"/>
      <c r="AB72" s="160"/>
      <c r="AC72" s="160"/>
      <c r="AD72" s="160"/>
      <c r="AE72" s="160">
        <v>405850</v>
      </c>
      <c r="AF72" s="160"/>
      <c r="AG72" s="160">
        <v>448442</v>
      </c>
      <c r="AH72" s="160"/>
      <c r="AI72" s="160"/>
      <c r="AJ72" s="160"/>
      <c r="AK72" s="160"/>
      <c r="AL72" s="160">
        <v>494193</v>
      </c>
      <c r="AM72" s="160"/>
      <c r="AN72" s="160"/>
      <c r="AO72" s="160"/>
      <c r="AP72" s="160"/>
      <c r="AQ72" s="160">
        <v>466777</v>
      </c>
      <c r="AR72" s="160"/>
      <c r="AS72" s="160"/>
      <c r="AT72" s="160"/>
      <c r="AU72" s="160">
        <v>585000</v>
      </c>
    </row>
    <row r="73" spans="2:47" x14ac:dyDescent="0.25">
      <c r="B73" s="192" t="s">
        <v>10952</v>
      </c>
      <c r="C73" s="193" t="s">
        <v>10892</v>
      </c>
      <c r="D73" s="193" t="s">
        <v>10893</v>
      </c>
      <c r="E73" s="193" t="s">
        <v>10907</v>
      </c>
      <c r="F73" s="193" t="s">
        <v>10629</v>
      </c>
      <c r="G73" s="195">
        <v>1953</v>
      </c>
      <c r="H73" s="194">
        <v>1222</v>
      </c>
      <c r="I73" s="165">
        <v>383400</v>
      </c>
      <c r="J73" s="165">
        <v>372848.26514759194</v>
      </c>
      <c r="K73" s="165">
        <v>351261.66540447163</v>
      </c>
      <c r="L73" s="165">
        <v>181793.14525810324</v>
      </c>
      <c r="M73" s="165">
        <v>152858.90575585072</v>
      </c>
      <c r="N73" s="165">
        <v>91900.260930888573</v>
      </c>
      <c r="O73" s="165">
        <v>133880.4317789292</v>
      </c>
      <c r="P73" s="165">
        <v>313.74795417348611</v>
      </c>
      <c r="Q73" s="165">
        <v>305.1131466019574</v>
      </c>
      <c r="R73" s="196">
        <v>148.76689464656565</v>
      </c>
      <c r="S73" s="196">
        <v>75.204796179123221</v>
      </c>
      <c r="T73" s="197">
        <f t="shared" si="4"/>
        <v>3.1719141612484312</v>
      </c>
      <c r="V73" s="193" t="s">
        <v>10901</v>
      </c>
      <c r="W73" s="202">
        <v>840</v>
      </c>
      <c r="X73" s="160"/>
      <c r="Y73" s="160"/>
      <c r="Z73" s="160"/>
      <c r="AA73" s="160"/>
      <c r="AB73" s="160"/>
      <c r="AC73" s="160"/>
      <c r="AD73" s="160"/>
      <c r="AE73" s="160"/>
      <c r="AF73" s="160"/>
      <c r="AG73" s="160"/>
      <c r="AH73" s="160"/>
      <c r="AI73" s="160"/>
      <c r="AJ73" s="160">
        <v>251940</v>
      </c>
      <c r="AK73" s="160"/>
      <c r="AL73" s="160"/>
      <c r="AM73" s="160"/>
      <c r="AN73" s="160"/>
      <c r="AO73" s="160"/>
      <c r="AP73" s="160"/>
      <c r="AQ73" s="160"/>
      <c r="AR73" s="160"/>
      <c r="AS73" s="160"/>
      <c r="AT73" s="160"/>
      <c r="AU73" s="160"/>
    </row>
    <row r="74" spans="2:47" x14ac:dyDescent="0.25">
      <c r="B74" s="192" t="s">
        <v>10953</v>
      </c>
      <c r="C74" s="193" t="s">
        <v>10892</v>
      </c>
      <c r="D74" s="193" t="s">
        <v>10893</v>
      </c>
      <c r="E74" s="193" t="s">
        <v>10908</v>
      </c>
      <c r="F74" s="193" t="s">
        <v>10629</v>
      </c>
      <c r="G74" s="195">
        <v>1900</v>
      </c>
      <c r="H74" s="194">
        <v>1886</v>
      </c>
      <c r="I74" s="165">
        <v>472300</v>
      </c>
      <c r="J74" s="165">
        <v>395978.66678174806</v>
      </c>
      <c r="K74" s="165">
        <v>332968.02439253771</v>
      </c>
      <c r="L74" s="165">
        <v>260733.43337334934</v>
      </c>
      <c r="M74" s="165">
        <v>193843.91524351676</v>
      </c>
      <c r="N74" s="165">
        <v>136411.80535966149</v>
      </c>
      <c r="O74" s="165">
        <v>193567.06390328152</v>
      </c>
      <c r="P74" s="165">
        <v>250.42417815482503</v>
      </c>
      <c r="Q74" s="165">
        <v>209.95687528194489</v>
      </c>
      <c r="R74" s="196">
        <v>138.24678333687663</v>
      </c>
      <c r="S74" s="196">
        <v>72.328634867264839</v>
      </c>
      <c r="T74" s="197">
        <f t="shared" si="4"/>
        <v>2.4623103092488243</v>
      </c>
      <c r="V74" s="193" t="s">
        <v>10902</v>
      </c>
      <c r="W74" s="202">
        <v>1404</v>
      </c>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v>301148</v>
      </c>
      <c r="AU74" s="160">
        <v>555000</v>
      </c>
    </row>
    <row r="75" spans="2:47" x14ac:dyDescent="0.25">
      <c r="B75" s="192" t="s">
        <v>10954</v>
      </c>
      <c r="C75" s="193" t="s">
        <v>10892</v>
      </c>
      <c r="D75" s="193" t="s">
        <v>10893</v>
      </c>
      <c r="E75" s="193" t="s">
        <v>10909</v>
      </c>
      <c r="F75" s="193" t="s">
        <v>10629</v>
      </c>
      <c r="G75" s="195">
        <v>1953</v>
      </c>
      <c r="H75" s="194">
        <v>914</v>
      </c>
      <c r="I75" s="165">
        <v>361000</v>
      </c>
      <c r="J75" s="165">
        <v>311857.65387344878</v>
      </c>
      <c r="K75" s="165">
        <v>321920.56585935684</v>
      </c>
      <c r="L75" s="165">
        <v>163642.64105642258</v>
      </c>
      <c r="M75" s="165">
        <v>141322.38456672992</v>
      </c>
      <c r="N75" s="165">
        <v>95454.414668547237</v>
      </c>
      <c r="O75" s="165">
        <v>132844.2055267703</v>
      </c>
      <c r="P75" s="165">
        <v>394.9671772428884</v>
      </c>
      <c r="Q75" s="165">
        <v>341.20093421602712</v>
      </c>
      <c r="R75" s="196">
        <v>179.0400886831757</v>
      </c>
      <c r="S75" s="196">
        <v>104.43590226318078</v>
      </c>
      <c r="T75" s="197">
        <f t="shared" si="4"/>
        <v>2.7819099436471797</v>
      </c>
      <c r="V75" s="193" t="s">
        <v>10903</v>
      </c>
      <c r="W75" s="202">
        <v>1082</v>
      </c>
      <c r="X75" s="160"/>
      <c r="Y75" s="160"/>
      <c r="Z75" s="160"/>
      <c r="AA75" s="160"/>
      <c r="AB75" s="160"/>
      <c r="AC75" s="160">
        <v>213280</v>
      </c>
      <c r="AD75" s="160"/>
      <c r="AE75" s="160"/>
      <c r="AF75" s="160"/>
      <c r="AG75" s="160"/>
      <c r="AH75" s="160">
        <v>359798</v>
      </c>
      <c r="AI75" s="160"/>
      <c r="AJ75" s="160"/>
      <c r="AK75" s="160"/>
      <c r="AL75" s="160"/>
      <c r="AM75" s="160"/>
      <c r="AN75" s="160"/>
      <c r="AO75" s="160">
        <v>371508</v>
      </c>
      <c r="AP75" s="160"/>
      <c r="AQ75" s="160"/>
      <c r="AR75" s="160"/>
      <c r="AS75" s="160"/>
      <c r="AT75" s="160"/>
      <c r="AU75" s="160">
        <v>499000</v>
      </c>
    </row>
    <row r="76" spans="2:47" x14ac:dyDescent="0.25">
      <c r="B76" s="192" t="s">
        <v>10955</v>
      </c>
      <c r="C76" s="193" t="s">
        <v>10892</v>
      </c>
      <c r="D76" s="193" t="s">
        <v>10893</v>
      </c>
      <c r="E76" s="193" t="s">
        <v>10910</v>
      </c>
      <c r="F76" s="193" t="s">
        <v>10629</v>
      </c>
      <c r="G76" s="195">
        <v>1957</v>
      </c>
      <c r="H76" s="194">
        <v>1428</v>
      </c>
      <c r="I76" s="165">
        <v>461400</v>
      </c>
      <c r="J76" s="165">
        <v>353630.46876498457</v>
      </c>
      <c r="K76" s="165">
        <v>365041.29110177251</v>
      </c>
      <c r="L76" s="165">
        <v>216509.58583433373</v>
      </c>
      <c r="M76" s="165">
        <v>184736.13535736877</v>
      </c>
      <c r="N76" s="165">
        <v>122702.92665726374</v>
      </c>
      <c r="O76" s="165">
        <v>111290.69948186529</v>
      </c>
      <c r="P76" s="165">
        <v>323.10924369747897</v>
      </c>
      <c r="Q76" s="165">
        <v>247.64038428920489</v>
      </c>
      <c r="R76" s="196">
        <v>151.61735702684436</v>
      </c>
      <c r="S76" s="196">
        <v>85.926419227775725</v>
      </c>
      <c r="T76" s="197">
        <f t="shared" si="4"/>
        <v>2.7603015068156576</v>
      </c>
      <c r="V76" s="193" t="s">
        <v>10904</v>
      </c>
      <c r="W76" s="202">
        <v>952</v>
      </c>
      <c r="X76" s="160"/>
      <c r="Y76" s="160"/>
      <c r="Z76" s="160"/>
      <c r="AA76" s="160"/>
      <c r="AB76" s="160">
        <v>179327</v>
      </c>
      <c r="AC76" s="160"/>
      <c r="AD76" s="160"/>
      <c r="AE76" s="160"/>
      <c r="AF76" s="160"/>
      <c r="AG76" s="160"/>
      <c r="AH76" s="160">
        <v>306983</v>
      </c>
      <c r="AI76" s="160"/>
      <c r="AJ76" s="160"/>
      <c r="AK76" s="160"/>
      <c r="AL76" s="160"/>
      <c r="AM76" s="160"/>
      <c r="AN76" s="160"/>
      <c r="AO76" s="160"/>
      <c r="AP76" s="160"/>
      <c r="AQ76" s="160"/>
      <c r="AR76" s="160"/>
      <c r="AS76" s="160"/>
      <c r="AT76" s="160"/>
      <c r="AU76" s="160"/>
    </row>
    <row r="77" spans="2:47" x14ac:dyDescent="0.25">
      <c r="B77" s="192" t="s">
        <v>10956</v>
      </c>
      <c r="C77" s="193" t="s">
        <v>10892</v>
      </c>
      <c r="D77" s="193" t="s">
        <v>10893</v>
      </c>
      <c r="E77" s="193" t="s">
        <v>10911</v>
      </c>
      <c r="F77" s="193" t="s">
        <v>10629</v>
      </c>
      <c r="G77" s="195">
        <v>1939</v>
      </c>
      <c r="H77" s="194">
        <v>1406</v>
      </c>
      <c r="I77" s="165">
        <v>458500</v>
      </c>
      <c r="J77" s="165">
        <v>364102.44164412987</v>
      </c>
      <c r="K77" s="165">
        <v>346153.70070633426</v>
      </c>
      <c r="L77" s="165">
        <v>240134.05162064827</v>
      </c>
      <c r="M77" s="165">
        <v>205987.62175838079</v>
      </c>
      <c r="N77" s="165">
        <v>105609.13963328631</v>
      </c>
      <c r="O77" s="165">
        <v>138647.07253886011</v>
      </c>
      <c r="P77" s="165">
        <v>326.10241820768135</v>
      </c>
      <c r="Q77" s="165">
        <v>258.96332976111654</v>
      </c>
      <c r="R77" s="196">
        <v>170.79235534896748</v>
      </c>
      <c r="S77" s="196">
        <v>75.113186083418427</v>
      </c>
      <c r="T77" s="197">
        <f t="shared" si="4"/>
        <v>3.3414803074059716</v>
      </c>
      <c r="V77" s="193" t="s">
        <v>10905</v>
      </c>
      <c r="W77" s="202">
        <v>884</v>
      </c>
      <c r="X77" s="160"/>
      <c r="Y77" s="160"/>
      <c r="Z77" s="160"/>
      <c r="AA77" s="160"/>
      <c r="AB77" s="160">
        <v>150544</v>
      </c>
      <c r="AC77" s="160"/>
      <c r="AD77" s="160"/>
      <c r="AE77" s="160"/>
      <c r="AF77" s="160"/>
      <c r="AG77" s="160"/>
      <c r="AH77" s="160"/>
      <c r="AI77" s="160">
        <v>304677</v>
      </c>
      <c r="AJ77" s="160"/>
      <c r="AK77" s="160"/>
      <c r="AL77" s="160">
        <v>387003</v>
      </c>
      <c r="AM77" s="160"/>
      <c r="AN77" s="160"/>
      <c r="AO77" s="160"/>
      <c r="AP77" s="160"/>
      <c r="AQ77" s="160"/>
      <c r="AR77" s="160"/>
      <c r="AS77" s="160">
        <v>401367</v>
      </c>
      <c r="AT77" s="160"/>
      <c r="AU77" s="160"/>
    </row>
    <row r="78" spans="2:47" x14ac:dyDescent="0.25">
      <c r="B78" s="192" t="s">
        <v>10957</v>
      </c>
      <c r="C78" s="193" t="s">
        <v>10892</v>
      </c>
      <c r="D78" s="193" t="s">
        <v>10893</v>
      </c>
      <c r="E78" s="193" t="s">
        <v>10912</v>
      </c>
      <c r="F78" s="193" t="s">
        <v>10629</v>
      </c>
      <c r="G78" s="195">
        <v>1939</v>
      </c>
      <c r="H78" s="194">
        <v>881</v>
      </c>
      <c r="I78" s="165">
        <v>331200</v>
      </c>
      <c r="J78" s="165">
        <v>287116.17948865489</v>
      </c>
      <c r="K78" s="165">
        <v>266208.11368664895</v>
      </c>
      <c r="L78" s="165">
        <v>188563.57142857145</v>
      </c>
      <c r="M78" s="165">
        <v>148001.42314990514</v>
      </c>
      <c r="N78" s="165">
        <v>93254.224259520444</v>
      </c>
      <c r="O78" s="165">
        <v>126419.60276338515</v>
      </c>
      <c r="P78" s="165">
        <v>375.93643586833144</v>
      </c>
      <c r="Q78" s="165">
        <v>325.89804709268435</v>
      </c>
      <c r="R78" s="196">
        <v>214.03356575320257</v>
      </c>
      <c r="S78" s="196">
        <v>105.8504248121685</v>
      </c>
      <c r="T78" s="197">
        <f t="shared" si="4"/>
        <v>2.5515817393782818</v>
      </c>
      <c r="V78" s="193" t="s">
        <v>10906</v>
      </c>
      <c r="W78" s="202">
        <v>914</v>
      </c>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row>
    <row r="79" spans="2:47" x14ac:dyDescent="0.25">
      <c r="B79" s="192" t="s">
        <v>10958</v>
      </c>
      <c r="C79" s="193" t="s">
        <v>10892</v>
      </c>
      <c r="D79" s="193" t="s">
        <v>10893</v>
      </c>
      <c r="E79" s="193" t="s">
        <v>10913</v>
      </c>
      <c r="F79" s="193" t="s">
        <v>10629</v>
      </c>
      <c r="G79" s="195">
        <v>1905</v>
      </c>
      <c r="H79" s="194">
        <v>1894</v>
      </c>
      <c r="I79" s="165">
        <v>533600</v>
      </c>
      <c r="J79" s="165">
        <v>398740.50578284136</v>
      </c>
      <c r="K79" s="165">
        <v>282719.90654806985</v>
      </c>
      <c r="L79" s="165">
        <v>291272.37695078034</v>
      </c>
      <c r="M79" s="165">
        <v>238168.44402277042</v>
      </c>
      <c r="N79" s="165">
        <v>142504.64033850492</v>
      </c>
      <c r="O79" s="165">
        <v>180510.61312607946</v>
      </c>
      <c r="P79" s="165">
        <v>281.73178458289334</v>
      </c>
      <c r="Q79" s="165">
        <v>210.52825014933546</v>
      </c>
      <c r="R79" s="196">
        <v>153.78689384940884</v>
      </c>
      <c r="S79" s="196">
        <v>75.240042417373246</v>
      </c>
      <c r="T79" s="197">
        <f t="shared" si="4"/>
        <v>2.7444394704094464</v>
      </c>
      <c r="V79" s="193" t="s">
        <v>10907</v>
      </c>
      <c r="W79" s="202">
        <v>1222</v>
      </c>
      <c r="X79" s="160"/>
      <c r="Y79" s="160"/>
      <c r="Z79" s="160"/>
      <c r="AA79" s="160"/>
      <c r="AB79" s="160"/>
      <c r="AC79" s="160"/>
      <c r="AD79" s="160"/>
      <c r="AE79" s="160"/>
      <c r="AF79" s="160">
        <v>574639</v>
      </c>
      <c r="AG79" s="160"/>
      <c r="AH79" s="160"/>
      <c r="AI79" s="160">
        <v>362710</v>
      </c>
      <c r="AJ79" s="160"/>
      <c r="AK79" s="160"/>
      <c r="AL79" s="160"/>
      <c r="AM79" s="160"/>
      <c r="AN79" s="160"/>
      <c r="AO79" s="160"/>
      <c r="AP79" s="160">
        <v>335892</v>
      </c>
      <c r="AQ79" s="160"/>
      <c r="AR79" s="160"/>
      <c r="AS79" s="160"/>
      <c r="AT79" s="160"/>
      <c r="AU79" s="160"/>
    </row>
    <row r="80" spans="2:47" x14ac:dyDescent="0.25">
      <c r="B80" s="192" t="s">
        <v>10959</v>
      </c>
      <c r="C80" s="193" t="s">
        <v>10892</v>
      </c>
      <c r="D80" s="193" t="s">
        <v>10893</v>
      </c>
      <c r="E80" s="193" t="s">
        <v>10914</v>
      </c>
      <c r="F80" s="193" t="s">
        <v>10629</v>
      </c>
      <c r="G80" s="195">
        <v>1906</v>
      </c>
      <c r="H80" s="194">
        <v>1917</v>
      </c>
      <c r="I80" s="165">
        <v>438000</v>
      </c>
      <c r="J80" s="165">
        <v>357658.15064157889</v>
      </c>
      <c r="K80" s="165">
        <v>325603.05203708378</v>
      </c>
      <c r="L80" s="165">
        <v>258140.50420168068</v>
      </c>
      <c r="M80" s="165">
        <v>200067.56483238458</v>
      </c>
      <c r="N80" s="165">
        <v>106793.8575458392</v>
      </c>
      <c r="O80" s="165">
        <v>147351.37305699481</v>
      </c>
      <c r="P80" s="165">
        <v>228.48200312989044</v>
      </c>
      <c r="Q80" s="165">
        <v>186.57180523817365</v>
      </c>
      <c r="R80" s="196">
        <v>134.65858330812765</v>
      </c>
      <c r="S80" s="196">
        <v>55.708845876807096</v>
      </c>
      <c r="T80" s="197">
        <f t="shared" si="4"/>
        <v>3.1013594795187256</v>
      </c>
      <c r="V80" s="193" t="s">
        <v>10908</v>
      </c>
      <c r="W80" s="202">
        <v>1886</v>
      </c>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row>
    <row r="81" spans="2:47" x14ac:dyDescent="0.25">
      <c r="B81" s="192" t="s">
        <v>10960</v>
      </c>
      <c r="C81" s="193" t="s">
        <v>10892</v>
      </c>
      <c r="D81" s="193" t="s">
        <v>10915</v>
      </c>
      <c r="E81" s="193" t="s">
        <v>10916</v>
      </c>
      <c r="F81" s="193" t="s">
        <v>10629</v>
      </c>
      <c r="G81" s="195">
        <v>1900</v>
      </c>
      <c r="H81" s="194">
        <v>1628</v>
      </c>
      <c r="I81" s="165">
        <v>409100</v>
      </c>
      <c r="J81" s="165">
        <v>346265.56476206915</v>
      </c>
      <c r="K81" s="165">
        <v>316693.81128451857</v>
      </c>
      <c r="L81" s="165">
        <v>227169.40576230493</v>
      </c>
      <c r="M81" s="165">
        <v>175780.15180265656</v>
      </c>
      <c r="N81" s="165">
        <v>104762.91255289139</v>
      </c>
      <c r="O81" s="165">
        <v>136574.62003454231</v>
      </c>
      <c r="P81" s="165">
        <v>251.28992628992629</v>
      </c>
      <c r="Q81" s="165">
        <v>212.69383584893683</v>
      </c>
      <c r="R81" s="196">
        <v>139.53894702844283</v>
      </c>
      <c r="S81" s="196">
        <v>64.350683386296922</v>
      </c>
      <c r="T81" s="197">
        <f t="shared" si="4"/>
        <v>2.9050078890605366</v>
      </c>
      <c r="V81" s="193" t="s">
        <v>10909</v>
      </c>
      <c r="W81" s="202">
        <v>914</v>
      </c>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row>
    <row r="82" spans="2:47" x14ac:dyDescent="0.25">
      <c r="B82" s="192" t="s">
        <v>10961</v>
      </c>
      <c r="C82" s="193" t="s">
        <v>10892</v>
      </c>
      <c r="D82" s="193" t="s">
        <v>10915</v>
      </c>
      <c r="E82" s="193" t="s">
        <v>10917</v>
      </c>
      <c r="F82" s="193" t="s">
        <v>10629</v>
      </c>
      <c r="G82" s="195">
        <v>1895</v>
      </c>
      <c r="H82" s="194">
        <v>1976</v>
      </c>
      <c r="I82" s="165">
        <v>402900</v>
      </c>
      <c r="J82" s="165">
        <v>348567.09726298024</v>
      </c>
      <c r="K82" s="165">
        <v>304814.8236144316</v>
      </c>
      <c r="L82" s="165">
        <v>266207.39495798323</v>
      </c>
      <c r="M82" s="165">
        <v>214791.80898165717</v>
      </c>
      <c r="N82" s="165">
        <v>125918.58956276445</v>
      </c>
      <c r="O82" s="165">
        <v>170148.35060449049</v>
      </c>
      <c r="P82" s="165">
        <v>203.89676113360323</v>
      </c>
      <c r="Q82" s="165">
        <v>176.40035286588068</v>
      </c>
      <c r="R82" s="196">
        <v>134.72034157792675</v>
      </c>
      <c r="S82" s="196">
        <v>63.723982572249213</v>
      </c>
      <c r="T82" s="197">
        <f t="shared" si="4"/>
        <v>2.1996864116650023</v>
      </c>
      <c r="V82" s="193" t="s">
        <v>10910</v>
      </c>
      <c r="W82" s="202">
        <v>1428</v>
      </c>
      <c r="X82" s="160"/>
      <c r="Y82" s="160"/>
      <c r="Z82" s="160"/>
      <c r="AA82" s="160"/>
      <c r="AB82" s="160"/>
      <c r="AC82" s="160"/>
      <c r="AD82" s="160"/>
      <c r="AE82" s="160"/>
      <c r="AF82" s="160"/>
      <c r="AG82" s="160"/>
      <c r="AH82" s="160"/>
      <c r="AI82" s="160"/>
      <c r="AJ82" s="160"/>
      <c r="AK82" s="160"/>
      <c r="AL82" s="160"/>
      <c r="AM82" s="160"/>
      <c r="AN82" s="160"/>
      <c r="AO82" s="160"/>
      <c r="AP82" s="160"/>
      <c r="AQ82" s="160">
        <v>702912</v>
      </c>
      <c r="AR82" s="160"/>
      <c r="AS82" s="160"/>
      <c r="AT82" s="160"/>
      <c r="AU82" s="160"/>
    </row>
    <row r="83" spans="2:47" x14ac:dyDescent="0.25">
      <c r="B83" s="192" t="s">
        <v>10962</v>
      </c>
      <c r="C83" s="193" t="s">
        <v>10892</v>
      </c>
      <c r="D83" s="193" t="s">
        <v>10915</v>
      </c>
      <c r="E83" s="193" t="s">
        <v>10918</v>
      </c>
      <c r="F83" s="193" t="s">
        <v>10629</v>
      </c>
      <c r="G83" s="195">
        <v>1900</v>
      </c>
      <c r="H83" s="194">
        <v>1047</v>
      </c>
      <c r="I83" s="165">
        <v>359600</v>
      </c>
      <c r="J83" s="165">
        <v>272616.52473291522</v>
      </c>
      <c r="K83" s="165">
        <v>265851.74405654636</v>
      </c>
      <c r="L83" s="165">
        <v>156584.11164465788</v>
      </c>
      <c r="M83" s="165">
        <v>135705.92030360532</v>
      </c>
      <c r="N83" s="165">
        <v>79206.854724964738</v>
      </c>
      <c r="O83" s="165">
        <v>106524.05872193437</v>
      </c>
      <c r="P83" s="165">
        <v>343.45749761222538</v>
      </c>
      <c r="Q83" s="165">
        <v>260.37872467327145</v>
      </c>
      <c r="R83" s="196">
        <v>149.55502544857487</v>
      </c>
      <c r="S83" s="196">
        <v>75.651246155649218</v>
      </c>
      <c r="T83" s="197">
        <f t="shared" si="4"/>
        <v>3.5400111044512901</v>
      </c>
      <c r="V83" s="193" t="s">
        <v>10911</v>
      </c>
      <c r="W83" s="202">
        <v>1406</v>
      </c>
      <c r="X83" s="160"/>
      <c r="Y83" s="160"/>
      <c r="Z83" s="160"/>
      <c r="AA83" s="160"/>
      <c r="AB83" s="160"/>
      <c r="AC83" s="160">
        <v>201093</v>
      </c>
      <c r="AD83" s="160">
        <v>242794</v>
      </c>
      <c r="AE83" s="160"/>
      <c r="AF83" s="160"/>
      <c r="AG83" s="160"/>
      <c r="AH83" s="160"/>
      <c r="AI83" s="160"/>
      <c r="AJ83" s="160">
        <v>309951</v>
      </c>
      <c r="AK83" s="160">
        <v>304280</v>
      </c>
      <c r="AL83" s="160">
        <v>396770</v>
      </c>
      <c r="AM83" s="160"/>
      <c r="AN83" s="160"/>
      <c r="AO83" s="160"/>
      <c r="AP83" s="160"/>
      <c r="AQ83" s="160"/>
      <c r="AR83" s="160"/>
      <c r="AS83" s="160"/>
      <c r="AT83" s="160"/>
      <c r="AU83" s="160"/>
    </row>
    <row r="84" spans="2:47" x14ac:dyDescent="0.25">
      <c r="B84" s="192" t="s">
        <v>10963</v>
      </c>
      <c r="C84" s="193" t="s">
        <v>10892</v>
      </c>
      <c r="D84" s="193" t="s">
        <v>10915</v>
      </c>
      <c r="E84" s="193" t="s">
        <v>10919</v>
      </c>
      <c r="F84" s="193" t="s">
        <v>10629</v>
      </c>
      <c r="G84" s="195">
        <v>1890</v>
      </c>
      <c r="H84" s="194">
        <v>1184</v>
      </c>
      <c r="I84" s="165">
        <v>378100</v>
      </c>
      <c r="J84" s="165">
        <v>314274.26299940539</v>
      </c>
      <c r="K84" s="165">
        <v>301488.70706680726</v>
      </c>
      <c r="L84" s="165">
        <v>195910.20408163266</v>
      </c>
      <c r="M84" s="165">
        <v>154680.46173308033</v>
      </c>
      <c r="N84" s="165">
        <v>93592.715091678416</v>
      </c>
      <c r="O84" s="165">
        <v>129321.03626943006</v>
      </c>
      <c r="P84" s="165">
        <v>319.3412162162162</v>
      </c>
      <c r="Q84" s="165">
        <v>265.43434374949777</v>
      </c>
      <c r="R84" s="196">
        <v>165.46469939327082</v>
      </c>
      <c r="S84" s="196">
        <v>79.047901259863522</v>
      </c>
      <c r="T84" s="197">
        <f t="shared" si="4"/>
        <v>3.039844336491718</v>
      </c>
      <c r="V84" s="193" t="s">
        <v>10912</v>
      </c>
      <c r="W84" s="202">
        <v>881</v>
      </c>
      <c r="X84" s="160"/>
      <c r="Y84" s="160"/>
      <c r="Z84" s="160"/>
      <c r="AA84" s="160"/>
      <c r="AB84" s="160"/>
      <c r="AC84" s="160"/>
      <c r="AD84" s="160"/>
      <c r="AE84" s="160"/>
      <c r="AF84" s="160"/>
      <c r="AG84" s="160"/>
      <c r="AH84" s="160"/>
      <c r="AI84" s="160"/>
      <c r="AJ84" s="160"/>
      <c r="AK84" s="160">
        <v>707243</v>
      </c>
      <c r="AL84" s="160"/>
      <c r="AM84" s="160"/>
      <c r="AN84" s="160"/>
      <c r="AO84" s="160"/>
      <c r="AP84" s="160"/>
      <c r="AQ84" s="160"/>
      <c r="AR84" s="160"/>
      <c r="AS84" s="160"/>
      <c r="AT84" s="160"/>
      <c r="AU84" s="160">
        <v>517500</v>
      </c>
    </row>
    <row r="85" spans="2:47" x14ac:dyDescent="0.25">
      <c r="B85" s="192" t="s">
        <v>10964</v>
      </c>
      <c r="C85" s="193" t="s">
        <v>10892</v>
      </c>
      <c r="D85" s="193" t="s">
        <v>10915</v>
      </c>
      <c r="E85" s="193" t="s">
        <v>10920</v>
      </c>
      <c r="F85" s="193" t="s">
        <v>10629</v>
      </c>
      <c r="G85" s="195">
        <v>1890</v>
      </c>
      <c r="H85" s="194">
        <v>2008</v>
      </c>
      <c r="I85" s="165">
        <v>473500</v>
      </c>
      <c r="J85" s="165">
        <v>451675.75330379576</v>
      </c>
      <c r="K85" s="165">
        <v>373950.53185433772</v>
      </c>
      <c r="L85" s="165">
        <v>278739.88595438178</v>
      </c>
      <c r="M85" s="165">
        <v>233614.55407969639</v>
      </c>
      <c r="N85" s="165">
        <v>133534.63328631874</v>
      </c>
      <c r="O85" s="165">
        <v>182375.82037996547</v>
      </c>
      <c r="P85" s="165">
        <v>235.80677290836653</v>
      </c>
      <c r="Q85" s="165">
        <v>224.93812415527677</v>
      </c>
      <c r="R85" s="196">
        <v>138.81468424022998</v>
      </c>
      <c r="S85" s="196">
        <v>66.501311397569097</v>
      </c>
      <c r="T85" s="197">
        <f t="shared" si="4"/>
        <v>2.5458965838827994</v>
      </c>
      <c r="V85" s="193" t="s">
        <v>10913</v>
      </c>
      <c r="W85" s="202">
        <v>1894</v>
      </c>
      <c r="X85" s="160"/>
      <c r="Y85" s="160"/>
      <c r="Z85" s="160"/>
      <c r="AA85" s="160"/>
      <c r="AB85" s="160"/>
      <c r="AC85" s="160"/>
      <c r="AD85" s="160">
        <v>401202</v>
      </c>
      <c r="AE85" s="160"/>
      <c r="AF85" s="160"/>
      <c r="AG85" s="160"/>
      <c r="AH85" s="160"/>
      <c r="AI85" s="160"/>
      <c r="AJ85" s="160"/>
      <c r="AK85" s="160"/>
      <c r="AL85" s="160">
        <v>579894</v>
      </c>
      <c r="AM85" s="160"/>
      <c r="AN85" s="160"/>
      <c r="AO85" s="160">
        <v>352933</v>
      </c>
      <c r="AP85" s="160"/>
      <c r="AQ85" s="160"/>
      <c r="AR85" s="160"/>
      <c r="AS85" s="160"/>
      <c r="AT85" s="160"/>
      <c r="AU85" s="160"/>
    </row>
    <row r="86" spans="2:47" x14ac:dyDescent="0.25">
      <c r="B86" s="192" t="s">
        <v>10965</v>
      </c>
      <c r="C86" s="193" t="s">
        <v>10892</v>
      </c>
      <c r="D86" s="193" t="s">
        <v>10915</v>
      </c>
      <c r="E86" s="193" t="s">
        <v>10921</v>
      </c>
      <c r="F86" s="193" t="s">
        <v>10629</v>
      </c>
      <c r="G86" s="195">
        <v>1898</v>
      </c>
      <c r="H86" s="194">
        <v>2183</v>
      </c>
      <c r="I86" s="165">
        <v>567900</v>
      </c>
      <c r="J86" s="165">
        <v>529352.47520954406</v>
      </c>
      <c r="K86" s="165">
        <v>439522.5437932178</v>
      </c>
      <c r="L86" s="165">
        <v>277443.42136854742</v>
      </c>
      <c r="M86" s="165">
        <v>228301.68247944341</v>
      </c>
      <c r="N86" s="165">
        <v>87669.125528913952</v>
      </c>
      <c r="O86" s="165">
        <v>142584.73229706389</v>
      </c>
      <c r="P86" s="165">
        <v>260.14658726523135</v>
      </c>
      <c r="Q86" s="165">
        <v>242.48853651376274</v>
      </c>
      <c r="R86" s="196">
        <v>127.09272623387422</v>
      </c>
      <c r="S86" s="196">
        <v>40.159929239081059</v>
      </c>
      <c r="T86" s="197">
        <f t="shared" si="4"/>
        <v>5.4777650806235343</v>
      </c>
      <c r="V86" s="193" t="s">
        <v>10914</v>
      </c>
      <c r="W86" s="202">
        <v>1917</v>
      </c>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row>
    <row r="87" spans="2:47" x14ac:dyDescent="0.25">
      <c r="B87" s="192" t="s">
        <v>10966</v>
      </c>
      <c r="C87" s="193" t="s">
        <v>10892</v>
      </c>
      <c r="D87" s="193" t="s">
        <v>10915</v>
      </c>
      <c r="E87" s="193" t="s">
        <v>10922</v>
      </c>
      <c r="F87" s="193" t="s">
        <v>10629</v>
      </c>
      <c r="G87" s="195">
        <v>1890</v>
      </c>
      <c r="H87" s="194">
        <v>2062</v>
      </c>
      <c r="I87" s="165">
        <v>524400</v>
      </c>
      <c r="J87" s="165">
        <v>426128.74254368298</v>
      </c>
      <c r="K87" s="165">
        <v>369911.67604650819</v>
      </c>
      <c r="L87" s="165">
        <v>290552.11884753901</v>
      </c>
      <c r="M87" s="165">
        <v>210237.91903858318</v>
      </c>
      <c r="N87" s="165">
        <v>129980.47954866008</v>
      </c>
      <c r="O87" s="165">
        <v>183826.53713298793</v>
      </c>
      <c r="P87" s="165">
        <v>254.31619786614937</v>
      </c>
      <c r="Q87" s="165">
        <v>206.65797407550096</v>
      </c>
      <c r="R87" s="196">
        <v>140.90791408707031</v>
      </c>
      <c r="S87" s="196">
        <v>63.036120052696447</v>
      </c>
      <c r="T87" s="197">
        <f t="shared" si="4"/>
        <v>3.0344519563315138</v>
      </c>
      <c r="V87" s="193" t="s">
        <v>10916</v>
      </c>
      <c r="W87" s="202">
        <v>1628</v>
      </c>
      <c r="X87" s="160"/>
      <c r="Y87" s="160"/>
      <c r="Z87" s="160"/>
      <c r="AA87" s="160"/>
      <c r="AB87" s="160"/>
      <c r="AC87" s="160">
        <v>190352</v>
      </c>
      <c r="AD87" s="160"/>
      <c r="AE87" s="160"/>
      <c r="AF87" s="160"/>
      <c r="AG87" s="160"/>
      <c r="AH87" s="160"/>
      <c r="AI87" s="160"/>
      <c r="AJ87" s="160"/>
      <c r="AK87" s="160"/>
      <c r="AL87" s="160">
        <v>372475</v>
      </c>
      <c r="AM87" s="160"/>
      <c r="AN87" s="160"/>
      <c r="AO87" s="160"/>
      <c r="AP87" s="160"/>
      <c r="AQ87" s="160"/>
      <c r="AR87" s="160"/>
      <c r="AS87" s="160"/>
      <c r="AT87" s="160"/>
      <c r="AU87" s="160"/>
    </row>
    <row r="88" spans="2:47" x14ac:dyDescent="0.25">
      <c r="B88" s="192" t="s">
        <v>10967</v>
      </c>
      <c r="C88" s="193" t="s">
        <v>10892</v>
      </c>
      <c r="D88" s="193" t="s">
        <v>10915</v>
      </c>
      <c r="E88" s="193" t="s">
        <v>10923</v>
      </c>
      <c r="F88" s="193" t="s">
        <v>10629</v>
      </c>
      <c r="G88" s="195">
        <v>1896</v>
      </c>
      <c r="H88" s="194">
        <v>2093</v>
      </c>
      <c r="I88" s="165">
        <v>453200</v>
      </c>
      <c r="J88" s="165">
        <v>422561.36716727086</v>
      </c>
      <c r="K88" s="165">
        <v>372525.0533339273</v>
      </c>
      <c r="L88" s="165">
        <v>270240.84033613448</v>
      </c>
      <c r="M88" s="165">
        <v>217827.7356103732</v>
      </c>
      <c r="N88" s="165">
        <v>128795.76163610719</v>
      </c>
      <c r="O88" s="165">
        <v>180303.36787564767</v>
      </c>
      <c r="P88" s="165">
        <v>216.53129479216435</v>
      </c>
      <c r="Q88" s="165">
        <v>201.89267423185422</v>
      </c>
      <c r="R88" s="196">
        <v>129.11650278840634</v>
      </c>
      <c r="S88" s="196">
        <v>61.53643651987921</v>
      </c>
      <c r="T88" s="197">
        <f t="shared" si="4"/>
        <v>2.5187493302803521</v>
      </c>
      <c r="V88" s="193" t="s">
        <v>10917</v>
      </c>
      <c r="W88" s="202">
        <v>1976</v>
      </c>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row>
    <row r="89" spans="2:47" x14ac:dyDescent="0.25">
      <c r="B89" s="192" t="s">
        <v>10968</v>
      </c>
      <c r="C89" s="193" t="s">
        <v>10892</v>
      </c>
      <c r="D89" s="193" t="s">
        <v>10915</v>
      </c>
      <c r="E89" s="193" t="s">
        <v>10924</v>
      </c>
      <c r="F89" s="193" t="s">
        <v>10629</v>
      </c>
      <c r="G89" s="195">
        <v>1890</v>
      </c>
      <c r="H89" s="194">
        <v>1614</v>
      </c>
      <c r="I89" s="165">
        <v>585600</v>
      </c>
      <c r="J89" s="165">
        <v>490226.42269405606</v>
      </c>
      <c r="K89" s="165">
        <v>465775.10654410999</v>
      </c>
      <c r="L89" s="165">
        <v>292712.89315726294</v>
      </c>
      <c r="M89" s="165">
        <v>162573.87096774194</v>
      </c>
      <c r="N89" s="165">
        <v>103239.70380818052</v>
      </c>
      <c r="O89" s="165">
        <v>133258.69602763385</v>
      </c>
      <c r="P89" s="165">
        <v>362.82527881040892</v>
      </c>
      <c r="Q89" s="165">
        <v>303.73384305703598</v>
      </c>
      <c r="R89" s="196">
        <v>181.35866986199687</v>
      </c>
      <c r="S89" s="196">
        <v>63.965120079417922</v>
      </c>
      <c r="T89" s="197">
        <f t="shared" si="4"/>
        <v>4.672236343180967</v>
      </c>
      <c r="V89" s="193" t="s">
        <v>10918</v>
      </c>
      <c r="W89" s="202">
        <v>1047</v>
      </c>
      <c r="X89" s="160"/>
      <c r="Y89" s="160"/>
      <c r="Z89" s="160"/>
      <c r="AA89" s="160"/>
      <c r="AB89" s="160"/>
      <c r="AC89" s="160"/>
      <c r="AD89" s="160"/>
      <c r="AE89" s="160"/>
      <c r="AF89" s="160"/>
      <c r="AG89" s="160"/>
      <c r="AH89" s="160"/>
      <c r="AI89" s="160"/>
      <c r="AJ89" s="160"/>
      <c r="AK89" s="160"/>
      <c r="AL89" s="160"/>
      <c r="AM89" s="160"/>
      <c r="AN89" s="160">
        <v>183314</v>
      </c>
      <c r="AO89" s="160">
        <v>296045</v>
      </c>
      <c r="AP89" s="160"/>
      <c r="AQ89" s="160">
        <v>325097</v>
      </c>
      <c r="AR89" s="160"/>
      <c r="AS89" s="160">
        <v>352496</v>
      </c>
      <c r="AT89" s="160"/>
      <c r="AU89" s="160"/>
    </row>
    <row r="90" spans="2:47" x14ac:dyDescent="0.25">
      <c r="B90" s="192" t="s">
        <v>10969</v>
      </c>
      <c r="C90" s="193" t="s">
        <v>10892</v>
      </c>
      <c r="D90" s="193" t="s">
        <v>10915</v>
      </c>
      <c r="E90" s="193" t="s">
        <v>10925</v>
      </c>
      <c r="F90" s="193" t="s">
        <v>10629</v>
      </c>
      <c r="G90" s="195">
        <v>1916</v>
      </c>
      <c r="H90" s="194">
        <v>1218</v>
      </c>
      <c r="I90" s="165">
        <v>365500</v>
      </c>
      <c r="J90" s="165">
        <v>277104.51310969179</v>
      </c>
      <c r="K90" s="165">
        <v>279987.73938394984</v>
      </c>
      <c r="L90" s="165">
        <v>204553.3013205282</v>
      </c>
      <c r="M90" s="165">
        <v>156198.42504743833</v>
      </c>
      <c r="N90" s="165">
        <v>95792.905500705208</v>
      </c>
      <c r="O90" s="165">
        <v>124139.90500863559</v>
      </c>
      <c r="P90" s="165">
        <v>300.08210180623973</v>
      </c>
      <c r="Q90" s="165">
        <v>227.50781043488652</v>
      </c>
      <c r="R90" s="196">
        <v>167.94195510716602</v>
      </c>
      <c r="S90" s="196">
        <v>78.647705665603624</v>
      </c>
      <c r="T90" s="197">
        <f t="shared" si="4"/>
        <v>2.815522643243233</v>
      </c>
      <c r="V90" s="193" t="s">
        <v>10919</v>
      </c>
      <c r="W90" s="202">
        <v>1184</v>
      </c>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row>
    <row r="91" spans="2:47" x14ac:dyDescent="0.25">
      <c r="B91" s="192" t="s">
        <v>10970</v>
      </c>
      <c r="C91" s="193" t="s">
        <v>10892</v>
      </c>
      <c r="D91" s="193" t="s">
        <v>10915</v>
      </c>
      <c r="E91" s="193" t="s">
        <v>10926</v>
      </c>
      <c r="F91" s="193" t="s">
        <v>10629</v>
      </c>
      <c r="G91" s="195">
        <v>1890</v>
      </c>
      <c r="H91" s="194">
        <v>1910</v>
      </c>
      <c r="I91" s="165">
        <v>480600</v>
      </c>
      <c r="J91" s="165">
        <v>448223.45455242915</v>
      </c>
      <c r="K91" s="165">
        <v>383334.93211370648</v>
      </c>
      <c r="L91" s="165">
        <v>266927.6530612245</v>
      </c>
      <c r="M91" s="165">
        <v>213425.64199873499</v>
      </c>
      <c r="N91" s="165">
        <v>135227.08744710858</v>
      </c>
      <c r="O91" s="165">
        <v>191909.10189982731</v>
      </c>
      <c r="P91" s="165">
        <v>251.62303664921467</v>
      </c>
      <c r="Q91" s="165">
        <v>234.6719657342561</v>
      </c>
      <c r="R91" s="196">
        <v>139.75269793781388</v>
      </c>
      <c r="S91" s="196">
        <v>70.79952222361706</v>
      </c>
      <c r="T91" s="197">
        <f t="shared" si="4"/>
        <v>2.5540216762264976</v>
      </c>
      <c r="V91" s="193" t="s">
        <v>10920</v>
      </c>
      <c r="W91" s="202">
        <v>2008</v>
      </c>
      <c r="X91" s="160"/>
      <c r="Y91" s="160"/>
      <c r="Z91" s="160">
        <v>221795</v>
      </c>
      <c r="AA91" s="160"/>
      <c r="AB91" s="160"/>
      <c r="AC91" s="160"/>
      <c r="AD91" s="160"/>
      <c r="AE91" s="160"/>
      <c r="AF91" s="160"/>
      <c r="AG91" s="160"/>
      <c r="AH91" s="160"/>
      <c r="AI91" s="160"/>
      <c r="AJ91" s="160"/>
      <c r="AK91" s="160"/>
      <c r="AL91" s="160"/>
      <c r="AM91" s="160"/>
      <c r="AN91" s="160">
        <v>345043</v>
      </c>
      <c r="AO91" s="160"/>
      <c r="AP91" s="160"/>
      <c r="AQ91" s="160"/>
      <c r="AR91" s="160">
        <v>454191</v>
      </c>
      <c r="AS91" s="160"/>
      <c r="AT91" s="160"/>
      <c r="AU91" s="160"/>
    </row>
    <row r="92" spans="2:47" x14ac:dyDescent="0.25">
      <c r="B92" s="192" t="s">
        <v>10971</v>
      </c>
      <c r="C92" s="193" t="s">
        <v>10892</v>
      </c>
      <c r="D92" s="193" t="s">
        <v>10915</v>
      </c>
      <c r="E92" s="193" t="s">
        <v>10927</v>
      </c>
      <c r="F92" s="193" t="s">
        <v>10629</v>
      </c>
      <c r="G92" s="195">
        <v>1900</v>
      </c>
      <c r="H92" s="194">
        <v>1910</v>
      </c>
      <c r="I92" s="165">
        <v>450100</v>
      </c>
      <c r="J92" s="165">
        <v>367899.97027063312</v>
      </c>
      <c r="K92" s="165">
        <v>316575.02140781772</v>
      </c>
      <c r="L92" s="165">
        <v>236244.65786314526</v>
      </c>
      <c r="M92" s="165">
        <v>192174.15559772297</v>
      </c>
      <c r="N92" s="165">
        <v>104762.91255289139</v>
      </c>
      <c r="O92" s="165">
        <v>151081.78756476686</v>
      </c>
      <c r="P92" s="165">
        <v>235.65445026178011</v>
      </c>
      <c r="Q92" s="165">
        <v>192.61778548200687</v>
      </c>
      <c r="R92" s="196">
        <v>123.68830254614934</v>
      </c>
      <c r="S92" s="196">
        <v>54.849692436068786</v>
      </c>
      <c r="T92" s="197">
        <f t="shared" si="4"/>
        <v>3.2963677606114579</v>
      </c>
      <c r="V92" s="193" t="s">
        <v>10921</v>
      </c>
      <c r="W92" s="202">
        <v>2183</v>
      </c>
      <c r="X92" s="160"/>
      <c r="Y92" s="160"/>
      <c r="Z92" s="160">
        <v>233469</v>
      </c>
      <c r="AA92" s="160"/>
      <c r="AB92" s="160"/>
      <c r="AC92" s="160"/>
      <c r="AD92" s="160"/>
      <c r="AE92" s="160"/>
      <c r="AF92" s="160"/>
      <c r="AG92" s="160"/>
      <c r="AH92" s="160"/>
      <c r="AI92" s="160"/>
      <c r="AJ92" s="160">
        <v>464991</v>
      </c>
      <c r="AK92" s="160"/>
      <c r="AL92" s="160"/>
      <c r="AM92" s="160"/>
      <c r="AN92" s="160"/>
      <c r="AO92" s="160"/>
      <c r="AP92" s="160"/>
      <c r="AQ92" s="160"/>
      <c r="AR92" s="160"/>
      <c r="AS92" s="160"/>
      <c r="AT92" s="160"/>
      <c r="AU92" s="160"/>
    </row>
    <row r="93" spans="2:47" x14ac:dyDescent="0.25">
      <c r="B93" s="192" t="s">
        <v>10972</v>
      </c>
      <c r="C93" s="193" t="s">
        <v>10892</v>
      </c>
      <c r="D93" s="193" t="s">
        <v>10915</v>
      </c>
      <c r="E93" s="193" t="s">
        <v>10928</v>
      </c>
      <c r="F93" s="193" t="s">
        <v>10629</v>
      </c>
      <c r="G93" s="195">
        <v>1891</v>
      </c>
      <c r="H93" s="194">
        <v>2202</v>
      </c>
      <c r="I93" s="165">
        <v>498300</v>
      </c>
      <c r="J93" s="165">
        <v>459961.27030707558</v>
      </c>
      <c r="K93" s="165">
        <v>367060.71900568734</v>
      </c>
      <c r="L93" s="165">
        <v>266063.34333733493</v>
      </c>
      <c r="M93" s="165">
        <v>222988.81087919039</v>
      </c>
      <c r="N93" s="165">
        <v>134550.10578279264</v>
      </c>
      <c r="O93" s="165">
        <v>159164.35233160623</v>
      </c>
      <c r="P93" s="165">
        <v>226.2942779291553</v>
      </c>
      <c r="Q93" s="165">
        <v>208.88341067532951</v>
      </c>
      <c r="R93" s="196">
        <v>120.82803966273157</v>
      </c>
      <c r="S93" s="196">
        <v>61.103590273747791</v>
      </c>
      <c r="T93" s="197">
        <f t="shared" si="4"/>
        <v>2.7034530526822271</v>
      </c>
      <c r="V93" s="193" t="s">
        <v>10922</v>
      </c>
      <c r="W93" s="202">
        <v>2062</v>
      </c>
      <c r="X93" s="160"/>
      <c r="Y93" s="160"/>
      <c r="Z93" s="160"/>
      <c r="AA93" s="160">
        <v>229566</v>
      </c>
      <c r="AB93" s="160"/>
      <c r="AC93" s="160"/>
      <c r="AD93" s="160"/>
      <c r="AE93" s="160"/>
      <c r="AF93" s="160"/>
      <c r="AG93" s="160"/>
      <c r="AH93" s="160"/>
      <c r="AI93" s="160"/>
      <c r="AJ93" s="160"/>
      <c r="AK93" s="160"/>
      <c r="AL93" s="160"/>
      <c r="AM93" s="160"/>
      <c r="AN93" s="160"/>
      <c r="AO93" s="160"/>
      <c r="AP93" s="160"/>
      <c r="AQ93" s="160"/>
      <c r="AR93" s="160"/>
      <c r="AS93" s="160"/>
      <c r="AT93" s="160"/>
      <c r="AU93" s="160"/>
    </row>
    <row r="94" spans="2:47" x14ac:dyDescent="0.25">
      <c r="B94" s="192" t="s">
        <v>10973</v>
      </c>
      <c r="C94" s="193" t="s">
        <v>10892</v>
      </c>
      <c r="D94" s="193" t="s">
        <v>10915</v>
      </c>
      <c r="E94" s="193" t="s">
        <v>10929</v>
      </c>
      <c r="F94" s="193" t="s">
        <v>10629</v>
      </c>
      <c r="G94" s="195">
        <v>1929</v>
      </c>
      <c r="H94" s="194">
        <v>786</v>
      </c>
      <c r="I94" s="165">
        <v>349200</v>
      </c>
      <c r="J94" s="165">
        <v>294826.31336670695</v>
      </c>
      <c r="K94" s="165">
        <v>284264.17494518112</v>
      </c>
      <c r="L94" s="165">
        <v>193605.37815126052</v>
      </c>
      <c r="M94" s="165">
        <v>156198.42504743833</v>
      </c>
      <c r="N94" s="165">
        <v>84453.462623413245</v>
      </c>
      <c r="O94" s="165">
        <v>112948.66148531952</v>
      </c>
      <c r="P94" s="165">
        <v>444.27480916030532</v>
      </c>
      <c r="Q94" s="165">
        <v>375.0970907973371</v>
      </c>
      <c r="R94" s="196">
        <v>246.31727500160372</v>
      </c>
      <c r="S94" s="196">
        <v>107.44715346490234</v>
      </c>
      <c r="T94" s="197">
        <f t="shared" si="4"/>
        <v>3.1348215828298129</v>
      </c>
      <c r="V94" s="193" t="s">
        <v>10923</v>
      </c>
      <c r="W94" s="202">
        <v>2093</v>
      </c>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row>
    <row r="95" spans="2:47" x14ac:dyDescent="0.25">
      <c r="B95" s="192" t="s">
        <v>10974</v>
      </c>
      <c r="C95" s="193" t="s">
        <v>10892</v>
      </c>
      <c r="D95" s="193" t="s">
        <v>10915</v>
      </c>
      <c r="E95" s="193" t="s">
        <v>10930</v>
      </c>
      <c r="F95" s="193" t="s">
        <v>10629</v>
      </c>
      <c r="G95" s="195">
        <v>1900</v>
      </c>
      <c r="H95" s="194">
        <v>1802</v>
      </c>
      <c r="I95" s="165">
        <v>418800</v>
      </c>
      <c r="J95" s="165">
        <v>378602.0963998696</v>
      </c>
      <c r="K95" s="165">
        <v>332255.28513233247</v>
      </c>
      <c r="L95" s="165">
        <v>234083.88355342139</v>
      </c>
      <c r="M95" s="165">
        <v>197183.43453510437</v>
      </c>
      <c r="N95" s="165">
        <v>113055.93794076162</v>
      </c>
      <c r="O95" s="165">
        <v>142584.73229706389</v>
      </c>
      <c r="P95" s="165">
        <v>232.40843507214205</v>
      </c>
      <c r="Q95" s="165">
        <v>210.10105238616515</v>
      </c>
      <c r="R95" s="196">
        <v>129.90226612287535</v>
      </c>
      <c r="S95" s="196">
        <v>62.739144251255063</v>
      </c>
      <c r="T95" s="197">
        <f t="shared" si="4"/>
        <v>2.7043609351986477</v>
      </c>
      <c r="V95" s="193" t="s">
        <v>10924</v>
      </c>
      <c r="W95" s="202">
        <v>1614</v>
      </c>
      <c r="X95" s="160"/>
      <c r="Y95" s="160"/>
      <c r="Z95" s="160"/>
      <c r="AA95" s="160">
        <v>137740</v>
      </c>
      <c r="AB95" s="160"/>
      <c r="AC95" s="160">
        <v>335154</v>
      </c>
      <c r="AD95" s="160"/>
      <c r="AE95" s="160"/>
      <c r="AF95" s="160"/>
      <c r="AG95" s="160"/>
      <c r="AH95" s="160"/>
      <c r="AI95" s="160">
        <v>898862</v>
      </c>
      <c r="AJ95" s="160"/>
      <c r="AK95" s="160"/>
      <c r="AL95" s="160"/>
      <c r="AM95" s="160"/>
      <c r="AN95" s="160"/>
      <c r="AO95" s="160"/>
      <c r="AP95" s="160"/>
      <c r="AQ95" s="160"/>
      <c r="AR95" s="160"/>
      <c r="AS95" s="160"/>
      <c r="AT95" s="160"/>
      <c r="AU95" s="160"/>
    </row>
    <row r="96" spans="2:47" x14ac:dyDescent="0.25">
      <c r="B96" s="192" t="s">
        <v>10975</v>
      </c>
      <c r="C96" s="193" t="s">
        <v>10892</v>
      </c>
      <c r="D96" s="193" t="s">
        <v>10915</v>
      </c>
      <c r="E96" s="193" t="s">
        <v>10931</v>
      </c>
      <c r="F96" s="193" t="s">
        <v>10629</v>
      </c>
      <c r="G96" s="195">
        <v>1938</v>
      </c>
      <c r="H96" s="194">
        <v>1253</v>
      </c>
      <c r="I96" s="165">
        <v>540200</v>
      </c>
      <c r="J96" s="165">
        <v>378026.71327464178</v>
      </c>
      <c r="K96" s="165">
        <v>357319.94911621598</v>
      </c>
      <c r="L96" s="165">
        <v>253242.74909963986</v>
      </c>
      <c r="M96" s="165">
        <v>203407.08412397216</v>
      </c>
      <c r="N96" s="165">
        <v>115256.12834978843</v>
      </c>
      <c r="O96" s="165">
        <v>159993.33333333334</v>
      </c>
      <c r="P96" s="165">
        <v>431.12529928172387</v>
      </c>
      <c r="Q96" s="165">
        <v>301.69729710665746</v>
      </c>
      <c r="R96" s="196">
        <v>202.10913735007171</v>
      </c>
      <c r="S96" s="196">
        <v>91.984140742049817</v>
      </c>
      <c r="T96" s="197">
        <f t="shared" si="4"/>
        <v>3.6869525094627353</v>
      </c>
      <c r="V96" s="193" t="s">
        <v>10925</v>
      </c>
      <c r="W96" s="202">
        <v>1218</v>
      </c>
      <c r="X96" s="160"/>
      <c r="Y96" s="160">
        <v>119147</v>
      </c>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v>460000</v>
      </c>
    </row>
    <row r="97" spans="2:47" x14ac:dyDescent="0.25">
      <c r="B97" s="192" t="s">
        <v>10976</v>
      </c>
      <c r="C97" s="193" t="s">
        <v>10892</v>
      </c>
      <c r="D97" s="193" t="s">
        <v>10915</v>
      </c>
      <c r="E97" s="193" t="s">
        <v>10932</v>
      </c>
      <c r="F97" s="193" t="s">
        <v>10629</v>
      </c>
      <c r="G97" s="195">
        <v>1900</v>
      </c>
      <c r="H97" s="194">
        <v>1235</v>
      </c>
      <c r="I97" s="165">
        <v>404100</v>
      </c>
      <c r="J97" s="165">
        <v>269049.14935650304</v>
      </c>
      <c r="K97" s="165">
        <v>272385.18727509415</v>
      </c>
      <c r="L97" s="165">
        <v>169260.65426170468</v>
      </c>
      <c r="M97" s="165">
        <v>146331.66350411132</v>
      </c>
      <c r="N97" s="165">
        <v>84622.708039492238</v>
      </c>
      <c r="O97" s="165">
        <v>114399.37823834197</v>
      </c>
      <c r="P97" s="165">
        <v>327.20647773279353</v>
      </c>
      <c r="Q97" s="165">
        <v>217.85356223198627</v>
      </c>
      <c r="R97" s="196">
        <v>137.05316134550986</v>
      </c>
      <c r="S97" s="196">
        <v>68.520411368009903</v>
      </c>
      <c r="T97" s="197">
        <f t="shared" si="4"/>
        <v>3.7753139714154758</v>
      </c>
      <c r="V97" s="193" t="s">
        <v>10926</v>
      </c>
      <c r="W97" s="202">
        <v>1910</v>
      </c>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row>
    <row r="98" spans="2:47" x14ac:dyDescent="0.25">
      <c r="B98" s="192" t="s">
        <v>10977</v>
      </c>
      <c r="C98" s="193" t="s">
        <v>10892</v>
      </c>
      <c r="D98" s="193" t="s">
        <v>10915</v>
      </c>
      <c r="E98" s="193" t="s">
        <v>10933</v>
      </c>
      <c r="F98" s="193" t="s">
        <v>10629</v>
      </c>
      <c r="G98" s="195">
        <v>1915</v>
      </c>
      <c r="H98" s="194">
        <v>948</v>
      </c>
      <c r="I98" s="165">
        <v>351000</v>
      </c>
      <c r="J98" s="165">
        <v>272156.21823273296</v>
      </c>
      <c r="K98" s="165">
        <v>258011.61219428893</v>
      </c>
      <c r="L98" s="165">
        <v>177903.75150060025</v>
      </c>
      <c r="M98" s="165">
        <v>140715.19924098672</v>
      </c>
      <c r="N98" s="165">
        <v>86653.653032440052</v>
      </c>
      <c r="O98" s="165">
        <v>118129.79274611399</v>
      </c>
      <c r="P98" s="165">
        <v>370.25316455696202</v>
      </c>
      <c r="Q98" s="165">
        <v>287.0846183889588</v>
      </c>
      <c r="R98" s="196">
        <v>187.66218512721545</v>
      </c>
      <c r="S98" s="196">
        <v>91.406806996244782</v>
      </c>
      <c r="T98" s="197">
        <f t="shared" si="4"/>
        <v>3.0506082284678531</v>
      </c>
      <c r="V98" s="193" t="s">
        <v>10927</v>
      </c>
      <c r="W98" s="202">
        <v>1910</v>
      </c>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v>493910</v>
      </c>
      <c r="AT98" s="160"/>
      <c r="AU98" s="160"/>
    </row>
    <row r="99" spans="2:47" x14ac:dyDescent="0.25">
      <c r="B99" s="192" t="s">
        <v>10978</v>
      </c>
      <c r="C99" s="193" t="s">
        <v>10892</v>
      </c>
      <c r="D99" s="193" t="s">
        <v>10915</v>
      </c>
      <c r="E99" s="193" t="s">
        <v>10934</v>
      </c>
      <c r="F99" s="193" t="s">
        <v>10629</v>
      </c>
      <c r="G99" s="195">
        <v>1938</v>
      </c>
      <c r="H99" s="194">
        <v>751</v>
      </c>
      <c r="I99" s="165">
        <v>336200</v>
      </c>
      <c r="J99" s="165">
        <v>271580.83510750521</v>
      </c>
      <c r="K99" s="165">
        <v>264069.89590603329</v>
      </c>
      <c r="L99" s="165">
        <v>166235.57022809124</v>
      </c>
      <c r="M99" s="165">
        <v>127053.52941176471</v>
      </c>
      <c r="N99" s="165">
        <v>80391.572637517631</v>
      </c>
      <c r="O99" s="165">
        <v>117300.81174438688</v>
      </c>
      <c r="P99" s="165">
        <v>447.66977363515315</v>
      </c>
      <c r="Q99" s="165">
        <v>361.62561265979389</v>
      </c>
      <c r="R99" s="196">
        <v>221.35229058334386</v>
      </c>
      <c r="S99" s="196">
        <v>107.04603546939765</v>
      </c>
      <c r="T99" s="197">
        <f t="shared" si="4"/>
        <v>3.1820303916171944</v>
      </c>
      <c r="V99" s="193" t="s">
        <v>10928</v>
      </c>
      <c r="W99" s="202">
        <v>2202</v>
      </c>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row>
    <row r="100" spans="2:47" x14ac:dyDescent="0.25">
      <c r="B100" s="192" t="s">
        <v>10979</v>
      </c>
      <c r="C100" s="193" t="s">
        <v>10892</v>
      </c>
      <c r="D100" s="193" t="s">
        <v>10915</v>
      </c>
      <c r="E100" s="193" t="s">
        <v>10935</v>
      </c>
      <c r="F100" s="193" t="s">
        <v>10629</v>
      </c>
      <c r="G100" s="195">
        <v>1938</v>
      </c>
      <c r="H100" s="194">
        <v>839</v>
      </c>
      <c r="I100" s="165">
        <v>404700</v>
      </c>
      <c r="J100" s="165">
        <v>323480.39300304966</v>
      </c>
      <c r="K100" s="165">
        <v>296261.95249196899</v>
      </c>
      <c r="L100" s="165">
        <v>200519.85594237695</v>
      </c>
      <c r="M100" s="165">
        <v>162877.46363061355</v>
      </c>
      <c r="N100" s="165">
        <v>94777.433004231309</v>
      </c>
      <c r="O100" s="165">
        <v>116471.83074265976</v>
      </c>
      <c r="P100" s="165">
        <v>482.35995232419549</v>
      </c>
      <c r="Q100" s="165">
        <v>385.55469964606635</v>
      </c>
      <c r="R100" s="196">
        <v>238.99863640330983</v>
      </c>
      <c r="S100" s="196">
        <v>112.9647592422304</v>
      </c>
      <c r="T100" s="197">
        <f t="shared" si="4"/>
        <v>3.2700038096825463</v>
      </c>
      <c r="V100" s="193" t="s">
        <v>10929</v>
      </c>
      <c r="W100" s="202">
        <v>786</v>
      </c>
      <c r="X100" s="160"/>
      <c r="Y100" s="160"/>
      <c r="Z100" s="160"/>
      <c r="AA100" s="160">
        <v>169154</v>
      </c>
      <c r="AB100" s="160"/>
      <c r="AC100" s="160">
        <v>213280</v>
      </c>
      <c r="AD100" s="160"/>
      <c r="AE100" s="160"/>
      <c r="AF100" s="160"/>
      <c r="AG100" s="160"/>
      <c r="AH100" s="160">
        <v>285197</v>
      </c>
      <c r="AI100" s="160"/>
      <c r="AJ100" s="160"/>
      <c r="AK100" s="160"/>
      <c r="AL100" s="160"/>
      <c r="AM100" s="160"/>
      <c r="AN100" s="160"/>
      <c r="AO100" s="160"/>
      <c r="AP100" s="160"/>
      <c r="AQ100" s="160">
        <v>294344</v>
      </c>
      <c r="AR100" s="160"/>
      <c r="AS100" s="160"/>
      <c r="AT100" s="160"/>
      <c r="AU100" s="160"/>
    </row>
    <row r="101" spans="2:47" x14ac:dyDescent="0.25">
      <c r="B101" s="192" t="s">
        <v>10980</v>
      </c>
      <c r="C101" s="193" t="s">
        <v>10892</v>
      </c>
      <c r="D101" s="193" t="s">
        <v>10915</v>
      </c>
      <c r="E101" s="193" t="s">
        <v>10936</v>
      </c>
      <c r="F101" s="193" t="s">
        <v>10629</v>
      </c>
      <c r="G101" s="195">
        <v>1938</v>
      </c>
      <c r="H101" s="194">
        <v>830</v>
      </c>
      <c r="I101" s="165">
        <v>302500</v>
      </c>
      <c r="J101" s="165">
        <v>260303.32585304102</v>
      </c>
      <c r="K101" s="165">
        <v>241974.97883967153</v>
      </c>
      <c r="L101" s="165">
        <v>173582.20288115248</v>
      </c>
      <c r="M101" s="165">
        <v>135402.32764073371</v>
      </c>
      <c r="N101" s="165">
        <v>82084.026798307474</v>
      </c>
      <c r="O101" s="165">
        <v>115228.35924006908</v>
      </c>
      <c r="P101" s="165">
        <v>364.45783132530119</v>
      </c>
      <c r="Q101" s="165">
        <v>313.61846488318196</v>
      </c>
      <c r="R101" s="196">
        <v>209.13518419415962</v>
      </c>
      <c r="S101" s="196">
        <v>98.896417829286108</v>
      </c>
      <c r="T101" s="197">
        <f t="shared" si="4"/>
        <v>2.6852480537204513</v>
      </c>
      <c r="V101" s="193" t="s">
        <v>10930</v>
      </c>
      <c r="W101" s="202">
        <v>1802</v>
      </c>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row>
    <row r="102" spans="2:47" x14ac:dyDescent="0.25">
      <c r="B102" s="192" t="s">
        <v>10981</v>
      </c>
      <c r="C102" s="193" t="s">
        <v>10892</v>
      </c>
      <c r="D102" s="193" t="s">
        <v>10915</v>
      </c>
      <c r="E102" s="193" t="s">
        <v>10937</v>
      </c>
      <c r="F102" s="193" t="s">
        <v>10629</v>
      </c>
      <c r="G102" s="195">
        <v>1938</v>
      </c>
      <c r="H102" s="194">
        <v>829</v>
      </c>
      <c r="I102" s="165">
        <v>381400</v>
      </c>
      <c r="J102" s="165">
        <v>352134.47263939236</v>
      </c>
      <c r="K102" s="165">
        <v>319188.39869523683</v>
      </c>
      <c r="L102" s="165">
        <v>164939.10564225691</v>
      </c>
      <c r="M102" s="165">
        <v>132062.80834914613</v>
      </c>
      <c r="N102" s="165">
        <v>91392.524682651609</v>
      </c>
      <c r="O102" s="165">
        <v>126834.0932642487</v>
      </c>
      <c r="P102" s="165">
        <v>460.07237635705667</v>
      </c>
      <c r="Q102" s="165">
        <v>424.77017206199321</v>
      </c>
      <c r="R102" s="196">
        <v>198.96152670959819</v>
      </c>
      <c r="S102" s="196">
        <v>110.24429997907311</v>
      </c>
      <c r="T102" s="197">
        <f t="shared" si="4"/>
        <v>3.1732078342770458</v>
      </c>
      <c r="V102" s="193" t="s">
        <v>10931</v>
      </c>
      <c r="W102" s="202">
        <v>1253</v>
      </c>
      <c r="X102" s="160"/>
      <c r="Y102" s="160"/>
      <c r="Z102" s="160"/>
      <c r="AA102" s="160"/>
      <c r="AB102" s="160"/>
      <c r="AC102" s="160"/>
      <c r="AD102" s="160"/>
      <c r="AE102" s="160"/>
      <c r="AF102" s="160"/>
      <c r="AG102" s="160">
        <v>356351</v>
      </c>
      <c r="AH102" s="160"/>
      <c r="AI102" s="160"/>
      <c r="AJ102" s="160"/>
      <c r="AK102" s="160"/>
      <c r="AL102" s="160"/>
      <c r="AM102" s="160"/>
      <c r="AN102" s="160"/>
      <c r="AO102" s="160"/>
      <c r="AP102" s="160"/>
      <c r="AQ102" s="160"/>
      <c r="AR102" s="160"/>
      <c r="AS102" s="160"/>
      <c r="AT102" s="160"/>
      <c r="AU102" s="160"/>
    </row>
    <row r="103" spans="2:47" ht="15.75" thickBot="1" x14ac:dyDescent="0.3">
      <c r="B103" s="192" t="s">
        <v>10982</v>
      </c>
      <c r="C103" s="193" t="s">
        <v>10892</v>
      </c>
      <c r="D103" s="193" t="s">
        <v>10915</v>
      </c>
      <c r="E103" s="193" t="s">
        <v>10938</v>
      </c>
      <c r="F103" s="193" t="s">
        <v>10629</v>
      </c>
      <c r="G103" s="195">
        <v>1953</v>
      </c>
      <c r="H103" s="194">
        <v>1247</v>
      </c>
      <c r="I103" s="165">
        <v>295100</v>
      </c>
      <c r="J103" s="165">
        <v>262259.62847881543</v>
      </c>
      <c r="K103" s="165">
        <v>264069.89590603329</v>
      </c>
      <c r="L103" s="165">
        <v>183521.76470588235</v>
      </c>
      <c r="M103" s="165">
        <v>153314.29475015812</v>
      </c>
      <c r="N103" s="165">
        <v>91054.033850493652</v>
      </c>
      <c r="O103" s="165">
        <v>132222.46977547495</v>
      </c>
      <c r="P103" s="165">
        <v>236.64795509222134</v>
      </c>
      <c r="Q103" s="165">
        <v>210.31245266945905</v>
      </c>
      <c r="R103" s="196">
        <v>147.1706212557196</v>
      </c>
      <c r="S103" s="196">
        <v>73.018471411783196</v>
      </c>
      <c r="T103" s="197">
        <f t="shared" si="4"/>
        <v>2.2409327464232942</v>
      </c>
      <c r="V103" s="193" t="s">
        <v>10932</v>
      </c>
      <c r="W103" s="202">
        <v>1235</v>
      </c>
      <c r="X103" s="160"/>
      <c r="Y103" s="160"/>
      <c r="Z103" s="160"/>
      <c r="AA103" s="160"/>
      <c r="AB103" s="160"/>
      <c r="AC103" s="160"/>
      <c r="AD103" s="160"/>
      <c r="AE103" s="160"/>
      <c r="AF103" s="160"/>
      <c r="AG103" s="160"/>
      <c r="AH103" s="160"/>
      <c r="AI103" s="160"/>
      <c r="AJ103" s="160"/>
      <c r="AK103" s="160"/>
      <c r="AL103" s="160"/>
      <c r="AM103" s="160"/>
      <c r="AN103" s="160">
        <v>532200.50060000003</v>
      </c>
      <c r="AO103" s="160"/>
      <c r="AP103" s="160"/>
      <c r="AQ103" s="160"/>
      <c r="AR103" s="160"/>
      <c r="AS103" s="160"/>
      <c r="AT103" s="160"/>
      <c r="AU103" s="160"/>
    </row>
    <row r="104" spans="2:47" x14ac:dyDescent="0.25">
      <c r="B104" s="295"/>
      <c r="C104" s="296"/>
      <c r="D104" s="296"/>
      <c r="E104" s="296"/>
      <c r="F104" s="297"/>
      <c r="G104" s="155" t="s">
        <v>10699</v>
      </c>
      <c r="H104" s="198">
        <f>SUM(H60:H103)</f>
        <v>62812</v>
      </c>
      <c r="I104" s="198">
        <f t="shared" ref="I104:N104" si="5">SUM(I60:I103)</f>
        <v>18600800</v>
      </c>
      <c r="J104" s="198">
        <f t="shared" si="5"/>
        <v>15162956.422502253</v>
      </c>
      <c r="K104" s="198">
        <f t="shared" si="5"/>
        <v>13879290.403852906</v>
      </c>
      <c r="L104" s="198">
        <f t="shared" si="5"/>
        <v>9540538.835534215</v>
      </c>
      <c r="M104" s="198">
        <f t="shared" si="5"/>
        <v>7487809.4370651515</v>
      </c>
      <c r="N104" s="198">
        <f t="shared" si="5"/>
        <v>4447431.0437235534</v>
      </c>
      <c r="O104" s="198">
        <f>SUM(O60:O103)</f>
        <v>6033323.7305699484</v>
      </c>
      <c r="P104" s="199">
        <f>I104/$H$104</f>
        <v>296.13449659300773</v>
      </c>
      <c r="Q104" s="199">
        <f t="shared" ref="Q104:S104" si="6">J104/$H$104</f>
        <v>241.40222286350146</v>
      </c>
      <c r="R104" s="199">
        <f t="shared" si="6"/>
        <v>220.96558625506123</v>
      </c>
      <c r="S104" s="199">
        <f t="shared" si="6"/>
        <v>151.89038456878009</v>
      </c>
      <c r="T104" s="200">
        <f>((I104-N104)/N104)</f>
        <v>3.1823695111024644</v>
      </c>
      <c r="V104" s="193" t="s">
        <v>10933</v>
      </c>
      <c r="W104" s="202">
        <v>948</v>
      </c>
      <c r="X104" s="160"/>
      <c r="Y104" s="160"/>
      <c r="Z104" s="160"/>
      <c r="AA104" s="160"/>
      <c r="AB104" s="160"/>
      <c r="AC104" s="160"/>
      <c r="AD104" s="160"/>
      <c r="AE104" s="160"/>
      <c r="AF104" s="160"/>
      <c r="AG104" s="160"/>
      <c r="AH104" s="160"/>
      <c r="AI104" s="160"/>
      <c r="AJ104" s="160"/>
      <c r="AK104" s="160"/>
      <c r="AL104" s="160"/>
      <c r="AM104" s="160">
        <v>282595.49200000003</v>
      </c>
      <c r="AN104" s="160"/>
      <c r="AO104" s="160"/>
      <c r="AP104" s="160"/>
      <c r="AQ104" s="160"/>
      <c r="AR104" s="160"/>
      <c r="AS104" s="160">
        <v>382650.18550000002</v>
      </c>
      <c r="AT104" s="160"/>
      <c r="AU104" s="160"/>
    </row>
    <row r="105" spans="2:47" x14ac:dyDescent="0.25">
      <c r="B105" s="191" t="s">
        <v>10785</v>
      </c>
      <c r="V105" s="193" t="s">
        <v>10934</v>
      </c>
      <c r="W105" s="202">
        <v>751</v>
      </c>
      <c r="X105" s="160"/>
      <c r="Y105" s="160"/>
      <c r="Z105" s="160">
        <v>88385</v>
      </c>
      <c r="AA105" s="160"/>
      <c r="AB105" s="160"/>
      <c r="AC105" s="160"/>
      <c r="AD105" s="160"/>
      <c r="AE105" s="160"/>
      <c r="AF105" s="160"/>
      <c r="AG105" s="160"/>
      <c r="AH105" s="160">
        <v>255357</v>
      </c>
      <c r="AI105" s="160"/>
      <c r="AJ105" s="160"/>
      <c r="AK105" s="160"/>
      <c r="AL105" s="160"/>
      <c r="AM105" s="160"/>
      <c r="AN105" s="160">
        <v>316955</v>
      </c>
      <c r="AO105" s="160"/>
      <c r="AP105" s="160"/>
      <c r="AQ105" s="160"/>
      <c r="AR105" s="160"/>
      <c r="AS105" s="160"/>
      <c r="AT105" s="160"/>
      <c r="AU105" s="160"/>
    </row>
    <row r="106" spans="2:47" x14ac:dyDescent="0.25">
      <c r="V106" s="193" t="s">
        <v>10935</v>
      </c>
      <c r="W106" s="202">
        <v>839</v>
      </c>
      <c r="X106" s="160"/>
      <c r="Y106" s="160"/>
      <c r="Z106" s="160"/>
      <c r="AA106" s="160"/>
      <c r="AB106" s="160"/>
      <c r="AC106" s="160"/>
      <c r="AD106" s="160"/>
      <c r="AE106" s="160">
        <v>242086</v>
      </c>
      <c r="AF106" s="160"/>
      <c r="AG106" s="160"/>
      <c r="AH106" s="160"/>
      <c r="AI106" s="160"/>
      <c r="AJ106" s="160"/>
      <c r="AK106" s="160"/>
      <c r="AL106" s="160"/>
      <c r="AM106" s="160"/>
      <c r="AN106" s="160"/>
      <c r="AO106" s="160"/>
      <c r="AP106" s="160"/>
      <c r="AQ106" s="160">
        <v>329490</v>
      </c>
      <c r="AR106" s="160"/>
      <c r="AS106" s="160"/>
      <c r="AT106" s="160"/>
      <c r="AU106" s="160"/>
    </row>
    <row r="107" spans="2:47" x14ac:dyDescent="0.25">
      <c r="B107" s="279" t="s">
        <v>10773</v>
      </c>
      <c r="C107" s="280"/>
      <c r="D107" s="280"/>
      <c r="E107" s="280"/>
      <c r="F107" s="280"/>
      <c r="V107" s="193" t="s">
        <v>10936</v>
      </c>
      <c r="W107" s="202">
        <v>830</v>
      </c>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row>
    <row r="108" spans="2:47" x14ac:dyDescent="0.25">
      <c r="B108" s="116" t="s">
        <v>10619</v>
      </c>
      <c r="C108" s="116" t="s">
        <v>10585</v>
      </c>
      <c r="D108" s="116" t="s">
        <v>10621</v>
      </c>
      <c r="E108" s="116" t="s">
        <v>10622</v>
      </c>
      <c r="F108" s="116" t="s">
        <v>10749</v>
      </c>
      <c r="V108" s="193" t="s">
        <v>10937</v>
      </c>
      <c r="W108" s="202">
        <v>829</v>
      </c>
      <c r="X108" s="160"/>
      <c r="Y108" s="160"/>
      <c r="Z108" s="160"/>
      <c r="AA108" s="160"/>
      <c r="AB108" s="160"/>
      <c r="AC108" s="160"/>
      <c r="AD108" s="160"/>
      <c r="AE108" s="160"/>
      <c r="AF108" s="160"/>
      <c r="AG108" s="160">
        <v>800655</v>
      </c>
      <c r="AH108" s="160"/>
      <c r="AI108" s="160">
        <v>331979</v>
      </c>
      <c r="AJ108" s="160"/>
      <c r="AK108" s="160"/>
      <c r="AL108" s="160"/>
      <c r="AM108" s="160"/>
      <c r="AN108" s="160"/>
      <c r="AO108" s="160"/>
      <c r="AP108" s="160"/>
      <c r="AQ108" s="160"/>
      <c r="AR108" s="160">
        <v>347323</v>
      </c>
      <c r="AS108" s="160">
        <v>389929</v>
      </c>
      <c r="AT108" s="160"/>
      <c r="AU108" s="160"/>
    </row>
    <row r="109" spans="2:47" ht="15.75" thickBot="1" x14ac:dyDescent="0.3">
      <c r="B109" s="159">
        <v>232226014000</v>
      </c>
      <c r="C109" s="159" t="s">
        <v>10789</v>
      </c>
      <c r="D109" s="159" t="s">
        <v>10790</v>
      </c>
      <c r="E109" s="159" t="s">
        <v>10983</v>
      </c>
      <c r="F109" s="159">
        <v>2011</v>
      </c>
      <c r="V109" s="193" t="s">
        <v>10938</v>
      </c>
      <c r="W109" s="202">
        <v>1247</v>
      </c>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row>
    <row r="110" spans="2:47" x14ac:dyDescent="0.25">
      <c r="B110" s="159">
        <v>232223016000</v>
      </c>
      <c r="C110" s="159" t="s">
        <v>10789</v>
      </c>
      <c r="D110" s="159" t="s">
        <v>10790</v>
      </c>
      <c r="E110" s="159" t="s">
        <v>10984</v>
      </c>
      <c r="F110" s="159">
        <v>2011</v>
      </c>
      <c r="V110" s="293" t="s">
        <v>10581</v>
      </c>
      <c r="W110" s="294"/>
      <c r="X110" s="206" t="s">
        <v>10578</v>
      </c>
      <c r="Y110" s="170">
        <f t="shared" ref="Y110:AU110" si="7">SUM(Y66:Y109)</f>
        <v>119147</v>
      </c>
      <c r="Z110" s="170">
        <f t="shared" si="7"/>
        <v>710329</v>
      </c>
      <c r="AA110" s="170">
        <f t="shared" si="7"/>
        <v>536460</v>
      </c>
      <c r="AB110" s="170">
        <f t="shared" si="7"/>
        <v>329871</v>
      </c>
      <c r="AC110" s="170">
        <f t="shared" si="7"/>
        <v>1153159</v>
      </c>
      <c r="AD110" s="170">
        <f t="shared" si="7"/>
        <v>869380</v>
      </c>
      <c r="AE110" s="170">
        <f t="shared" si="7"/>
        <v>971192</v>
      </c>
      <c r="AF110" s="170">
        <f t="shared" si="7"/>
        <v>810535</v>
      </c>
      <c r="AG110" s="170">
        <f t="shared" si="7"/>
        <v>1605448</v>
      </c>
      <c r="AH110" s="170">
        <f t="shared" si="7"/>
        <v>1207335</v>
      </c>
      <c r="AI110" s="170">
        <f t="shared" si="7"/>
        <v>2270830</v>
      </c>
      <c r="AJ110" s="170">
        <f t="shared" si="7"/>
        <v>1026882</v>
      </c>
      <c r="AK110" s="170">
        <f t="shared" si="7"/>
        <v>1011523</v>
      </c>
      <c r="AL110" s="170">
        <f t="shared" si="7"/>
        <v>2230335</v>
      </c>
      <c r="AM110" s="170">
        <f t="shared" si="7"/>
        <v>282595.49200000003</v>
      </c>
      <c r="AN110" s="170">
        <f t="shared" si="7"/>
        <v>1377512.5005999999</v>
      </c>
      <c r="AO110" s="170">
        <f t="shared" si="7"/>
        <v>1020486</v>
      </c>
      <c r="AP110" s="170">
        <f t="shared" si="7"/>
        <v>335892</v>
      </c>
      <c r="AQ110" s="170">
        <f t="shared" si="7"/>
        <v>2914338</v>
      </c>
      <c r="AR110" s="170">
        <f t="shared" si="7"/>
        <v>1399978</v>
      </c>
      <c r="AS110" s="170">
        <f t="shared" si="7"/>
        <v>2020352.1855000001</v>
      </c>
      <c r="AT110" s="170">
        <f t="shared" si="7"/>
        <v>301148</v>
      </c>
      <c r="AU110" s="170">
        <f t="shared" si="7"/>
        <v>2616500</v>
      </c>
    </row>
    <row r="111" spans="2:47" x14ac:dyDescent="0.25">
      <c r="B111" s="159">
        <v>232211014000</v>
      </c>
      <c r="C111" s="159" t="s">
        <v>10789</v>
      </c>
      <c r="D111" s="159" t="s">
        <v>10790</v>
      </c>
      <c r="E111" s="159" t="s">
        <v>10985</v>
      </c>
      <c r="F111" s="159">
        <v>2011</v>
      </c>
      <c r="V111" s="289" t="s">
        <v>10780</v>
      </c>
      <c r="W111" s="290"/>
      <c r="X111" s="180" t="s">
        <v>10578</v>
      </c>
      <c r="Y111" s="165">
        <f t="shared" ref="Y111:AU111" si="8">MEDIAN(Y66:Y109)</f>
        <v>119147</v>
      </c>
      <c r="Z111" s="165">
        <f t="shared" si="8"/>
        <v>194237.5</v>
      </c>
      <c r="AA111" s="165">
        <f t="shared" si="8"/>
        <v>169154</v>
      </c>
      <c r="AB111" s="165">
        <f t="shared" si="8"/>
        <v>164935.5</v>
      </c>
      <c r="AC111" s="165">
        <f t="shared" si="8"/>
        <v>213280</v>
      </c>
      <c r="AD111" s="165">
        <f t="shared" si="8"/>
        <v>242794</v>
      </c>
      <c r="AE111" s="165">
        <f t="shared" si="8"/>
        <v>323256</v>
      </c>
      <c r="AF111" s="165">
        <f t="shared" si="8"/>
        <v>405267.5</v>
      </c>
      <c r="AG111" s="165">
        <f t="shared" si="8"/>
        <v>448442</v>
      </c>
      <c r="AH111" s="165">
        <f t="shared" si="8"/>
        <v>296090</v>
      </c>
      <c r="AI111" s="165">
        <f t="shared" si="8"/>
        <v>362710</v>
      </c>
      <c r="AJ111" s="165">
        <f t="shared" si="8"/>
        <v>309951</v>
      </c>
      <c r="AK111" s="165">
        <f t="shared" si="8"/>
        <v>505761.5</v>
      </c>
      <c r="AL111" s="165">
        <f t="shared" si="8"/>
        <v>396770</v>
      </c>
      <c r="AM111" s="165">
        <f>MEDIAN(AM66:AM109)</f>
        <v>282595.49200000003</v>
      </c>
      <c r="AN111" s="165">
        <f t="shared" si="8"/>
        <v>330999</v>
      </c>
      <c r="AO111" s="165">
        <f t="shared" si="8"/>
        <v>352933</v>
      </c>
      <c r="AP111" s="165">
        <f t="shared" si="8"/>
        <v>335892</v>
      </c>
      <c r="AQ111" s="165">
        <f t="shared" si="8"/>
        <v>329490</v>
      </c>
      <c r="AR111" s="165">
        <f t="shared" si="8"/>
        <v>454191</v>
      </c>
      <c r="AS111" s="165">
        <f t="shared" si="8"/>
        <v>389929</v>
      </c>
      <c r="AT111" s="165">
        <f t="shared" si="8"/>
        <v>301148</v>
      </c>
      <c r="AU111" s="165">
        <f t="shared" si="8"/>
        <v>517500</v>
      </c>
    </row>
    <row r="112" spans="2:47" x14ac:dyDescent="0.25">
      <c r="B112" s="159">
        <v>232210011000</v>
      </c>
      <c r="C112" s="159" t="s">
        <v>10789</v>
      </c>
      <c r="D112" s="159" t="s">
        <v>10812</v>
      </c>
      <c r="E112" s="159" t="s">
        <v>10986</v>
      </c>
      <c r="F112" s="159">
        <v>2011</v>
      </c>
      <c r="V112" s="289" t="s">
        <v>10776</v>
      </c>
      <c r="W112" s="290"/>
      <c r="X112" s="180" t="s">
        <v>10578</v>
      </c>
      <c r="Y112" s="165">
        <f t="shared" ref="Y112:AU112" si="9">AVERAGE(Y66:Y109)</f>
        <v>119147</v>
      </c>
      <c r="Z112" s="165">
        <f t="shared" si="9"/>
        <v>177582.25</v>
      </c>
      <c r="AA112" s="165">
        <f t="shared" si="9"/>
        <v>178820</v>
      </c>
      <c r="AB112" s="165">
        <f t="shared" si="9"/>
        <v>164935.5</v>
      </c>
      <c r="AC112" s="165">
        <f t="shared" si="9"/>
        <v>230631.8</v>
      </c>
      <c r="AD112" s="165">
        <f t="shared" si="9"/>
        <v>289793.33333333331</v>
      </c>
      <c r="AE112" s="165">
        <f t="shared" si="9"/>
        <v>323730.66666666669</v>
      </c>
      <c r="AF112" s="165">
        <f t="shared" si="9"/>
        <v>405267.5</v>
      </c>
      <c r="AG112" s="165">
        <f t="shared" si="9"/>
        <v>535149.33333333337</v>
      </c>
      <c r="AH112" s="165">
        <f t="shared" si="9"/>
        <v>301833.75</v>
      </c>
      <c r="AI112" s="165">
        <f t="shared" si="9"/>
        <v>454166</v>
      </c>
      <c r="AJ112" s="165">
        <f t="shared" si="9"/>
        <v>342294</v>
      </c>
      <c r="AK112" s="165">
        <f t="shared" si="9"/>
        <v>505761.5</v>
      </c>
      <c r="AL112" s="165">
        <f t="shared" si="9"/>
        <v>446067</v>
      </c>
      <c r="AM112" s="165">
        <f t="shared" si="9"/>
        <v>282595.49200000003</v>
      </c>
      <c r="AN112" s="165">
        <f t="shared" si="9"/>
        <v>344378.12514999998</v>
      </c>
      <c r="AO112" s="165">
        <f t="shared" si="9"/>
        <v>340162</v>
      </c>
      <c r="AP112" s="165">
        <f t="shared" si="9"/>
        <v>335892</v>
      </c>
      <c r="AQ112" s="165">
        <f t="shared" si="9"/>
        <v>416334</v>
      </c>
      <c r="AR112" s="165">
        <f t="shared" si="9"/>
        <v>466659.33333333331</v>
      </c>
      <c r="AS112" s="165">
        <f t="shared" si="9"/>
        <v>404070.43710000004</v>
      </c>
      <c r="AT112" s="165">
        <f t="shared" si="9"/>
        <v>301148</v>
      </c>
      <c r="AU112" s="165">
        <f t="shared" si="9"/>
        <v>523300</v>
      </c>
    </row>
    <row r="113" spans="2:47" x14ac:dyDescent="0.25">
      <c r="B113" s="159">
        <v>232215019000</v>
      </c>
      <c r="C113" s="159" t="s">
        <v>10789</v>
      </c>
      <c r="D113" s="159" t="s">
        <v>10812</v>
      </c>
      <c r="E113" s="159" t="s">
        <v>10987</v>
      </c>
      <c r="F113" s="159">
        <v>2011</v>
      </c>
      <c r="V113" s="289" t="s">
        <v>10777</v>
      </c>
      <c r="W113" s="290"/>
      <c r="X113" s="195">
        <v>0</v>
      </c>
      <c r="Y113" s="195">
        <v>1</v>
      </c>
      <c r="Z113" s="195">
        <v>4</v>
      </c>
      <c r="AA113" s="195">
        <v>3</v>
      </c>
      <c r="AB113" s="195">
        <v>2</v>
      </c>
      <c r="AC113" s="195">
        <v>5</v>
      </c>
      <c r="AD113" s="195">
        <v>3</v>
      </c>
      <c r="AE113" s="195">
        <v>3</v>
      </c>
      <c r="AF113" s="195">
        <v>3</v>
      </c>
      <c r="AG113" s="195">
        <v>5</v>
      </c>
      <c r="AH113" s="195">
        <v>4</v>
      </c>
      <c r="AI113" s="195">
        <v>6</v>
      </c>
      <c r="AJ113" s="195">
        <v>3</v>
      </c>
      <c r="AK113" s="195">
        <v>3</v>
      </c>
      <c r="AL113" s="195">
        <v>5</v>
      </c>
      <c r="AM113" s="195">
        <v>1</v>
      </c>
      <c r="AN113" s="195">
        <v>5</v>
      </c>
      <c r="AO113" s="195">
        <v>3</v>
      </c>
      <c r="AP113" s="195">
        <v>1</v>
      </c>
      <c r="AQ113" s="195">
        <v>8</v>
      </c>
      <c r="AR113" s="195">
        <v>3</v>
      </c>
      <c r="AS113" s="195">
        <v>5</v>
      </c>
      <c r="AT113" s="195">
        <v>1</v>
      </c>
      <c r="AU113" s="195">
        <v>5</v>
      </c>
    </row>
    <row r="114" spans="2:47" x14ac:dyDescent="0.25">
      <c r="B114" s="159">
        <v>232215012000</v>
      </c>
      <c r="C114" s="159" t="s">
        <v>10789</v>
      </c>
      <c r="D114" s="159" t="s">
        <v>10812</v>
      </c>
      <c r="E114" s="159" t="s">
        <v>10988</v>
      </c>
      <c r="F114" s="159">
        <v>2017</v>
      </c>
      <c r="V114" s="291" t="s">
        <v>10778</v>
      </c>
      <c r="W114" s="292"/>
      <c r="X114" s="180" t="s">
        <v>10578</v>
      </c>
      <c r="Y114" s="172">
        <v>1218</v>
      </c>
      <c r="Z114" s="172">
        <v>6495</v>
      </c>
      <c r="AA114" s="172">
        <v>4462</v>
      </c>
      <c r="AB114" s="172">
        <v>1836</v>
      </c>
      <c r="AC114" s="172">
        <v>6516</v>
      </c>
      <c r="AD114" s="172">
        <v>4984</v>
      </c>
      <c r="AE114" s="172">
        <v>4001</v>
      </c>
      <c r="AF114" s="172">
        <v>4128</v>
      </c>
      <c r="AG114" s="172">
        <v>5349</v>
      </c>
      <c r="AH114" s="172">
        <v>3571</v>
      </c>
      <c r="AI114" s="172">
        <v>7716</v>
      </c>
      <c r="AJ114" s="172">
        <v>4429</v>
      </c>
      <c r="AK114" s="172">
        <v>3168</v>
      </c>
      <c r="AL114" s="172">
        <v>7421</v>
      </c>
      <c r="AM114" s="212">
        <v>948</v>
      </c>
      <c r="AN114" s="172">
        <v>6276</v>
      </c>
      <c r="AO114" s="172">
        <v>4023</v>
      </c>
      <c r="AP114" s="172">
        <v>1222</v>
      </c>
      <c r="AQ114" s="172">
        <v>9895</v>
      </c>
      <c r="AR114" s="172">
        <v>5017</v>
      </c>
      <c r="AS114" s="172">
        <v>5618</v>
      </c>
      <c r="AT114" s="172">
        <v>1404</v>
      </c>
      <c r="AU114" s="172">
        <v>6194</v>
      </c>
    </row>
    <row r="115" spans="2:47" x14ac:dyDescent="0.25">
      <c r="B115" s="159">
        <v>232221012000</v>
      </c>
      <c r="C115" s="159" t="s">
        <v>10997</v>
      </c>
      <c r="D115" s="159" t="s">
        <v>10893</v>
      </c>
      <c r="E115" s="159" t="s">
        <v>10989</v>
      </c>
      <c r="F115" s="159">
        <v>2011</v>
      </c>
      <c r="V115" s="289" t="s">
        <v>10779</v>
      </c>
      <c r="W115" s="290"/>
      <c r="X115" s="180" t="s">
        <v>10578</v>
      </c>
      <c r="Y115" s="209">
        <v>97.82</v>
      </c>
      <c r="Z115" s="210">
        <v>109</v>
      </c>
      <c r="AA115" s="210">
        <v>120</v>
      </c>
      <c r="AB115" s="210">
        <v>180</v>
      </c>
      <c r="AC115" s="210">
        <v>177</v>
      </c>
      <c r="AD115" s="210">
        <v>174</v>
      </c>
      <c r="AE115" s="210">
        <v>243</v>
      </c>
      <c r="AF115" s="210">
        <v>196</v>
      </c>
      <c r="AG115" s="210">
        <v>300</v>
      </c>
      <c r="AH115" s="210">
        <v>338</v>
      </c>
      <c r="AI115" s="210">
        <v>294</v>
      </c>
      <c r="AJ115" s="210">
        <v>232</v>
      </c>
      <c r="AK115" s="210">
        <v>319</v>
      </c>
      <c r="AL115" s="210">
        <v>301</v>
      </c>
      <c r="AM115" s="208">
        <v>298</v>
      </c>
      <c r="AN115" s="210">
        <v>219</v>
      </c>
      <c r="AO115" s="210">
        <v>254</v>
      </c>
      <c r="AP115" s="210">
        <v>275</v>
      </c>
      <c r="AQ115" s="210">
        <v>295</v>
      </c>
      <c r="AR115" s="210">
        <v>279</v>
      </c>
      <c r="AS115" s="210">
        <v>360</v>
      </c>
      <c r="AT115" s="210">
        <v>214</v>
      </c>
      <c r="AU115" s="210">
        <v>422</v>
      </c>
    </row>
    <row r="116" spans="2:47" x14ac:dyDescent="0.25">
      <c r="B116" s="159">
        <v>232209016000</v>
      </c>
      <c r="C116" s="159" t="s">
        <v>10997</v>
      </c>
      <c r="D116" s="159" t="s">
        <v>10893</v>
      </c>
      <c r="E116" s="159" t="s">
        <v>10990</v>
      </c>
      <c r="F116" s="159">
        <v>2011</v>
      </c>
      <c r="V116" s="191" t="s">
        <v>10786</v>
      </c>
    </row>
    <row r="117" spans="2:47" x14ac:dyDescent="0.25">
      <c r="B117" s="159">
        <v>232209017000</v>
      </c>
      <c r="C117" s="159" t="s">
        <v>10997</v>
      </c>
      <c r="D117" s="159" t="s">
        <v>10893</v>
      </c>
      <c r="E117" s="159" t="s">
        <v>10991</v>
      </c>
      <c r="F117" s="159">
        <v>2011</v>
      </c>
      <c r="V117" s="191" t="s">
        <v>11093</v>
      </c>
    </row>
    <row r="118" spans="2:47" x14ac:dyDescent="0.25">
      <c r="B118" s="159">
        <v>232220012000</v>
      </c>
      <c r="C118" s="159" t="s">
        <v>10997</v>
      </c>
      <c r="D118" s="159" t="s">
        <v>10915</v>
      </c>
      <c r="E118" s="159" t="s">
        <v>10992</v>
      </c>
      <c r="F118" s="159">
        <v>2011</v>
      </c>
    </row>
    <row r="119" spans="2:47" x14ac:dyDescent="0.25">
      <c r="B119" s="159">
        <v>232220014000</v>
      </c>
      <c r="C119" s="159" t="s">
        <v>10997</v>
      </c>
      <c r="D119" s="159" t="s">
        <v>10915</v>
      </c>
      <c r="E119" s="159" t="s">
        <v>10993</v>
      </c>
      <c r="F119" s="159">
        <v>2011</v>
      </c>
    </row>
    <row r="120" spans="2:47" x14ac:dyDescent="0.25">
      <c r="B120" s="159">
        <v>232220017000</v>
      </c>
      <c r="C120" s="159" t="s">
        <v>10997</v>
      </c>
      <c r="D120" s="159" t="s">
        <v>10915</v>
      </c>
      <c r="E120" s="159" t="s">
        <v>10994</v>
      </c>
      <c r="F120" s="159">
        <v>2011</v>
      </c>
    </row>
    <row r="121" spans="2:47" x14ac:dyDescent="0.25">
      <c r="B121" s="159"/>
      <c r="C121" s="159" t="s">
        <v>10997</v>
      </c>
      <c r="D121" s="159" t="s">
        <v>10893</v>
      </c>
      <c r="E121" s="159" t="s">
        <v>10995</v>
      </c>
      <c r="F121" s="159">
        <v>2011</v>
      </c>
    </row>
    <row r="122" spans="2:47" x14ac:dyDescent="0.25">
      <c r="B122" s="159">
        <v>232216014000</v>
      </c>
      <c r="C122" s="159" t="s">
        <v>10997</v>
      </c>
      <c r="D122" s="159" t="s">
        <v>10893</v>
      </c>
      <c r="E122" s="159" t="s">
        <v>10996</v>
      </c>
      <c r="F122" s="159">
        <v>2011</v>
      </c>
    </row>
  </sheetData>
  <mergeCells count="20">
    <mergeCell ref="B3:T3"/>
    <mergeCell ref="B55:F55"/>
    <mergeCell ref="B58:T58"/>
    <mergeCell ref="B104:F104"/>
    <mergeCell ref="B107:F107"/>
    <mergeCell ref="V112:W112"/>
    <mergeCell ref="V113:W113"/>
    <mergeCell ref="V114:W114"/>
    <mergeCell ref="V115:W115"/>
    <mergeCell ref="AW3:AY3"/>
    <mergeCell ref="V59:W59"/>
    <mergeCell ref="V60:W60"/>
    <mergeCell ref="V64:AU64"/>
    <mergeCell ref="V110:W110"/>
    <mergeCell ref="V111:W111"/>
    <mergeCell ref="V3:AU3"/>
    <mergeCell ref="V55:W55"/>
    <mergeCell ref="V56:W56"/>
    <mergeCell ref="V57:W57"/>
    <mergeCell ref="V58:W58"/>
  </mergeCells>
  <pageMargins left="0.7" right="0.7" top="0.75" bottom="0.75" header="0.3" footer="0.3"/>
  <pageSetup scale="2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C6F4"/>
    <pageSetUpPr fitToPage="1"/>
  </sheetPr>
  <dimension ref="B3:AY57"/>
  <sheetViews>
    <sheetView topLeftCell="Y1" workbookViewId="0">
      <selection activeCell="AW26" sqref="AW26"/>
    </sheetView>
  </sheetViews>
  <sheetFormatPr defaultRowHeight="15" x14ac:dyDescent="0.25"/>
  <cols>
    <col min="2" max="2" width="11.5703125" customWidth="1"/>
    <col min="4" max="4" width="11.42578125" bestFit="1" customWidth="1"/>
    <col min="5" max="5" width="17" bestFit="1" customWidth="1"/>
    <col min="6" max="6" width="20.85546875" bestFit="1" customWidth="1"/>
    <col min="9" max="15" width="13.7109375" customWidth="1"/>
    <col min="22" max="22" width="15.28515625" bestFit="1" customWidth="1"/>
    <col min="49" max="49" width="15" bestFit="1" customWidth="1"/>
    <col min="50" max="50" width="16.140625" customWidth="1"/>
    <col min="51" max="51" width="14.7109375" customWidth="1"/>
  </cols>
  <sheetData>
    <row r="3" spans="2:51" ht="15.75" x14ac:dyDescent="0.3">
      <c r="B3" s="279" t="s">
        <v>11069</v>
      </c>
      <c r="C3" s="280"/>
      <c r="D3" s="280"/>
      <c r="E3" s="280"/>
      <c r="F3" s="280"/>
      <c r="G3" s="280"/>
      <c r="H3" s="280"/>
      <c r="I3" s="280"/>
      <c r="J3" s="280"/>
      <c r="K3" s="280"/>
      <c r="L3" s="280"/>
      <c r="M3" s="280"/>
      <c r="N3" s="280"/>
      <c r="O3" s="280"/>
      <c r="P3" s="280"/>
      <c r="Q3" s="280"/>
      <c r="R3" s="280"/>
      <c r="S3" s="280"/>
      <c r="T3" s="281"/>
      <c r="V3" s="274" t="s">
        <v>11071</v>
      </c>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W3" s="274" t="s">
        <v>11514</v>
      </c>
      <c r="AX3" s="275"/>
      <c r="AY3" s="275"/>
    </row>
    <row r="4" spans="2:51" ht="30" x14ac:dyDescent="0.25">
      <c r="B4" s="116" t="s">
        <v>10619</v>
      </c>
      <c r="C4" s="116" t="s">
        <v>10620</v>
      </c>
      <c r="D4" s="116" t="s">
        <v>10621</v>
      </c>
      <c r="E4" s="116" t="s">
        <v>10622</v>
      </c>
      <c r="F4" s="116" t="s">
        <v>10623</v>
      </c>
      <c r="G4" s="116" t="s">
        <v>10624</v>
      </c>
      <c r="H4" s="116" t="s">
        <v>10625</v>
      </c>
      <c r="I4" s="116" t="s">
        <v>10692</v>
      </c>
      <c r="J4" s="116" t="s">
        <v>10693</v>
      </c>
      <c r="K4" s="116" t="s">
        <v>10694</v>
      </c>
      <c r="L4" s="116" t="s">
        <v>10695</v>
      </c>
      <c r="M4" s="116" t="s">
        <v>10696</v>
      </c>
      <c r="N4" s="116" t="s">
        <v>10697</v>
      </c>
      <c r="O4" s="116" t="s">
        <v>10698</v>
      </c>
      <c r="P4" s="116" t="s">
        <v>10686</v>
      </c>
      <c r="Q4" s="116" t="s">
        <v>10687</v>
      </c>
      <c r="R4" s="116" t="s">
        <v>10688</v>
      </c>
      <c r="S4" s="116" t="s">
        <v>10689</v>
      </c>
      <c r="T4" s="126" t="s">
        <v>10700</v>
      </c>
      <c r="V4" s="116" t="s">
        <v>20</v>
      </c>
      <c r="W4" s="116" t="s">
        <v>10774</v>
      </c>
      <c r="X4" s="116">
        <v>1993</v>
      </c>
      <c r="Y4" s="116">
        <v>1994</v>
      </c>
      <c r="Z4" s="116">
        <v>1995</v>
      </c>
      <c r="AA4" s="116">
        <v>1996</v>
      </c>
      <c r="AB4" s="116">
        <v>1997</v>
      </c>
      <c r="AC4" s="116">
        <v>1998</v>
      </c>
      <c r="AD4" s="116">
        <v>1999</v>
      </c>
      <c r="AE4" s="116">
        <v>2000</v>
      </c>
      <c r="AF4" s="116">
        <v>2001</v>
      </c>
      <c r="AG4" s="116">
        <v>2002</v>
      </c>
      <c r="AH4" s="116">
        <v>2003</v>
      </c>
      <c r="AI4" s="116">
        <v>2004</v>
      </c>
      <c r="AJ4" s="116">
        <v>2005</v>
      </c>
      <c r="AK4" s="116">
        <v>2006</v>
      </c>
      <c r="AL4" s="116">
        <v>2007</v>
      </c>
      <c r="AM4" s="116">
        <v>2008</v>
      </c>
      <c r="AN4" s="116">
        <v>2009</v>
      </c>
      <c r="AO4" s="116">
        <v>2010</v>
      </c>
      <c r="AP4" s="116">
        <v>2011</v>
      </c>
      <c r="AQ4" s="116">
        <v>2012</v>
      </c>
      <c r="AR4" s="116">
        <v>2013</v>
      </c>
      <c r="AS4" s="116">
        <v>2014</v>
      </c>
      <c r="AT4" s="116">
        <v>2015</v>
      </c>
      <c r="AU4" s="116">
        <v>2016</v>
      </c>
      <c r="AW4" s="116" t="s">
        <v>1308</v>
      </c>
      <c r="AX4" s="116" t="s">
        <v>11094</v>
      </c>
      <c r="AY4" s="116" t="s">
        <v>27</v>
      </c>
    </row>
    <row r="5" spans="2:51" ht="15.75" x14ac:dyDescent="0.3">
      <c r="B5" s="192" t="s">
        <v>11014</v>
      </c>
      <c r="C5" s="193" t="s">
        <v>11000</v>
      </c>
      <c r="D5" s="193" t="s">
        <v>11001</v>
      </c>
      <c r="E5" s="193" t="s">
        <v>11002</v>
      </c>
      <c r="F5" s="193" t="s">
        <v>10629</v>
      </c>
      <c r="G5" s="195">
        <v>1917</v>
      </c>
      <c r="H5" s="194">
        <v>3048</v>
      </c>
      <c r="I5" s="165">
        <v>593400</v>
      </c>
      <c r="J5" s="165">
        <v>602195.97886337922</v>
      </c>
      <c r="K5" s="165">
        <v>660471.71445683541</v>
      </c>
      <c r="L5" s="165">
        <v>463990.27010804322</v>
      </c>
      <c r="M5" s="165">
        <v>402260.27830487036</v>
      </c>
      <c r="N5" s="165">
        <v>236943.58251057827</v>
      </c>
      <c r="O5" s="165">
        <v>312525.83765112265</v>
      </c>
      <c r="P5" s="165">
        <v>194.68503937007873</v>
      </c>
      <c r="Q5" s="165">
        <v>197.57085920714542</v>
      </c>
      <c r="R5" s="196">
        <v>152.22777890683832</v>
      </c>
      <c r="S5" s="196">
        <v>77.737395836803898</v>
      </c>
      <c r="T5" s="197">
        <v>1.5044</v>
      </c>
      <c r="V5" s="193" t="s">
        <v>11002</v>
      </c>
      <c r="W5" s="194">
        <v>3048</v>
      </c>
      <c r="X5" s="162">
        <v>443158.26215022086</v>
      </c>
      <c r="Y5" s="162"/>
      <c r="Z5" s="162"/>
      <c r="AA5" s="162"/>
      <c r="AB5" s="162"/>
      <c r="AC5" s="162"/>
      <c r="AD5" s="162"/>
      <c r="AE5" s="162"/>
      <c r="AF5" s="162"/>
      <c r="AG5" s="162"/>
      <c r="AH5" s="162"/>
      <c r="AI5" s="162"/>
      <c r="AJ5" s="162"/>
      <c r="AK5" s="162"/>
      <c r="AL5" s="162"/>
      <c r="AM5" s="162"/>
      <c r="AN5" s="162"/>
      <c r="AO5" s="162"/>
      <c r="AP5" s="162"/>
      <c r="AQ5" s="162"/>
      <c r="AR5" s="162"/>
      <c r="AS5" s="162"/>
      <c r="AT5" s="162"/>
      <c r="AU5" s="162"/>
      <c r="AW5" s="182">
        <v>1996</v>
      </c>
      <c r="AX5" s="165">
        <v>219238</v>
      </c>
      <c r="AY5" s="165">
        <v>174721</v>
      </c>
    </row>
    <row r="6" spans="2:51" ht="15.75" x14ac:dyDescent="0.3">
      <c r="B6" s="192" t="s">
        <v>11015</v>
      </c>
      <c r="C6" s="193" t="s">
        <v>11000</v>
      </c>
      <c r="D6" s="193" t="s">
        <v>11001</v>
      </c>
      <c r="E6" s="193" t="s">
        <v>11003</v>
      </c>
      <c r="F6" s="193" t="s">
        <v>10629</v>
      </c>
      <c r="G6" s="195">
        <v>1906</v>
      </c>
      <c r="H6" s="194">
        <v>3175</v>
      </c>
      <c r="I6" s="165">
        <v>983500</v>
      </c>
      <c r="J6" s="165">
        <v>980913.15188829426</v>
      </c>
      <c r="K6" s="165">
        <v>822738.68603022338</v>
      </c>
      <c r="L6" s="165">
        <v>389083.42737094837</v>
      </c>
      <c r="M6" s="165">
        <v>342756.11638203671</v>
      </c>
      <c r="N6" s="165">
        <v>291102.1156558533</v>
      </c>
      <c r="O6" s="165">
        <v>369932.77202072542</v>
      </c>
      <c r="P6" s="165">
        <v>309.76377952755905</v>
      </c>
      <c r="Q6" s="165">
        <v>308.94902421678557</v>
      </c>
      <c r="R6" s="196">
        <v>122.54596137667666</v>
      </c>
      <c r="S6" s="196">
        <v>91.685705718378998</v>
      </c>
      <c r="T6" s="197">
        <v>2.3784999999999998</v>
      </c>
      <c r="V6" s="193" t="s">
        <v>11003</v>
      </c>
      <c r="W6" s="194">
        <v>3175</v>
      </c>
      <c r="X6" s="162"/>
      <c r="Y6" s="162"/>
      <c r="Z6" s="162"/>
      <c r="AA6" s="162"/>
      <c r="AB6" s="162"/>
      <c r="AC6" s="162"/>
      <c r="AD6" s="162"/>
      <c r="AE6" s="162"/>
      <c r="AF6" s="162"/>
      <c r="AG6" s="162"/>
      <c r="AH6" s="162"/>
      <c r="AI6" s="162">
        <v>797962.6470588235</v>
      </c>
      <c r="AJ6" s="162"/>
      <c r="AK6" s="162"/>
      <c r="AL6" s="162">
        <v>975821.37381267059</v>
      </c>
      <c r="AM6" s="162"/>
      <c r="AN6" s="162"/>
      <c r="AO6" s="162"/>
      <c r="AP6" s="162"/>
      <c r="AQ6" s="162"/>
      <c r="AR6" s="162">
        <v>983190.67901261314</v>
      </c>
      <c r="AS6" s="162"/>
      <c r="AT6" s="162"/>
      <c r="AU6" s="162"/>
      <c r="AW6" s="182">
        <v>1997</v>
      </c>
      <c r="AX6" s="165">
        <v>244719</v>
      </c>
      <c r="AY6" s="165">
        <v>194265</v>
      </c>
    </row>
    <row r="7" spans="2:51" ht="15.75" x14ac:dyDescent="0.3">
      <c r="B7" s="192" t="s">
        <v>11016</v>
      </c>
      <c r="C7" s="193" t="s">
        <v>11000</v>
      </c>
      <c r="D7" s="193" t="s">
        <v>11001</v>
      </c>
      <c r="E7" s="193" t="s">
        <v>11004</v>
      </c>
      <c r="F7" s="193" t="s">
        <v>10629</v>
      </c>
      <c r="G7" s="195">
        <v>1896</v>
      </c>
      <c r="H7" s="194">
        <v>4239</v>
      </c>
      <c r="I7" s="165">
        <v>863000</v>
      </c>
      <c r="J7" s="165">
        <v>1043169.6060379385</v>
      </c>
      <c r="K7" s="165">
        <v>1011733.3798613071</v>
      </c>
      <c r="L7" s="165">
        <v>651833.58343337337</v>
      </c>
      <c r="M7" s="165">
        <v>539332.36559139786</v>
      </c>
      <c r="N7" s="165">
        <v>494027.36953455565</v>
      </c>
      <c r="O7" s="165">
        <v>557696.96891191707</v>
      </c>
      <c r="P7" s="165">
        <v>203.58575135645199</v>
      </c>
      <c r="Q7" s="165">
        <v>246.08860722763353</v>
      </c>
      <c r="R7" s="196">
        <v>153.77060236691989</v>
      </c>
      <c r="S7" s="196">
        <v>116.54337568637784</v>
      </c>
      <c r="T7" s="197">
        <v>0.74690000000000001</v>
      </c>
      <c r="V7" s="193" t="s">
        <v>11004</v>
      </c>
      <c r="W7" s="194">
        <v>4239</v>
      </c>
      <c r="X7" s="162"/>
      <c r="Y7" s="162">
        <v>634870.90973201685</v>
      </c>
      <c r="Z7" s="162"/>
      <c r="AA7" s="162"/>
      <c r="AB7" s="162">
        <v>503894.30107526883</v>
      </c>
      <c r="AC7" s="162">
        <v>651265.48795552808</v>
      </c>
      <c r="AD7" s="162"/>
      <c r="AE7" s="162"/>
      <c r="AF7" s="162"/>
      <c r="AG7" s="162"/>
      <c r="AH7" s="162"/>
      <c r="AI7" s="162"/>
      <c r="AJ7" s="162"/>
      <c r="AK7" s="162"/>
      <c r="AL7" s="162"/>
      <c r="AM7" s="162">
        <v>854131.65462142031</v>
      </c>
      <c r="AN7" s="162"/>
      <c r="AO7" s="162"/>
      <c r="AP7" s="162"/>
      <c r="AQ7" s="162"/>
      <c r="AR7" s="162"/>
      <c r="AS7" s="162"/>
      <c r="AT7" s="162"/>
      <c r="AU7" s="162"/>
      <c r="AW7" s="182">
        <v>1998</v>
      </c>
      <c r="AX7" s="165">
        <v>267362</v>
      </c>
      <c r="AY7" s="165">
        <v>207605</v>
      </c>
    </row>
    <row r="8" spans="2:51" ht="15.75" x14ac:dyDescent="0.3">
      <c r="B8" s="192" t="s">
        <v>11017</v>
      </c>
      <c r="C8" s="193" t="s">
        <v>11000</v>
      </c>
      <c r="D8" s="193" t="s">
        <v>11001</v>
      </c>
      <c r="E8" s="193" t="s">
        <v>11005</v>
      </c>
      <c r="F8" s="193" t="s">
        <v>10629</v>
      </c>
      <c r="G8" s="195">
        <v>1890</v>
      </c>
      <c r="H8" s="194">
        <v>4167</v>
      </c>
      <c r="I8" s="165">
        <v>711900</v>
      </c>
      <c r="J8" s="165">
        <v>886320.16610084963</v>
      </c>
      <c r="K8" s="165">
        <v>783062.8672121329</v>
      </c>
      <c r="L8" s="165">
        <v>347452.50900360144</v>
      </c>
      <c r="M8" s="165">
        <v>335621.68880455411</v>
      </c>
      <c r="N8" s="165">
        <v>269777.19322990126</v>
      </c>
      <c r="O8" s="165">
        <v>324546.06217616581</v>
      </c>
      <c r="P8" s="165">
        <v>170.84233261339094</v>
      </c>
      <c r="Q8" s="165">
        <v>212.69982387829364</v>
      </c>
      <c r="R8" s="196">
        <v>83.38193160633584</v>
      </c>
      <c r="S8" s="196">
        <v>64.741347067410913</v>
      </c>
      <c r="T8" s="197">
        <v>1.6388</v>
      </c>
      <c r="V8" s="193" t="s">
        <v>11005</v>
      </c>
      <c r="W8" s="194">
        <v>4167</v>
      </c>
      <c r="X8" s="162"/>
      <c r="Y8" s="162"/>
      <c r="Z8" s="162"/>
      <c r="AA8" s="162"/>
      <c r="AB8" s="162"/>
      <c r="AC8" s="162"/>
      <c r="AD8" s="162"/>
      <c r="AE8" s="162">
        <v>459963.56235565821</v>
      </c>
      <c r="AF8" s="162"/>
      <c r="AG8" s="162"/>
      <c r="AH8" s="162"/>
      <c r="AI8" s="162"/>
      <c r="AJ8" s="162"/>
      <c r="AK8" s="162">
        <v>829628.70510875073</v>
      </c>
      <c r="AL8" s="162"/>
      <c r="AM8" s="162"/>
      <c r="AN8" s="162"/>
      <c r="AO8" s="162"/>
      <c r="AP8" s="162"/>
      <c r="AQ8" s="162"/>
      <c r="AR8" s="162"/>
      <c r="AS8" s="162"/>
      <c r="AT8" s="162"/>
      <c r="AU8" s="162"/>
      <c r="AW8" s="182">
        <v>1999</v>
      </c>
      <c r="AX8" s="165">
        <v>315990</v>
      </c>
      <c r="AY8" s="165">
        <v>232739</v>
      </c>
    </row>
    <row r="9" spans="2:51" ht="15.75" x14ac:dyDescent="0.3">
      <c r="B9" s="192" t="s">
        <v>11018</v>
      </c>
      <c r="C9" s="193" t="s">
        <v>11000</v>
      </c>
      <c r="D9" s="193" t="s">
        <v>11001</v>
      </c>
      <c r="E9" s="193" t="s">
        <v>11006</v>
      </c>
      <c r="F9" s="193" t="s">
        <v>10629</v>
      </c>
      <c r="G9" s="195">
        <v>1891</v>
      </c>
      <c r="H9" s="194">
        <v>3976</v>
      </c>
      <c r="I9" s="165">
        <v>1149700</v>
      </c>
      <c r="J9" s="165">
        <v>910716.41061050689</v>
      </c>
      <c r="K9" s="165">
        <v>900546.05526929302</v>
      </c>
      <c r="L9" s="165">
        <v>506917.6530612245</v>
      </c>
      <c r="M9" s="165">
        <v>453263.84566729917</v>
      </c>
      <c r="N9" s="165">
        <v>290255.88857545838</v>
      </c>
      <c r="O9" s="165">
        <v>388170.35405872192</v>
      </c>
      <c r="P9" s="165">
        <v>289.15995975855128</v>
      </c>
      <c r="Q9" s="165">
        <v>229.0534231917774</v>
      </c>
      <c r="R9" s="196">
        <v>127.49437954256149</v>
      </c>
      <c r="S9" s="196">
        <v>73.001984048153517</v>
      </c>
      <c r="T9" s="197">
        <v>2.9609999999999999</v>
      </c>
      <c r="V9" s="193" t="s">
        <v>11006</v>
      </c>
      <c r="W9" s="194">
        <v>3976</v>
      </c>
      <c r="X9" s="162"/>
      <c r="Y9" s="162"/>
      <c r="Z9" s="162"/>
      <c r="AA9" s="162"/>
      <c r="AB9" s="162"/>
      <c r="AC9" s="162"/>
      <c r="AD9" s="162"/>
      <c r="AE9" s="162"/>
      <c r="AF9" s="162"/>
      <c r="AG9" s="162"/>
      <c r="AH9" s="162"/>
      <c r="AI9" s="162">
        <v>804557.37967914436</v>
      </c>
      <c r="AJ9" s="162"/>
      <c r="AK9" s="162"/>
      <c r="AL9" s="162"/>
      <c r="AM9" s="162"/>
      <c r="AN9" s="162"/>
      <c r="AO9" s="162"/>
      <c r="AP9" s="162"/>
      <c r="AQ9" s="162"/>
      <c r="AR9" s="162">
        <v>1122119.7966991782</v>
      </c>
      <c r="AS9" s="162"/>
      <c r="AT9" s="162"/>
      <c r="AU9" s="162"/>
      <c r="AW9" s="182">
        <v>2000</v>
      </c>
      <c r="AX9" s="165">
        <v>361598</v>
      </c>
      <c r="AY9" s="165">
        <v>258225</v>
      </c>
    </row>
    <row r="10" spans="2:51" ht="15.75" x14ac:dyDescent="0.3">
      <c r="B10" s="192" t="s">
        <v>11019</v>
      </c>
      <c r="C10" s="193" t="s">
        <v>11000</v>
      </c>
      <c r="D10" s="193" t="s">
        <v>11001</v>
      </c>
      <c r="E10" s="193" t="s">
        <v>11007</v>
      </c>
      <c r="F10" s="193" t="s">
        <v>10629</v>
      </c>
      <c r="G10" s="195">
        <v>1909</v>
      </c>
      <c r="H10" s="194">
        <v>2411</v>
      </c>
      <c r="I10" s="165">
        <v>565100</v>
      </c>
      <c r="J10" s="165">
        <v>594946.15148550936</v>
      </c>
      <c r="K10" s="165">
        <v>568290.77013696055</v>
      </c>
      <c r="L10" s="165">
        <v>414148.40936374554</v>
      </c>
      <c r="M10" s="165">
        <v>353837.24857685011</v>
      </c>
      <c r="N10" s="165">
        <v>271977.38363892806</v>
      </c>
      <c r="O10" s="165">
        <v>311282.36614853196</v>
      </c>
      <c r="P10" s="165">
        <v>234.3840729987557</v>
      </c>
      <c r="Q10" s="165">
        <v>246.76323164060943</v>
      </c>
      <c r="R10" s="196">
        <v>171.77453727239549</v>
      </c>
      <c r="S10" s="196">
        <v>112.80687832390214</v>
      </c>
      <c r="T10" s="197">
        <v>1.0777000000000001</v>
      </c>
      <c r="V10" s="193" t="s">
        <v>11007</v>
      </c>
      <c r="W10" s="194">
        <v>2411</v>
      </c>
      <c r="X10" s="162"/>
      <c r="Y10" s="162"/>
      <c r="Z10" s="162"/>
      <c r="AA10" s="162">
        <v>332347.81776616588</v>
      </c>
      <c r="AB10" s="162"/>
      <c r="AC10" s="162"/>
      <c r="AD10" s="162"/>
      <c r="AE10" s="162"/>
      <c r="AF10" s="162"/>
      <c r="AG10" s="162">
        <v>493819.85930735926</v>
      </c>
      <c r="AH10" s="162"/>
      <c r="AI10" s="162"/>
      <c r="AJ10" s="162"/>
      <c r="AK10" s="162"/>
      <c r="AL10" s="162"/>
      <c r="AM10" s="162"/>
      <c r="AN10" s="162"/>
      <c r="AO10" s="162"/>
      <c r="AP10" s="162"/>
      <c r="AQ10" s="162"/>
      <c r="AR10" s="162"/>
      <c r="AS10" s="162"/>
      <c r="AT10" s="162"/>
      <c r="AU10" s="162"/>
      <c r="AW10" s="182">
        <v>2001</v>
      </c>
      <c r="AX10" s="165">
        <v>389588</v>
      </c>
      <c r="AY10" s="165">
        <v>280336</v>
      </c>
    </row>
    <row r="11" spans="2:51" ht="15.75" x14ac:dyDescent="0.3">
      <c r="B11" s="192" t="s">
        <v>11020</v>
      </c>
      <c r="C11" s="193" t="s">
        <v>11000</v>
      </c>
      <c r="D11" s="193" t="s">
        <v>11001</v>
      </c>
      <c r="E11" s="193" t="s">
        <v>11008</v>
      </c>
      <c r="F11" s="193" t="s">
        <v>10629</v>
      </c>
      <c r="G11" s="195">
        <v>1896</v>
      </c>
      <c r="H11" s="194">
        <v>3552</v>
      </c>
      <c r="I11" s="165">
        <v>618600</v>
      </c>
      <c r="J11" s="165">
        <v>771588.7709304333</v>
      </c>
      <c r="K11" s="165">
        <v>738397.87357260589</v>
      </c>
      <c r="L11" s="165">
        <v>527228.93157262902</v>
      </c>
      <c r="M11" s="165">
        <v>453112.04933586338</v>
      </c>
      <c r="N11" s="165">
        <v>268761.72073342733</v>
      </c>
      <c r="O11" s="165">
        <v>408065.89810017269</v>
      </c>
      <c r="P11" s="165">
        <v>174.15540540540542</v>
      </c>
      <c r="Q11" s="165">
        <v>217.22656839257695</v>
      </c>
      <c r="R11" s="196">
        <v>148.4315685733753</v>
      </c>
      <c r="S11" s="196">
        <v>75.664898855131568</v>
      </c>
      <c r="T11" s="197">
        <v>1.3017000000000001</v>
      </c>
      <c r="V11" s="193" t="s">
        <v>11008</v>
      </c>
      <c r="W11" s="194">
        <v>3552</v>
      </c>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W11" s="182">
        <v>2002</v>
      </c>
      <c r="AX11" s="165">
        <v>388171</v>
      </c>
      <c r="AY11" s="165">
        <v>287761</v>
      </c>
    </row>
    <row r="12" spans="2:51" ht="15.75" x14ac:dyDescent="0.3">
      <c r="B12" s="192" t="s">
        <v>11021</v>
      </c>
      <c r="C12" s="193" t="s">
        <v>11000</v>
      </c>
      <c r="D12" s="193" t="s">
        <v>11001</v>
      </c>
      <c r="E12" s="193" t="s">
        <v>11009</v>
      </c>
      <c r="F12" s="193" t="s">
        <v>10629</v>
      </c>
      <c r="G12" s="195">
        <v>1902</v>
      </c>
      <c r="H12" s="194">
        <v>3944</v>
      </c>
      <c r="I12" s="165">
        <v>621400</v>
      </c>
      <c r="J12" s="165">
        <v>850186.10583654605</v>
      </c>
      <c r="K12" s="165">
        <v>759423.68174865982</v>
      </c>
      <c r="L12" s="165">
        <v>503892.56902761105</v>
      </c>
      <c r="M12" s="165">
        <v>409091.11321948137</v>
      </c>
      <c r="N12" s="165">
        <v>330028.56135401974</v>
      </c>
      <c r="O12" s="165">
        <v>368689.30051813473</v>
      </c>
      <c r="P12" s="165">
        <v>157.55578093306289</v>
      </c>
      <c r="Q12" s="165">
        <v>215.56442845754211</v>
      </c>
      <c r="R12" s="196">
        <v>127.76180756278171</v>
      </c>
      <c r="S12" s="196">
        <v>83.678641316942119</v>
      </c>
      <c r="T12" s="197">
        <v>0.88290000000000002</v>
      </c>
      <c r="V12" s="193" t="s">
        <v>11009</v>
      </c>
      <c r="W12" s="194">
        <v>3944</v>
      </c>
      <c r="X12" s="162"/>
      <c r="Y12" s="162"/>
      <c r="Z12" s="162">
        <v>332059.18972278561</v>
      </c>
      <c r="AA12" s="162"/>
      <c r="AB12" s="162"/>
      <c r="AC12" s="162"/>
      <c r="AD12" s="162"/>
      <c r="AE12" s="162"/>
      <c r="AF12" s="162"/>
      <c r="AG12" s="162"/>
      <c r="AH12" s="162"/>
      <c r="AI12" s="162"/>
      <c r="AJ12" s="162"/>
      <c r="AK12" s="162"/>
      <c r="AL12" s="162"/>
      <c r="AM12" s="162"/>
      <c r="AN12" s="162"/>
      <c r="AO12" s="162"/>
      <c r="AP12" s="162"/>
      <c r="AQ12" s="162"/>
      <c r="AR12" s="162"/>
      <c r="AS12" s="162"/>
      <c r="AT12" s="162"/>
      <c r="AU12" s="162"/>
      <c r="AW12" s="182">
        <v>2003</v>
      </c>
      <c r="AX12" s="165">
        <v>388967</v>
      </c>
      <c r="AY12" s="165">
        <v>291117</v>
      </c>
    </row>
    <row r="13" spans="2:51" ht="15.75" x14ac:dyDescent="0.3">
      <c r="B13" s="192" t="s">
        <v>11022</v>
      </c>
      <c r="C13" s="193" t="s">
        <v>11000</v>
      </c>
      <c r="D13" s="193" t="s">
        <v>6694</v>
      </c>
      <c r="E13" s="193" t="s">
        <v>11010</v>
      </c>
      <c r="F13" s="193" t="s">
        <v>10629</v>
      </c>
      <c r="G13" s="195">
        <v>1896</v>
      </c>
      <c r="H13" s="194">
        <v>5911</v>
      </c>
      <c r="I13" s="165">
        <v>1152700</v>
      </c>
      <c r="J13" s="165">
        <v>1254795.5194967105</v>
      </c>
      <c r="K13" s="165">
        <v>1280079.7113285717</v>
      </c>
      <c r="L13" s="165">
        <v>872664.7178871549</v>
      </c>
      <c r="M13" s="165">
        <v>804975.94560404809</v>
      </c>
      <c r="N13" s="165">
        <v>328674.59802538785</v>
      </c>
      <c r="O13" s="165">
        <v>521014.55958549224</v>
      </c>
      <c r="P13" s="165">
        <v>195.00930468617833</v>
      </c>
      <c r="Q13" s="165">
        <v>212.28142776124352</v>
      </c>
      <c r="R13" s="196">
        <v>147.63402434226947</v>
      </c>
      <c r="S13" s="196">
        <v>55.60389071652645</v>
      </c>
      <c r="T13" s="197">
        <v>2.5070999999999999</v>
      </c>
      <c r="V13" s="193" t="s">
        <v>11010</v>
      </c>
      <c r="W13" s="194">
        <v>5911</v>
      </c>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W13" s="182">
        <v>2004</v>
      </c>
      <c r="AX13" s="165">
        <v>413083</v>
      </c>
      <c r="AY13" s="165">
        <v>296972</v>
      </c>
    </row>
    <row r="14" spans="2:51" ht="15.75" x14ac:dyDescent="0.3">
      <c r="B14" s="192" t="s">
        <v>11023</v>
      </c>
      <c r="C14" s="193" t="s">
        <v>11000</v>
      </c>
      <c r="D14" s="193" t="s">
        <v>2145</v>
      </c>
      <c r="E14" s="193" t="s">
        <v>11011</v>
      </c>
      <c r="F14" s="193" t="s">
        <v>10629</v>
      </c>
      <c r="G14" s="195">
        <v>1896</v>
      </c>
      <c r="H14" s="194">
        <v>7097</v>
      </c>
      <c r="I14" s="165">
        <v>1099800</v>
      </c>
      <c r="J14" s="165">
        <v>1307385.5371425282</v>
      </c>
      <c r="K14" s="165">
        <v>1219615.6640878289</v>
      </c>
      <c r="L14" s="165">
        <v>611643.18127250904</v>
      </c>
      <c r="M14" s="165">
        <v>575156.29981024668</v>
      </c>
      <c r="N14" s="165">
        <v>315304.21015514806</v>
      </c>
      <c r="O14" s="165">
        <v>528268.14335060446</v>
      </c>
      <c r="P14" s="165">
        <v>154.96688741721854</v>
      </c>
      <c r="Q14" s="165">
        <v>184.21664606770864</v>
      </c>
      <c r="R14" s="196">
        <v>86.183342436594202</v>
      </c>
      <c r="S14" s="196">
        <v>44.427816000443578</v>
      </c>
      <c r="T14" s="197">
        <v>2.4881000000000002</v>
      </c>
      <c r="V14" s="193" t="s">
        <v>11011</v>
      </c>
      <c r="W14" s="194">
        <v>7097</v>
      </c>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W14" s="182">
        <v>2005</v>
      </c>
      <c r="AX14" s="165">
        <v>429418</v>
      </c>
      <c r="AY14" s="165">
        <v>302317</v>
      </c>
    </row>
    <row r="15" spans="2:51" ht="15.75" x14ac:dyDescent="0.3">
      <c r="B15" s="192" t="s">
        <v>11024</v>
      </c>
      <c r="C15" s="193" t="s">
        <v>11000</v>
      </c>
      <c r="D15" s="193" t="s">
        <v>2145</v>
      </c>
      <c r="E15" s="193" t="s">
        <v>11012</v>
      </c>
      <c r="F15" s="193" t="s">
        <v>10629</v>
      </c>
      <c r="G15" s="195">
        <v>1910</v>
      </c>
      <c r="H15" s="194">
        <v>4062</v>
      </c>
      <c r="I15" s="165">
        <v>622700</v>
      </c>
      <c r="J15" s="165">
        <v>694947.73865009495</v>
      </c>
      <c r="K15" s="165">
        <v>677339.87694835896</v>
      </c>
      <c r="L15" s="165">
        <v>360849.30972388957</v>
      </c>
      <c r="M15" s="165">
        <v>322111.81530676788</v>
      </c>
      <c r="N15" s="165">
        <v>305826.46685472492</v>
      </c>
      <c r="O15" s="165">
        <v>387755.86355785839</v>
      </c>
      <c r="P15" s="165">
        <v>153.29886755292958</v>
      </c>
      <c r="Q15" s="165">
        <v>171.08511537422328</v>
      </c>
      <c r="R15" s="196">
        <v>88.835379055610431</v>
      </c>
      <c r="S15" s="196">
        <v>75.289627487623065</v>
      </c>
      <c r="T15" s="197">
        <v>1.0361</v>
      </c>
      <c r="V15" s="193" t="s">
        <v>11012</v>
      </c>
      <c r="W15" s="194">
        <v>4062</v>
      </c>
      <c r="X15" s="162">
        <v>299676.69366715755</v>
      </c>
      <c r="Y15" s="162"/>
      <c r="Z15" s="162"/>
      <c r="AA15" s="162"/>
      <c r="AB15" s="162"/>
      <c r="AC15" s="162"/>
      <c r="AD15" s="162"/>
      <c r="AE15" s="162"/>
      <c r="AF15" s="162"/>
      <c r="AG15" s="162"/>
      <c r="AH15" s="162"/>
      <c r="AI15" s="162"/>
      <c r="AJ15" s="162"/>
      <c r="AK15" s="162"/>
      <c r="AL15" s="162"/>
      <c r="AM15" s="162"/>
      <c r="AN15" s="162"/>
      <c r="AO15" s="162"/>
      <c r="AP15" s="162"/>
      <c r="AQ15" s="162">
        <v>571115.9203448398</v>
      </c>
      <c r="AR15" s="162"/>
      <c r="AS15" s="162"/>
      <c r="AT15" s="162"/>
      <c r="AU15" s="162"/>
      <c r="AW15" s="182">
        <v>2006</v>
      </c>
      <c r="AX15" s="165">
        <v>432925</v>
      </c>
      <c r="AY15" s="165">
        <v>302627</v>
      </c>
    </row>
    <row r="16" spans="2:51" ht="16.5" thickBot="1" x14ac:dyDescent="0.35">
      <c r="B16" s="192" t="s">
        <v>11025</v>
      </c>
      <c r="C16" s="193" t="s">
        <v>11000</v>
      </c>
      <c r="D16" s="193" t="s">
        <v>2145</v>
      </c>
      <c r="E16" s="193" t="s">
        <v>11013</v>
      </c>
      <c r="F16" s="193" t="s">
        <v>10629</v>
      </c>
      <c r="G16" s="195">
        <v>1896</v>
      </c>
      <c r="H16" s="194">
        <v>2293</v>
      </c>
      <c r="I16" s="165">
        <v>478500</v>
      </c>
      <c r="J16" s="165">
        <v>489075.65644360048</v>
      </c>
      <c r="K16" s="165">
        <v>470170.33198204217</v>
      </c>
      <c r="L16" s="165">
        <v>246184.21968787516</v>
      </c>
      <c r="M16" s="165">
        <v>217827.7356103732</v>
      </c>
      <c r="N16" s="165">
        <v>190062.60225669955</v>
      </c>
      <c r="O16" s="165">
        <v>269626.07081174437</v>
      </c>
      <c r="P16" s="165">
        <v>208.678587003925</v>
      </c>
      <c r="Q16" s="165">
        <v>213.29073547474945</v>
      </c>
      <c r="R16" s="196">
        <v>107.36337535450291</v>
      </c>
      <c r="S16" s="196">
        <v>82.888182405887292</v>
      </c>
      <c r="T16" s="197">
        <v>1.5176000000000001</v>
      </c>
      <c r="V16" s="201" t="s">
        <v>11013</v>
      </c>
      <c r="W16" s="218">
        <v>2293</v>
      </c>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v>415000</v>
      </c>
      <c r="AW16" s="182">
        <v>2007</v>
      </c>
      <c r="AX16" s="165">
        <v>426151</v>
      </c>
      <c r="AY16" s="165">
        <v>300629</v>
      </c>
    </row>
    <row r="17" spans="2:51" ht="15.75" x14ac:dyDescent="0.3">
      <c r="B17" s="295"/>
      <c r="C17" s="296"/>
      <c r="D17" s="296"/>
      <c r="E17" s="296"/>
      <c r="F17" s="297"/>
      <c r="G17" s="155" t="s">
        <v>10699</v>
      </c>
      <c r="H17" s="156">
        <f>SUM(H5:H16)</f>
        <v>47875</v>
      </c>
      <c r="I17" s="156">
        <f t="shared" ref="I17:O17" si="0">SUM(I5:I16)</f>
        <v>9460300</v>
      </c>
      <c r="J17" s="156">
        <f t="shared" si="0"/>
        <v>10386240.79348639</v>
      </c>
      <c r="K17" s="156">
        <f t="shared" si="0"/>
        <v>9891870.612634819</v>
      </c>
      <c r="L17" s="156">
        <f t="shared" si="0"/>
        <v>5895888.781512605</v>
      </c>
      <c r="M17" s="156">
        <f t="shared" si="0"/>
        <v>5209346.5022137892</v>
      </c>
      <c r="N17" s="156">
        <f t="shared" si="0"/>
        <v>3592741.6925246827</v>
      </c>
      <c r="O17" s="156">
        <f t="shared" si="0"/>
        <v>4747574.1968911923</v>
      </c>
      <c r="P17" s="199">
        <f>I17/$H$17</f>
        <v>197.6041775456919</v>
      </c>
      <c r="Q17" s="199">
        <f t="shared" ref="Q17:S17" si="1">J17/$H$17</f>
        <v>216.9449774096374</v>
      </c>
      <c r="R17" s="199">
        <f t="shared" si="1"/>
        <v>206.61870731352101</v>
      </c>
      <c r="S17" s="199">
        <f t="shared" si="1"/>
        <v>123.15172389582465</v>
      </c>
      <c r="T17" s="200">
        <f>((I17-N17)/N17)</f>
        <v>1.6331700995047269</v>
      </c>
      <c r="V17" s="293" t="s">
        <v>10581</v>
      </c>
      <c r="W17" s="294"/>
      <c r="X17" s="170">
        <f>SUM(X5:X16)</f>
        <v>742834.95581737836</v>
      </c>
      <c r="Y17" s="170">
        <f t="shared" ref="Y17:AU17" si="2">SUM(Y5:Y16)</f>
        <v>634870.90973201685</v>
      </c>
      <c r="Z17" s="170">
        <f t="shared" si="2"/>
        <v>332059.18972278561</v>
      </c>
      <c r="AA17" s="170">
        <f t="shared" si="2"/>
        <v>332347.81776616588</v>
      </c>
      <c r="AB17" s="170">
        <f t="shared" si="2"/>
        <v>503894.30107526883</v>
      </c>
      <c r="AC17" s="170">
        <f t="shared" si="2"/>
        <v>651265.48795552808</v>
      </c>
      <c r="AD17" s="206" t="s">
        <v>10578</v>
      </c>
      <c r="AE17" s="170">
        <f t="shared" si="2"/>
        <v>459963.56235565821</v>
      </c>
      <c r="AF17" s="206" t="s">
        <v>10578</v>
      </c>
      <c r="AG17" s="170">
        <f t="shared" si="2"/>
        <v>493819.85930735926</v>
      </c>
      <c r="AH17" s="206" t="s">
        <v>10578</v>
      </c>
      <c r="AI17" s="170">
        <f t="shared" si="2"/>
        <v>1602520.026737968</v>
      </c>
      <c r="AJ17" s="206" t="s">
        <v>10578</v>
      </c>
      <c r="AK17" s="170">
        <f t="shared" si="2"/>
        <v>829628.70510875073</v>
      </c>
      <c r="AL17" s="170">
        <f t="shared" si="2"/>
        <v>975821.37381267059</v>
      </c>
      <c r="AM17" s="170">
        <f t="shared" si="2"/>
        <v>854131.65462142031</v>
      </c>
      <c r="AN17" s="206" t="s">
        <v>10578</v>
      </c>
      <c r="AO17" s="206" t="s">
        <v>10578</v>
      </c>
      <c r="AP17" s="206" t="s">
        <v>10578</v>
      </c>
      <c r="AQ17" s="170">
        <f t="shared" si="2"/>
        <v>571115.9203448398</v>
      </c>
      <c r="AR17" s="170">
        <f t="shared" si="2"/>
        <v>2105310.4757117913</v>
      </c>
      <c r="AS17" s="206" t="s">
        <v>10578</v>
      </c>
      <c r="AT17" s="206" t="s">
        <v>10578</v>
      </c>
      <c r="AU17" s="170">
        <f t="shared" si="2"/>
        <v>415000</v>
      </c>
      <c r="AW17" s="182">
        <v>2008</v>
      </c>
      <c r="AX17" s="165">
        <v>406630</v>
      </c>
      <c r="AY17" s="165">
        <v>279031</v>
      </c>
    </row>
    <row r="18" spans="2:51" ht="15.75" x14ac:dyDescent="0.3">
      <c r="B18" s="191" t="s">
        <v>10785</v>
      </c>
      <c r="C18" s="213"/>
      <c r="D18" s="213"/>
      <c r="E18" s="213"/>
      <c r="F18" s="213"/>
      <c r="G18" s="213"/>
      <c r="H18" s="213"/>
      <c r="I18" s="213"/>
      <c r="J18" s="213"/>
      <c r="K18" s="213"/>
      <c r="L18" s="213"/>
      <c r="M18" s="213"/>
      <c r="N18" s="213"/>
      <c r="O18" s="213"/>
      <c r="P18" s="213"/>
      <c r="Q18" s="213"/>
      <c r="R18" s="213"/>
      <c r="S18" s="213"/>
      <c r="T18" s="213"/>
      <c r="V18" s="289" t="s">
        <v>10780</v>
      </c>
      <c r="W18" s="290"/>
      <c r="X18" s="165">
        <f>MEDIAN(X5:X16)</f>
        <v>371417.47790868918</v>
      </c>
      <c r="Y18" s="165">
        <f t="shared" ref="Y18:AU18" si="3">MEDIAN(Y5:Y16)</f>
        <v>634870.90973201685</v>
      </c>
      <c r="Z18" s="165">
        <f t="shared" si="3"/>
        <v>332059.18972278561</v>
      </c>
      <c r="AA18" s="165">
        <f t="shared" si="3"/>
        <v>332347.81776616588</v>
      </c>
      <c r="AB18" s="165">
        <f t="shared" si="3"/>
        <v>503894.30107526883</v>
      </c>
      <c r="AC18" s="165">
        <f t="shared" si="3"/>
        <v>651265.48795552808</v>
      </c>
      <c r="AD18" s="180" t="s">
        <v>10578</v>
      </c>
      <c r="AE18" s="165">
        <f t="shared" si="3"/>
        <v>459963.56235565821</v>
      </c>
      <c r="AF18" s="180" t="s">
        <v>10578</v>
      </c>
      <c r="AG18" s="165">
        <f t="shared" si="3"/>
        <v>493819.85930735926</v>
      </c>
      <c r="AH18" s="180" t="s">
        <v>10578</v>
      </c>
      <c r="AI18" s="165">
        <f t="shared" si="3"/>
        <v>801260.01336898399</v>
      </c>
      <c r="AJ18" s="180" t="s">
        <v>10578</v>
      </c>
      <c r="AK18" s="165">
        <f t="shared" si="3"/>
        <v>829628.70510875073</v>
      </c>
      <c r="AL18" s="165">
        <f t="shared" si="3"/>
        <v>975821.37381267059</v>
      </c>
      <c r="AM18" s="165">
        <f t="shared" si="3"/>
        <v>854131.65462142031</v>
      </c>
      <c r="AN18" s="180" t="s">
        <v>10578</v>
      </c>
      <c r="AO18" s="180" t="s">
        <v>10578</v>
      </c>
      <c r="AP18" s="180" t="s">
        <v>10578</v>
      </c>
      <c r="AQ18" s="165">
        <f t="shared" si="3"/>
        <v>571115.9203448398</v>
      </c>
      <c r="AR18" s="165">
        <f t="shared" si="3"/>
        <v>1052655.2378558957</v>
      </c>
      <c r="AS18" s="180" t="s">
        <v>10578</v>
      </c>
      <c r="AT18" s="180" t="s">
        <v>10578</v>
      </c>
      <c r="AU18" s="165">
        <f t="shared" si="3"/>
        <v>415000</v>
      </c>
      <c r="AW18" s="182">
        <v>2009</v>
      </c>
      <c r="AX18" s="165">
        <v>404867</v>
      </c>
      <c r="AY18" s="165">
        <v>270378</v>
      </c>
    </row>
    <row r="19" spans="2:51" x14ac:dyDescent="0.25">
      <c r="V19" s="289" t="s">
        <v>10776</v>
      </c>
      <c r="W19" s="290"/>
      <c r="X19" s="165">
        <f>AVERAGE(X5:X16)</f>
        <v>371417.47790868918</v>
      </c>
      <c r="Y19" s="165">
        <f t="shared" ref="Y19:AU19" si="4">AVERAGE(Y5:Y16)</f>
        <v>634870.90973201685</v>
      </c>
      <c r="Z19" s="165">
        <f t="shared" si="4"/>
        <v>332059.18972278561</v>
      </c>
      <c r="AA19" s="165">
        <f t="shared" si="4"/>
        <v>332347.81776616588</v>
      </c>
      <c r="AB19" s="165">
        <f t="shared" si="4"/>
        <v>503894.30107526883</v>
      </c>
      <c r="AC19" s="165">
        <f t="shared" si="4"/>
        <v>651265.48795552808</v>
      </c>
      <c r="AD19" s="180" t="s">
        <v>10578</v>
      </c>
      <c r="AE19" s="165">
        <f t="shared" si="4"/>
        <v>459963.56235565821</v>
      </c>
      <c r="AF19" s="180" t="s">
        <v>10578</v>
      </c>
      <c r="AG19" s="165">
        <f t="shared" si="4"/>
        <v>493819.85930735926</v>
      </c>
      <c r="AH19" s="180" t="s">
        <v>10578</v>
      </c>
      <c r="AI19" s="165">
        <f t="shared" si="4"/>
        <v>801260.01336898399</v>
      </c>
      <c r="AJ19" s="180" t="s">
        <v>10578</v>
      </c>
      <c r="AK19" s="165">
        <f t="shared" si="4"/>
        <v>829628.70510875073</v>
      </c>
      <c r="AL19" s="165">
        <f t="shared" si="4"/>
        <v>975821.37381267059</v>
      </c>
      <c r="AM19" s="165">
        <f t="shared" si="4"/>
        <v>854131.65462142031</v>
      </c>
      <c r="AN19" s="180" t="s">
        <v>10578</v>
      </c>
      <c r="AO19" s="180" t="s">
        <v>10578</v>
      </c>
      <c r="AP19" s="180" t="s">
        <v>10578</v>
      </c>
      <c r="AQ19" s="165">
        <f t="shared" si="4"/>
        <v>571115.9203448398</v>
      </c>
      <c r="AR19" s="165">
        <f t="shared" si="4"/>
        <v>1052655.2378558957</v>
      </c>
      <c r="AS19" s="180" t="s">
        <v>10578</v>
      </c>
      <c r="AT19" s="180" t="s">
        <v>10578</v>
      </c>
      <c r="AU19" s="165">
        <f t="shared" si="4"/>
        <v>415000</v>
      </c>
      <c r="AW19" s="182">
        <v>2010</v>
      </c>
      <c r="AX19" s="165">
        <v>390993</v>
      </c>
      <c r="AY19" s="165">
        <v>269043</v>
      </c>
    </row>
    <row r="20" spans="2:51" ht="15.75" x14ac:dyDescent="0.3">
      <c r="B20" s="279" t="s">
        <v>11070</v>
      </c>
      <c r="C20" s="280"/>
      <c r="D20" s="280"/>
      <c r="E20" s="280"/>
      <c r="F20" s="280"/>
      <c r="G20" s="280"/>
      <c r="H20" s="280"/>
      <c r="I20" s="280"/>
      <c r="J20" s="280"/>
      <c r="K20" s="280"/>
      <c r="L20" s="280"/>
      <c r="M20" s="280"/>
      <c r="N20" s="280"/>
      <c r="O20" s="280"/>
      <c r="P20" s="280"/>
      <c r="Q20" s="280"/>
      <c r="R20" s="280"/>
      <c r="S20" s="280"/>
      <c r="T20" s="281"/>
      <c r="V20" s="289" t="s">
        <v>10777</v>
      </c>
      <c r="W20" s="290"/>
      <c r="X20" s="195">
        <v>2</v>
      </c>
      <c r="Y20" s="195">
        <v>1</v>
      </c>
      <c r="Z20" s="195">
        <v>1</v>
      </c>
      <c r="AA20" s="195">
        <v>1</v>
      </c>
      <c r="AB20" s="195">
        <v>1</v>
      </c>
      <c r="AC20" s="195">
        <v>1</v>
      </c>
      <c r="AD20" s="195">
        <v>0</v>
      </c>
      <c r="AE20" s="195">
        <v>1</v>
      </c>
      <c r="AF20" s="195">
        <v>0</v>
      </c>
      <c r="AG20" s="195">
        <v>1</v>
      </c>
      <c r="AH20" s="195">
        <v>0</v>
      </c>
      <c r="AI20" s="195">
        <v>2</v>
      </c>
      <c r="AJ20" s="195">
        <v>0</v>
      </c>
      <c r="AK20" s="195">
        <v>1</v>
      </c>
      <c r="AL20" s="195">
        <v>1</v>
      </c>
      <c r="AM20" s="195">
        <v>1</v>
      </c>
      <c r="AN20" s="195">
        <v>0</v>
      </c>
      <c r="AO20" s="195">
        <v>0</v>
      </c>
      <c r="AP20" s="195">
        <v>0</v>
      </c>
      <c r="AQ20" s="195">
        <v>1</v>
      </c>
      <c r="AR20" s="195">
        <v>2</v>
      </c>
      <c r="AS20" s="195">
        <v>0</v>
      </c>
      <c r="AT20" s="195">
        <v>0</v>
      </c>
      <c r="AU20" s="195">
        <v>1</v>
      </c>
      <c r="AW20" s="182">
        <v>2011</v>
      </c>
      <c r="AX20" s="165">
        <v>370190</v>
      </c>
      <c r="AY20" s="165">
        <v>256360</v>
      </c>
    </row>
    <row r="21" spans="2:51" ht="30" x14ac:dyDescent="0.25">
      <c r="B21" s="116" t="s">
        <v>10619</v>
      </c>
      <c r="C21" s="116" t="s">
        <v>10620</v>
      </c>
      <c r="D21" s="116" t="s">
        <v>10621</v>
      </c>
      <c r="E21" s="116" t="s">
        <v>10622</v>
      </c>
      <c r="F21" s="116" t="s">
        <v>10623</v>
      </c>
      <c r="G21" s="116" t="s">
        <v>10624</v>
      </c>
      <c r="H21" s="116" t="s">
        <v>10625</v>
      </c>
      <c r="I21" s="116" t="s">
        <v>10692</v>
      </c>
      <c r="J21" s="116" t="s">
        <v>10693</v>
      </c>
      <c r="K21" s="116" t="s">
        <v>10694</v>
      </c>
      <c r="L21" s="116" t="s">
        <v>10695</v>
      </c>
      <c r="M21" s="116" t="s">
        <v>10696</v>
      </c>
      <c r="N21" s="116" t="s">
        <v>10697</v>
      </c>
      <c r="O21" s="116" t="s">
        <v>10698</v>
      </c>
      <c r="P21" s="116" t="s">
        <v>10686</v>
      </c>
      <c r="Q21" s="116" t="s">
        <v>10687</v>
      </c>
      <c r="R21" s="116" t="s">
        <v>10688</v>
      </c>
      <c r="S21" s="116" t="s">
        <v>10689</v>
      </c>
      <c r="T21" s="126" t="s">
        <v>10700</v>
      </c>
      <c r="V21" s="291" t="s">
        <v>10778</v>
      </c>
      <c r="W21" s="292"/>
      <c r="X21" s="172">
        <v>7110</v>
      </c>
      <c r="Y21" s="172">
        <v>4239</v>
      </c>
      <c r="Z21" s="172">
        <v>3944</v>
      </c>
      <c r="AA21" s="172">
        <v>2411</v>
      </c>
      <c r="AB21" s="172">
        <v>4239</v>
      </c>
      <c r="AC21" s="172">
        <v>4239</v>
      </c>
      <c r="AD21" s="212" t="s">
        <v>10578</v>
      </c>
      <c r="AE21" s="172">
        <v>4167</v>
      </c>
      <c r="AF21" s="212" t="s">
        <v>10578</v>
      </c>
      <c r="AG21" s="172">
        <v>2411</v>
      </c>
      <c r="AH21" s="212" t="s">
        <v>10578</v>
      </c>
      <c r="AI21" s="172">
        <v>7151</v>
      </c>
      <c r="AJ21" s="212" t="s">
        <v>10578</v>
      </c>
      <c r="AK21" s="172">
        <v>4167</v>
      </c>
      <c r="AL21" s="172">
        <v>3175</v>
      </c>
      <c r="AM21" s="212">
        <v>4239</v>
      </c>
      <c r="AN21" s="212" t="s">
        <v>10578</v>
      </c>
      <c r="AO21" s="212" t="s">
        <v>10578</v>
      </c>
      <c r="AP21" s="212" t="s">
        <v>10578</v>
      </c>
      <c r="AQ21" s="172">
        <v>4062</v>
      </c>
      <c r="AR21" s="172">
        <v>7151</v>
      </c>
      <c r="AS21" s="212" t="s">
        <v>10578</v>
      </c>
      <c r="AT21" s="212" t="s">
        <v>10578</v>
      </c>
      <c r="AU21" s="172">
        <v>2293</v>
      </c>
      <c r="AW21" s="182">
        <v>2012</v>
      </c>
      <c r="AX21" s="165">
        <v>381284</v>
      </c>
      <c r="AY21" s="165">
        <v>263693</v>
      </c>
    </row>
    <row r="22" spans="2:51" ht="15.75" x14ac:dyDescent="0.3">
      <c r="B22" s="192" t="s">
        <v>11049</v>
      </c>
      <c r="C22" s="193" t="s">
        <v>10702</v>
      </c>
      <c r="D22" s="193" t="s">
        <v>11026</v>
      </c>
      <c r="E22" s="193" t="s">
        <v>11027</v>
      </c>
      <c r="F22" s="193" t="s">
        <v>10629</v>
      </c>
      <c r="G22" s="195">
        <v>1899</v>
      </c>
      <c r="H22" s="194">
        <v>3746</v>
      </c>
      <c r="I22" s="165">
        <v>891200</v>
      </c>
      <c r="J22" s="165">
        <v>1008761.6951493181</v>
      </c>
      <c r="K22" s="165">
        <v>1043925.4364472427</v>
      </c>
      <c r="L22" s="165">
        <v>634979.54381752701</v>
      </c>
      <c r="M22" s="165">
        <v>594130.84123972175</v>
      </c>
      <c r="N22" s="165">
        <v>456793.37799717911</v>
      </c>
      <c r="O22" s="165">
        <v>574069.34369602764</v>
      </c>
      <c r="P22" s="165">
        <v>237.9071009076348</v>
      </c>
      <c r="Q22" s="165">
        <v>269.29000000000002</v>
      </c>
      <c r="R22" s="196">
        <v>169.51</v>
      </c>
      <c r="S22" s="196">
        <v>121.94</v>
      </c>
      <c r="T22" s="197">
        <v>0.5524</v>
      </c>
      <c r="V22" s="289" t="s">
        <v>10779</v>
      </c>
      <c r="W22" s="290"/>
      <c r="X22" s="210">
        <v>104</v>
      </c>
      <c r="Y22" s="210">
        <v>150</v>
      </c>
      <c r="Z22" s="210">
        <v>84</v>
      </c>
      <c r="AA22" s="210">
        <v>138</v>
      </c>
      <c r="AB22" s="210">
        <v>119</v>
      </c>
      <c r="AC22" s="210">
        <v>154</v>
      </c>
      <c r="AD22" s="180" t="s">
        <v>10578</v>
      </c>
      <c r="AE22" s="210">
        <v>110</v>
      </c>
      <c r="AF22" s="180" t="s">
        <v>10578</v>
      </c>
      <c r="AG22" s="210">
        <v>205</v>
      </c>
      <c r="AH22" s="180" t="s">
        <v>10578</v>
      </c>
      <c r="AI22" s="210">
        <v>224</v>
      </c>
      <c r="AJ22" s="180" t="s">
        <v>10578</v>
      </c>
      <c r="AK22" s="210">
        <v>199</v>
      </c>
      <c r="AL22" s="210">
        <v>307</v>
      </c>
      <c r="AM22" s="208">
        <v>201</v>
      </c>
      <c r="AN22" s="180" t="s">
        <v>10578</v>
      </c>
      <c r="AO22" s="180" t="s">
        <v>10578</v>
      </c>
      <c r="AP22" s="180" t="s">
        <v>10578</v>
      </c>
      <c r="AQ22" s="210">
        <v>141</v>
      </c>
      <c r="AR22" s="210">
        <v>294</v>
      </c>
      <c r="AS22" s="180" t="s">
        <v>10578</v>
      </c>
      <c r="AT22" s="180" t="s">
        <v>10578</v>
      </c>
      <c r="AU22" s="210">
        <v>181</v>
      </c>
      <c r="AW22" s="182">
        <v>2013</v>
      </c>
      <c r="AX22" s="165">
        <v>403509</v>
      </c>
      <c r="AY22" s="165">
        <v>288590</v>
      </c>
    </row>
    <row r="23" spans="2:51" ht="15.75" x14ac:dyDescent="0.3">
      <c r="B23" s="192" t="s">
        <v>11050</v>
      </c>
      <c r="C23" s="193" t="s">
        <v>10702</v>
      </c>
      <c r="D23" s="193" t="s">
        <v>11026</v>
      </c>
      <c r="E23" s="193" t="s">
        <v>11028</v>
      </c>
      <c r="F23" s="193" t="s">
        <v>10629</v>
      </c>
      <c r="G23" s="195">
        <v>1902</v>
      </c>
      <c r="H23" s="194">
        <v>3068</v>
      </c>
      <c r="I23" s="165">
        <v>523400</v>
      </c>
      <c r="J23" s="165">
        <v>698515.11402650713</v>
      </c>
      <c r="K23" s="165">
        <v>608798.11809195706</v>
      </c>
      <c r="L23" s="165">
        <v>504180.6722689076</v>
      </c>
      <c r="M23" s="165">
        <v>451897.678684377</v>
      </c>
      <c r="N23" s="165">
        <v>254883.59661495063</v>
      </c>
      <c r="O23" s="165">
        <v>337395.26770293608</v>
      </c>
      <c r="P23" s="165">
        <v>170.59973924380705</v>
      </c>
      <c r="Q23" s="165">
        <v>227.68</v>
      </c>
      <c r="R23" s="196">
        <v>164.34</v>
      </c>
      <c r="S23" s="196">
        <v>83.08</v>
      </c>
      <c r="T23" s="197">
        <v>0.55130000000000001</v>
      </c>
      <c r="V23" s="191" t="s">
        <v>10786</v>
      </c>
      <c r="AW23" s="182">
        <v>2014</v>
      </c>
      <c r="AX23" s="165">
        <v>429615</v>
      </c>
      <c r="AY23" s="165">
        <v>311744</v>
      </c>
    </row>
    <row r="24" spans="2:51" ht="15.75" x14ac:dyDescent="0.3">
      <c r="B24" s="192" t="s">
        <v>11051</v>
      </c>
      <c r="C24" s="193" t="s">
        <v>10702</v>
      </c>
      <c r="D24" s="193" t="s">
        <v>11026</v>
      </c>
      <c r="E24" s="193" t="s">
        <v>11029</v>
      </c>
      <c r="F24" s="193" t="s">
        <v>10629</v>
      </c>
      <c r="G24" s="195">
        <v>1899</v>
      </c>
      <c r="H24" s="194">
        <v>2559</v>
      </c>
      <c r="I24" s="165">
        <v>707300</v>
      </c>
      <c r="J24" s="165">
        <v>656397.06925983471</v>
      </c>
      <c r="K24" s="165">
        <v>637188.89862346498</v>
      </c>
      <c r="L24" s="165">
        <v>372373.43937575031</v>
      </c>
      <c r="M24" s="165">
        <v>325299.53826691967</v>
      </c>
      <c r="N24" s="165">
        <v>248283.02538787021</v>
      </c>
      <c r="O24" s="165">
        <v>327033.00518134714</v>
      </c>
      <c r="P24" s="165">
        <v>276.39703008987885</v>
      </c>
      <c r="Q24" s="165">
        <v>256.51</v>
      </c>
      <c r="R24" s="196">
        <v>145.52000000000001</v>
      </c>
      <c r="S24" s="196">
        <v>97.02</v>
      </c>
      <c r="T24" s="197">
        <v>1.1628000000000001</v>
      </c>
      <c r="V24" s="191" t="s">
        <v>11093</v>
      </c>
      <c r="AW24" s="182">
        <v>2015</v>
      </c>
      <c r="AX24" s="165">
        <v>497777</v>
      </c>
      <c r="AY24" s="165">
        <v>350727</v>
      </c>
    </row>
    <row r="25" spans="2:51" ht="15.75" x14ac:dyDescent="0.3">
      <c r="B25" s="192" t="s">
        <v>11052</v>
      </c>
      <c r="C25" s="193" t="s">
        <v>10702</v>
      </c>
      <c r="D25" s="193" t="s">
        <v>11026</v>
      </c>
      <c r="E25" s="193" t="s">
        <v>11030</v>
      </c>
      <c r="F25" s="193" t="s">
        <v>10629</v>
      </c>
      <c r="G25" s="195">
        <v>1901</v>
      </c>
      <c r="H25" s="194">
        <v>2453</v>
      </c>
      <c r="I25" s="165">
        <v>576200</v>
      </c>
      <c r="J25" s="165">
        <v>399891.27203329687</v>
      </c>
      <c r="K25" s="165">
        <v>432751.52082126826</v>
      </c>
      <c r="L25" s="165">
        <v>365458.96158463386</v>
      </c>
      <c r="M25" s="165">
        <v>331219.59519291588</v>
      </c>
      <c r="N25" s="165">
        <v>155875.02820874471</v>
      </c>
      <c r="O25" s="165">
        <v>202271.36442141625</v>
      </c>
      <c r="P25" s="165">
        <v>234.89604565837749</v>
      </c>
      <c r="Q25" s="165">
        <v>163.02000000000001</v>
      </c>
      <c r="R25" s="196">
        <v>148.97999999999999</v>
      </c>
      <c r="S25" s="196">
        <v>63.54</v>
      </c>
      <c r="T25" s="197">
        <v>1.8486</v>
      </c>
      <c r="AW25" s="182">
        <v>2016</v>
      </c>
      <c r="AX25" s="165">
        <v>532233</v>
      </c>
      <c r="AY25" s="165">
        <v>387183</v>
      </c>
    </row>
    <row r="26" spans="2:51" ht="15.75" x14ac:dyDescent="0.3">
      <c r="B26" s="192" t="s">
        <v>11053</v>
      </c>
      <c r="C26" s="193" t="s">
        <v>10702</v>
      </c>
      <c r="D26" s="193" t="s">
        <v>11026</v>
      </c>
      <c r="E26" s="193" t="s">
        <v>11031</v>
      </c>
      <c r="F26" s="193" t="s">
        <v>10629</v>
      </c>
      <c r="G26" s="195">
        <v>1899</v>
      </c>
      <c r="H26" s="194">
        <v>2456</v>
      </c>
      <c r="I26" s="165">
        <v>537500</v>
      </c>
      <c r="J26" s="165">
        <v>580216.3434796785</v>
      </c>
      <c r="K26" s="165">
        <v>548690.440481317</v>
      </c>
      <c r="L26" s="165">
        <v>283925.74429771909</v>
      </c>
      <c r="M26" s="165">
        <v>255321.42947501582</v>
      </c>
      <c r="N26" s="165">
        <v>186000.71227080392</v>
      </c>
      <c r="O26" s="165">
        <v>263408.71329879103</v>
      </c>
      <c r="P26" s="165">
        <v>218.85179153094464</v>
      </c>
      <c r="Q26" s="165">
        <v>236.24</v>
      </c>
      <c r="R26" s="196">
        <v>115.6</v>
      </c>
      <c r="S26" s="196">
        <v>75.73</v>
      </c>
      <c r="T26" s="197">
        <v>1.0406</v>
      </c>
      <c r="V26" s="274" t="s">
        <v>10781</v>
      </c>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W26" s="191" t="s">
        <v>10787</v>
      </c>
      <c r="AX26" s="221"/>
      <c r="AY26" s="221"/>
    </row>
    <row r="27" spans="2:51" ht="30" x14ac:dyDescent="0.3">
      <c r="B27" s="192" t="s">
        <v>11054</v>
      </c>
      <c r="C27" s="193" t="s">
        <v>10702</v>
      </c>
      <c r="D27" s="193" t="s">
        <v>11026</v>
      </c>
      <c r="E27" s="193" t="s">
        <v>11032</v>
      </c>
      <c r="F27" s="193" t="s">
        <v>10629</v>
      </c>
      <c r="G27" s="195">
        <v>1900</v>
      </c>
      <c r="H27" s="194">
        <v>2642</v>
      </c>
      <c r="I27" s="165">
        <v>632500</v>
      </c>
      <c r="J27" s="165">
        <v>603922.1282390625</v>
      </c>
      <c r="K27" s="165">
        <v>574705.42347880756</v>
      </c>
      <c r="L27" s="165">
        <v>277443.42136854742</v>
      </c>
      <c r="M27" s="165">
        <v>260482.50474383304</v>
      </c>
      <c r="N27" s="165">
        <v>197170.90973201691</v>
      </c>
      <c r="O27" s="165">
        <v>241855.20725388601</v>
      </c>
      <c r="P27" s="165">
        <v>239.40196820590461</v>
      </c>
      <c r="Q27" s="165">
        <v>228.59</v>
      </c>
      <c r="R27" s="196">
        <v>105.01</v>
      </c>
      <c r="S27" s="196">
        <v>74.63</v>
      </c>
      <c r="T27" s="197">
        <v>1.6152</v>
      </c>
      <c r="V27" s="116" t="s">
        <v>20</v>
      </c>
      <c r="W27" s="116" t="s">
        <v>10774</v>
      </c>
      <c r="X27" s="116">
        <v>1993</v>
      </c>
      <c r="Y27" s="116">
        <v>1994</v>
      </c>
      <c r="Z27" s="116">
        <v>1995</v>
      </c>
      <c r="AA27" s="116">
        <v>1996</v>
      </c>
      <c r="AB27" s="116">
        <v>1997</v>
      </c>
      <c r="AC27" s="116">
        <v>1998</v>
      </c>
      <c r="AD27" s="116">
        <v>1999</v>
      </c>
      <c r="AE27" s="116">
        <v>2000</v>
      </c>
      <c r="AF27" s="116">
        <v>2001</v>
      </c>
      <c r="AG27" s="116">
        <v>2002</v>
      </c>
      <c r="AH27" s="116">
        <v>2003</v>
      </c>
      <c r="AI27" s="116">
        <v>2004</v>
      </c>
      <c r="AJ27" s="116">
        <v>2005</v>
      </c>
      <c r="AK27" s="116">
        <v>2006</v>
      </c>
      <c r="AL27" s="116">
        <v>2007</v>
      </c>
      <c r="AM27" s="116">
        <v>2008</v>
      </c>
      <c r="AN27" s="116">
        <v>2009</v>
      </c>
      <c r="AO27" s="116">
        <v>2010</v>
      </c>
      <c r="AP27" s="116">
        <v>2011</v>
      </c>
      <c r="AQ27" s="116">
        <v>2012</v>
      </c>
      <c r="AR27" s="116">
        <v>2013</v>
      </c>
      <c r="AS27" s="116">
        <v>2014</v>
      </c>
      <c r="AT27" s="116">
        <v>2015</v>
      </c>
      <c r="AU27" s="116">
        <v>2016</v>
      </c>
    </row>
    <row r="28" spans="2:51" ht="15.75" x14ac:dyDescent="0.3">
      <c r="B28" s="192" t="s">
        <v>11055</v>
      </c>
      <c r="C28" s="193" t="s">
        <v>10702</v>
      </c>
      <c r="D28" s="193" t="s">
        <v>11026</v>
      </c>
      <c r="E28" s="193" t="s">
        <v>11033</v>
      </c>
      <c r="F28" s="193" t="s">
        <v>10629</v>
      </c>
      <c r="G28" s="195">
        <v>1902</v>
      </c>
      <c r="H28" s="194">
        <v>1472</v>
      </c>
      <c r="I28" s="165">
        <v>436000</v>
      </c>
      <c r="J28" s="165">
        <v>353860.62201507564</v>
      </c>
      <c r="K28" s="165">
        <v>351142.87552777078</v>
      </c>
      <c r="L28" s="165">
        <v>221119.23769507805</v>
      </c>
      <c r="M28" s="165">
        <v>181548.41239721695</v>
      </c>
      <c r="N28" s="165">
        <v>102901.21297602257</v>
      </c>
      <c r="O28" s="165">
        <v>147351.37305699481</v>
      </c>
      <c r="P28" s="165">
        <v>296.19565217391306</v>
      </c>
      <c r="Q28" s="165">
        <v>240.39</v>
      </c>
      <c r="R28" s="196">
        <v>150.22</v>
      </c>
      <c r="S28" s="196">
        <v>69.91</v>
      </c>
      <c r="T28" s="197">
        <v>1.9589000000000001</v>
      </c>
      <c r="V28" s="193" t="s">
        <v>11027</v>
      </c>
      <c r="W28" s="194">
        <v>3746</v>
      </c>
      <c r="X28" s="162"/>
      <c r="Y28" s="162"/>
      <c r="Z28" s="162"/>
      <c r="AA28" s="162"/>
      <c r="AB28" s="162"/>
      <c r="AC28" s="162"/>
      <c r="AD28" s="162"/>
      <c r="AE28" s="162"/>
      <c r="AF28" s="162"/>
      <c r="AG28" s="162">
        <v>907560.82251082244</v>
      </c>
      <c r="AH28" s="162"/>
      <c r="AI28" s="162">
        <v>1035373.0213903743</v>
      </c>
      <c r="AJ28" s="162"/>
      <c r="AK28" s="162"/>
      <c r="AL28" s="162"/>
      <c r="AM28" s="162"/>
      <c r="AN28" s="162"/>
      <c r="AO28" s="162"/>
      <c r="AP28" s="162">
        <v>895711.06914584537</v>
      </c>
      <c r="AQ28" s="162"/>
      <c r="AR28" s="162"/>
      <c r="AS28" s="162"/>
      <c r="AT28" s="162"/>
      <c r="AU28" s="162"/>
    </row>
    <row r="29" spans="2:51" ht="15.75" x14ac:dyDescent="0.3">
      <c r="B29" s="192" t="s">
        <v>11056</v>
      </c>
      <c r="C29" s="193" t="s">
        <v>10702</v>
      </c>
      <c r="D29" s="193" t="s">
        <v>11026</v>
      </c>
      <c r="E29" s="193" t="s">
        <v>11034</v>
      </c>
      <c r="F29" s="193" t="s">
        <v>10629</v>
      </c>
      <c r="G29" s="195">
        <v>1904</v>
      </c>
      <c r="H29" s="194">
        <v>1472</v>
      </c>
      <c r="I29" s="165">
        <v>496900</v>
      </c>
      <c r="J29" s="165">
        <v>438326.86479851161</v>
      </c>
      <c r="K29" s="165">
        <v>424436.22945220734</v>
      </c>
      <c r="L29" s="165">
        <v>161625.91836734695</v>
      </c>
      <c r="M29" s="165">
        <v>154376.86907020875</v>
      </c>
      <c r="N29" s="165">
        <v>115763.86459802538</v>
      </c>
      <c r="O29" s="165">
        <v>177401.93436960276</v>
      </c>
      <c r="P29" s="165">
        <v>337.56793478260869</v>
      </c>
      <c r="Q29" s="165">
        <v>297.77999999999997</v>
      </c>
      <c r="R29" s="196">
        <v>109.8</v>
      </c>
      <c r="S29" s="196">
        <v>78.64</v>
      </c>
      <c r="T29" s="197">
        <v>1.8009999999999999</v>
      </c>
      <c r="V29" s="193" t="s">
        <v>11028</v>
      </c>
      <c r="W29" s="194">
        <v>3068</v>
      </c>
      <c r="X29" s="162"/>
      <c r="Y29" s="162"/>
      <c r="Z29" s="162"/>
      <c r="AA29" s="162">
        <v>467187.91639451339</v>
      </c>
      <c r="AB29" s="162"/>
      <c r="AC29" s="162"/>
      <c r="AD29" s="162"/>
      <c r="AE29" s="162"/>
      <c r="AF29" s="162"/>
      <c r="AG29" s="162"/>
      <c r="AH29" s="162"/>
      <c r="AI29" s="162"/>
      <c r="AJ29" s="162"/>
      <c r="AK29" s="162"/>
      <c r="AL29" s="162"/>
      <c r="AM29" s="162"/>
      <c r="AN29" s="162">
        <v>488441.79277672287</v>
      </c>
      <c r="AO29" s="162"/>
      <c r="AP29" s="162"/>
      <c r="AQ29" s="162"/>
      <c r="AR29" s="162"/>
      <c r="AS29" s="162"/>
      <c r="AT29" s="162">
        <v>698850.95212300506</v>
      </c>
      <c r="AU29" s="162"/>
    </row>
    <row r="30" spans="2:51" ht="15.75" x14ac:dyDescent="0.3">
      <c r="B30" s="192" t="s">
        <v>11057</v>
      </c>
      <c r="C30" s="193" t="s">
        <v>10702</v>
      </c>
      <c r="D30" s="193" t="s">
        <v>11035</v>
      </c>
      <c r="E30" s="193" t="s">
        <v>11036</v>
      </c>
      <c r="F30" s="193" t="s">
        <v>10629</v>
      </c>
      <c r="G30" s="195">
        <v>1900</v>
      </c>
      <c r="H30" s="194">
        <v>2736</v>
      </c>
      <c r="I30" s="165">
        <v>749900</v>
      </c>
      <c r="J30" s="165">
        <v>569859.44722557871</v>
      </c>
      <c r="K30" s="165">
        <v>663085.09174425458</v>
      </c>
      <c r="L30" s="165">
        <v>429994.08763505402</v>
      </c>
      <c r="M30" s="165">
        <v>325451.33459835546</v>
      </c>
      <c r="N30" s="165">
        <v>324781.9534555712</v>
      </c>
      <c r="O30" s="165">
        <v>611166.24352331611</v>
      </c>
      <c r="P30" s="165">
        <v>274.08625730994152</v>
      </c>
      <c r="Q30" s="165">
        <v>208.28</v>
      </c>
      <c r="R30" s="196">
        <v>157.16</v>
      </c>
      <c r="S30" s="196">
        <v>118.71</v>
      </c>
      <c r="T30" s="197">
        <v>0.22700000000000001</v>
      </c>
      <c r="V30" s="193" t="s">
        <v>11029</v>
      </c>
      <c r="W30" s="194">
        <v>2559</v>
      </c>
      <c r="X30" s="162"/>
      <c r="Y30" s="162"/>
      <c r="Z30" s="162"/>
      <c r="AA30" s="162"/>
      <c r="AB30" s="162"/>
      <c r="AC30" s="162"/>
      <c r="AD30" s="162"/>
      <c r="AE30" s="162">
        <v>605215.2136258661</v>
      </c>
      <c r="AF30" s="162"/>
      <c r="AG30" s="162">
        <v>1226541.7586580086</v>
      </c>
      <c r="AH30" s="162"/>
      <c r="AI30" s="162"/>
      <c r="AJ30" s="162"/>
      <c r="AK30" s="162"/>
      <c r="AL30" s="162"/>
      <c r="AM30" s="162">
        <v>495864.02290581842</v>
      </c>
      <c r="AN30" s="162"/>
      <c r="AO30" s="162"/>
      <c r="AP30" s="162"/>
      <c r="AQ30" s="162"/>
      <c r="AR30" s="162">
        <v>702660.72983781865</v>
      </c>
      <c r="AS30" s="162"/>
      <c r="AT30" s="162"/>
      <c r="AU30" s="162"/>
    </row>
    <row r="31" spans="2:51" ht="15.75" x14ac:dyDescent="0.3">
      <c r="B31" s="192" t="s">
        <v>11058</v>
      </c>
      <c r="C31" s="193" t="s">
        <v>10702</v>
      </c>
      <c r="D31" s="193" t="s">
        <v>11035</v>
      </c>
      <c r="E31" s="193" t="s">
        <v>11037</v>
      </c>
      <c r="F31" s="193" t="s">
        <v>10629</v>
      </c>
      <c r="G31" s="195">
        <v>1896</v>
      </c>
      <c r="H31" s="194">
        <v>1204</v>
      </c>
      <c r="I31" s="165">
        <v>471100</v>
      </c>
      <c r="J31" s="165">
        <v>434414.2595469628</v>
      </c>
      <c r="K31" s="165">
        <v>440591.65268352564</v>
      </c>
      <c r="L31" s="165">
        <v>210747.52100840336</v>
      </c>
      <c r="M31" s="165">
        <v>185343.32068311196</v>
      </c>
      <c r="N31" s="165">
        <v>126934.06205923835</v>
      </c>
      <c r="O31" s="165">
        <v>157299.1450777202</v>
      </c>
      <c r="P31" s="165">
        <v>391.27906976744185</v>
      </c>
      <c r="Q31" s="165">
        <v>360.81</v>
      </c>
      <c r="R31" s="196">
        <v>175.04</v>
      </c>
      <c r="S31" s="196">
        <v>105.43</v>
      </c>
      <c r="T31" s="197">
        <v>1.9948999999999999</v>
      </c>
      <c r="V31" s="193" t="s">
        <v>11030</v>
      </c>
      <c r="W31" s="194">
        <v>2453</v>
      </c>
      <c r="X31" s="162"/>
      <c r="Y31" s="162"/>
      <c r="Z31" s="162"/>
      <c r="AA31" s="162"/>
      <c r="AB31" s="162"/>
      <c r="AC31" s="162"/>
      <c r="AD31" s="162"/>
      <c r="AE31" s="162"/>
      <c r="AF31" s="162">
        <v>394519.96690568118</v>
      </c>
      <c r="AG31" s="162"/>
      <c r="AH31" s="162"/>
      <c r="AI31" s="162"/>
      <c r="AJ31" s="162"/>
      <c r="AK31" s="162"/>
      <c r="AL31" s="162"/>
      <c r="AM31" s="162"/>
      <c r="AN31" s="162"/>
      <c r="AO31" s="162">
        <v>600217.61192203232</v>
      </c>
      <c r="AP31" s="162"/>
      <c r="AQ31" s="162"/>
      <c r="AR31" s="162"/>
      <c r="AS31" s="162"/>
      <c r="AT31" s="162"/>
      <c r="AU31" s="162"/>
    </row>
    <row r="32" spans="2:51" ht="15.75" x14ac:dyDescent="0.3">
      <c r="B32" s="192" t="s">
        <v>11059</v>
      </c>
      <c r="C32" s="193" t="s">
        <v>10702</v>
      </c>
      <c r="D32" s="193" t="s">
        <v>11038</v>
      </c>
      <c r="E32" s="193" t="s">
        <v>11039</v>
      </c>
      <c r="F32" s="193" t="s">
        <v>10629</v>
      </c>
      <c r="G32" s="195">
        <v>1908</v>
      </c>
      <c r="H32" s="194">
        <v>1820</v>
      </c>
      <c r="I32" s="165">
        <v>462200</v>
      </c>
      <c r="J32" s="165">
        <v>481940.90569077624</v>
      </c>
      <c r="K32" s="165">
        <v>514954.11549827008</v>
      </c>
      <c r="L32" s="165">
        <v>208586.74669867949</v>
      </c>
      <c r="M32" s="165">
        <v>181700.20872865277</v>
      </c>
      <c r="N32" s="165">
        <v>145212.56699576866</v>
      </c>
      <c r="O32" s="165">
        <v>219058.22970639032</v>
      </c>
      <c r="P32" s="165">
        <v>253.95604395604394</v>
      </c>
      <c r="Q32" s="165">
        <v>264.8</v>
      </c>
      <c r="R32" s="196">
        <v>114.61</v>
      </c>
      <c r="S32" s="196">
        <v>79.790000000000006</v>
      </c>
      <c r="T32" s="197">
        <v>1.1099000000000001</v>
      </c>
      <c r="V32" s="193" t="s">
        <v>11031</v>
      </c>
      <c r="W32" s="194">
        <v>2456</v>
      </c>
      <c r="X32" s="162"/>
      <c r="Y32" s="162"/>
      <c r="Z32" s="162"/>
      <c r="AA32" s="162"/>
      <c r="AB32" s="162"/>
      <c r="AC32" s="162"/>
      <c r="AD32" s="162"/>
      <c r="AE32" s="162">
        <v>405850.20207852195</v>
      </c>
      <c r="AF32" s="162">
        <v>571373.74517374509</v>
      </c>
      <c r="AG32" s="162"/>
      <c r="AH32" s="162"/>
      <c r="AI32" s="162"/>
      <c r="AJ32" s="162"/>
      <c r="AK32" s="162"/>
      <c r="AL32" s="162"/>
      <c r="AM32" s="162"/>
      <c r="AN32" s="162"/>
      <c r="AO32" s="162"/>
      <c r="AP32" s="162"/>
      <c r="AQ32" s="162"/>
      <c r="AR32" s="162"/>
      <c r="AS32" s="162"/>
      <c r="AT32" s="162"/>
      <c r="AU32" s="162"/>
    </row>
    <row r="33" spans="2:47" ht="15.75" x14ac:dyDescent="0.3">
      <c r="B33" s="192" t="s">
        <v>11060</v>
      </c>
      <c r="C33" s="193" t="s">
        <v>10702</v>
      </c>
      <c r="D33" s="193" t="s">
        <v>11038</v>
      </c>
      <c r="E33" s="193" t="s">
        <v>11040</v>
      </c>
      <c r="F33" s="193" t="s">
        <v>10629</v>
      </c>
      <c r="G33" s="195">
        <v>1908</v>
      </c>
      <c r="H33" s="194">
        <v>1820</v>
      </c>
      <c r="I33" s="165">
        <v>379800</v>
      </c>
      <c r="J33" s="165">
        <v>408522.01891171339</v>
      </c>
      <c r="K33" s="165">
        <v>437978.27539610653</v>
      </c>
      <c r="L33" s="165">
        <v>307406.15846338536</v>
      </c>
      <c r="M33" s="165">
        <v>254410.65148640101</v>
      </c>
      <c r="N33" s="165">
        <v>191078.07475317348</v>
      </c>
      <c r="O33" s="165">
        <v>219058.22970639032</v>
      </c>
      <c r="P33" s="165">
        <v>208.68131868131869</v>
      </c>
      <c r="Q33" s="165">
        <v>224.46</v>
      </c>
      <c r="R33" s="196">
        <v>168.9</v>
      </c>
      <c r="S33" s="196">
        <v>104.99</v>
      </c>
      <c r="T33" s="197">
        <v>0.73380000000000001</v>
      </c>
      <c r="V33" s="193" t="s">
        <v>11032</v>
      </c>
      <c r="W33" s="194">
        <v>2642</v>
      </c>
      <c r="X33" s="162"/>
      <c r="Y33" s="162"/>
      <c r="Z33" s="162">
        <v>266821.36578769441</v>
      </c>
      <c r="AA33" s="162"/>
      <c r="AB33" s="162"/>
      <c r="AC33" s="162">
        <v>409040.42927733168</v>
      </c>
      <c r="AD33" s="162"/>
      <c r="AE33" s="162"/>
      <c r="AF33" s="162"/>
      <c r="AG33" s="162"/>
      <c r="AH33" s="162"/>
      <c r="AI33" s="162"/>
      <c r="AJ33" s="162"/>
      <c r="AK33" s="162"/>
      <c r="AL33" s="162"/>
      <c r="AM33" s="162"/>
      <c r="AN33" s="162"/>
      <c r="AO33" s="162"/>
      <c r="AP33" s="162"/>
      <c r="AQ33" s="162"/>
      <c r="AR33" s="162"/>
      <c r="AS33" s="162">
        <v>662255.17158516019</v>
      </c>
      <c r="AT33" s="162"/>
      <c r="AU33" s="162"/>
    </row>
    <row r="34" spans="2:47" ht="15.75" x14ac:dyDescent="0.3">
      <c r="B34" s="192" t="s">
        <v>11061</v>
      </c>
      <c r="C34" s="193" t="s">
        <v>10702</v>
      </c>
      <c r="D34" s="193" t="s">
        <v>11038</v>
      </c>
      <c r="E34" s="193" t="s">
        <v>11041</v>
      </c>
      <c r="F34" s="193" t="s">
        <v>10629</v>
      </c>
      <c r="G34" s="195">
        <v>1906</v>
      </c>
      <c r="H34" s="194">
        <v>1680</v>
      </c>
      <c r="I34" s="165">
        <v>358900</v>
      </c>
      <c r="J34" s="165">
        <v>376645.79377409519</v>
      </c>
      <c r="K34" s="165">
        <v>406617.74794707692</v>
      </c>
      <c r="L34" s="165">
        <v>282197.12484994001</v>
      </c>
      <c r="M34" s="165">
        <v>233462.7577482606</v>
      </c>
      <c r="N34" s="165">
        <v>169753.15232722141</v>
      </c>
      <c r="O34" s="165">
        <v>209317.70293609673</v>
      </c>
      <c r="P34" s="165">
        <v>213.63095238095238</v>
      </c>
      <c r="Q34" s="165">
        <v>224.19</v>
      </c>
      <c r="R34" s="196">
        <v>167.97</v>
      </c>
      <c r="S34" s="196">
        <v>101.04</v>
      </c>
      <c r="T34" s="197">
        <v>0.71460000000000001</v>
      </c>
      <c r="V34" s="193" t="s">
        <v>11033</v>
      </c>
      <c r="W34" s="194">
        <v>1472</v>
      </c>
      <c r="X34" s="162"/>
      <c r="Y34" s="162"/>
      <c r="Z34" s="162"/>
      <c r="AA34" s="162"/>
      <c r="AB34" s="162"/>
      <c r="AC34" s="162"/>
      <c r="AD34" s="162"/>
      <c r="AE34" s="162"/>
      <c r="AF34" s="162"/>
      <c r="AG34" s="162"/>
      <c r="AH34" s="162"/>
      <c r="AI34" s="162"/>
      <c r="AJ34" s="162"/>
      <c r="AK34" s="162"/>
      <c r="AL34" s="162"/>
      <c r="AM34" s="162"/>
      <c r="AN34" s="162"/>
      <c r="AO34" s="162"/>
      <c r="AP34" s="162"/>
      <c r="AQ34" s="162"/>
      <c r="AR34" s="162">
        <v>447779.23315900535</v>
      </c>
      <c r="AS34" s="162"/>
      <c r="AT34" s="162"/>
      <c r="AU34" s="162">
        <v>556000</v>
      </c>
    </row>
    <row r="35" spans="2:47" ht="15.75" x14ac:dyDescent="0.3">
      <c r="B35" s="192" t="s">
        <v>11062</v>
      </c>
      <c r="C35" s="193" t="s">
        <v>10702</v>
      </c>
      <c r="D35" s="193" t="s">
        <v>11038</v>
      </c>
      <c r="E35" s="193" t="s">
        <v>11042</v>
      </c>
      <c r="F35" s="193" t="s">
        <v>10629</v>
      </c>
      <c r="G35" s="195">
        <v>1906</v>
      </c>
      <c r="H35" s="194">
        <v>1862</v>
      </c>
      <c r="I35" s="165">
        <v>349700</v>
      </c>
      <c r="J35" s="165">
        <v>393216.82778065483</v>
      </c>
      <c r="K35" s="165">
        <v>399252.77559162298</v>
      </c>
      <c r="L35" s="165">
        <v>269232.47899159667</v>
      </c>
      <c r="M35" s="165">
        <v>216157.97596457938</v>
      </c>
      <c r="N35" s="165">
        <v>166706.73483779971</v>
      </c>
      <c r="O35" s="165">
        <v>196261.25215889464</v>
      </c>
      <c r="P35" s="165">
        <v>187.80880773361977</v>
      </c>
      <c r="Q35" s="165">
        <v>211.18</v>
      </c>
      <c r="R35" s="196">
        <v>144.59</v>
      </c>
      <c r="S35" s="196">
        <v>89.53</v>
      </c>
      <c r="T35" s="197">
        <v>0.78180000000000005</v>
      </c>
      <c r="V35" s="193" t="s">
        <v>11034</v>
      </c>
      <c r="W35" s="194">
        <v>1472</v>
      </c>
      <c r="X35" s="162"/>
      <c r="Y35" s="162"/>
      <c r="Z35" s="162"/>
      <c r="AA35" s="162"/>
      <c r="AB35" s="162"/>
      <c r="AC35" s="162"/>
      <c r="AD35" s="162"/>
      <c r="AE35" s="162"/>
      <c r="AF35" s="162"/>
      <c r="AG35" s="162"/>
      <c r="AH35" s="162"/>
      <c r="AI35" s="162"/>
      <c r="AJ35" s="162">
        <v>413440.3352540597</v>
      </c>
      <c r="AK35" s="162">
        <v>436646.68689934246</v>
      </c>
      <c r="AL35" s="162"/>
      <c r="AM35" s="162"/>
      <c r="AN35" s="162"/>
      <c r="AO35" s="162"/>
      <c r="AP35" s="162"/>
      <c r="AQ35" s="162"/>
      <c r="AR35" s="162"/>
      <c r="AS35" s="162"/>
      <c r="AT35" s="162">
        <v>503583.77432393015</v>
      </c>
      <c r="AU35" s="162"/>
    </row>
    <row r="36" spans="2:47" x14ac:dyDescent="0.25">
      <c r="B36" s="192" t="s">
        <v>11063</v>
      </c>
      <c r="C36" s="193" t="s">
        <v>10702</v>
      </c>
      <c r="D36" s="193" t="s">
        <v>11038</v>
      </c>
      <c r="E36" s="193" t="s">
        <v>11043</v>
      </c>
      <c r="F36" s="193" t="s">
        <v>10629</v>
      </c>
      <c r="G36" s="195">
        <v>1908</v>
      </c>
      <c r="H36" s="194">
        <v>1860</v>
      </c>
      <c r="I36" s="165">
        <v>378700</v>
      </c>
      <c r="J36" s="165">
        <v>415886.92291462875</v>
      </c>
      <c r="K36" s="165">
        <v>418496.73561716388</v>
      </c>
      <c r="L36" s="165">
        <v>286230.57022809127</v>
      </c>
      <c r="M36" s="165">
        <v>230882.220113852</v>
      </c>
      <c r="N36" s="165">
        <v>183123.5401974612</v>
      </c>
      <c r="O36" s="165">
        <v>214913.32469775475</v>
      </c>
      <c r="P36" s="165">
        <v>203.6021505376344</v>
      </c>
      <c r="Q36" s="165">
        <v>223.6</v>
      </c>
      <c r="R36" s="196">
        <v>153.88999999999999</v>
      </c>
      <c r="S36" s="196">
        <v>98.45</v>
      </c>
      <c r="T36" s="197">
        <v>0.7621</v>
      </c>
      <c r="V36" s="193" t="s">
        <v>11036</v>
      </c>
      <c r="W36" s="194">
        <v>2736</v>
      </c>
      <c r="X36" s="162"/>
      <c r="Y36" s="162"/>
      <c r="Z36" s="162"/>
      <c r="AA36" s="162"/>
      <c r="AB36" s="162"/>
      <c r="AC36" s="162">
        <v>545387.23903644225</v>
      </c>
      <c r="AD36" s="162"/>
      <c r="AE36" s="162"/>
      <c r="AF36" s="162"/>
      <c r="AG36" s="162"/>
      <c r="AH36" s="162"/>
      <c r="AI36" s="162"/>
      <c r="AJ36" s="162"/>
      <c r="AK36" s="162"/>
      <c r="AL36" s="162"/>
      <c r="AM36" s="162"/>
      <c r="AN36" s="162"/>
      <c r="AO36" s="162"/>
      <c r="AP36" s="162">
        <v>845327.32150639163</v>
      </c>
      <c r="AQ36" s="162"/>
      <c r="AR36" s="162"/>
      <c r="AS36" s="162"/>
      <c r="AT36" s="162"/>
      <c r="AU36" s="162"/>
    </row>
    <row r="37" spans="2:47" x14ac:dyDescent="0.25">
      <c r="B37" s="192" t="s">
        <v>11064</v>
      </c>
      <c r="C37" s="193" t="s">
        <v>10702</v>
      </c>
      <c r="D37" s="193" t="s">
        <v>11038</v>
      </c>
      <c r="E37" s="193" t="s">
        <v>11044</v>
      </c>
      <c r="F37" s="193" t="s">
        <v>10629</v>
      </c>
      <c r="G37" s="195">
        <v>1906</v>
      </c>
      <c r="H37" s="194">
        <v>2707</v>
      </c>
      <c r="I37" s="165">
        <v>405300</v>
      </c>
      <c r="J37" s="165">
        <v>520606.65170608205</v>
      </c>
      <c r="K37" s="165">
        <v>494403.4668290196</v>
      </c>
      <c r="L37" s="165">
        <v>269088.42737094837</v>
      </c>
      <c r="M37" s="165">
        <v>247731.61290322582</v>
      </c>
      <c r="N37" s="165">
        <v>166706.73483779971</v>
      </c>
      <c r="O37" s="165">
        <v>273770.97582037997</v>
      </c>
      <c r="P37" s="165">
        <v>149.72294052456593</v>
      </c>
      <c r="Q37" s="165">
        <v>192.32</v>
      </c>
      <c r="R37" s="196">
        <v>99.4</v>
      </c>
      <c r="S37" s="196">
        <v>61.58</v>
      </c>
      <c r="T37" s="197">
        <v>0.48039999999999999</v>
      </c>
      <c r="V37" s="193" t="s">
        <v>11037</v>
      </c>
      <c r="W37" s="194">
        <v>1204</v>
      </c>
      <c r="X37" s="162">
        <v>210681.79675994106</v>
      </c>
      <c r="Y37" s="162">
        <v>226118.40620592382</v>
      </c>
      <c r="Z37" s="162"/>
      <c r="AA37" s="162"/>
      <c r="AB37" s="162"/>
      <c r="AC37" s="162"/>
      <c r="AD37" s="162">
        <v>296090.03601440578</v>
      </c>
      <c r="AE37" s="162"/>
      <c r="AF37" s="162">
        <v>408124.10369553225</v>
      </c>
      <c r="AG37" s="162"/>
      <c r="AH37" s="162">
        <v>427796.20985010703</v>
      </c>
      <c r="AI37" s="162"/>
      <c r="AJ37" s="162"/>
      <c r="AK37" s="162">
        <v>436646.68689934246</v>
      </c>
      <c r="AL37" s="162"/>
      <c r="AM37" s="162"/>
      <c r="AN37" s="162"/>
      <c r="AO37" s="162"/>
      <c r="AP37" s="162"/>
      <c r="AQ37" s="162"/>
      <c r="AR37" s="162"/>
      <c r="AS37" s="162"/>
      <c r="AT37" s="162"/>
      <c r="AU37" s="162"/>
    </row>
    <row r="38" spans="2:47" x14ac:dyDescent="0.25">
      <c r="B38" s="192" t="s">
        <v>11065</v>
      </c>
      <c r="C38" s="193" t="s">
        <v>10702</v>
      </c>
      <c r="D38" s="193" t="s">
        <v>11038</v>
      </c>
      <c r="E38" s="193" t="s">
        <v>11045</v>
      </c>
      <c r="F38" s="193" t="s">
        <v>10629</v>
      </c>
      <c r="G38" s="195">
        <v>1908</v>
      </c>
      <c r="H38" s="194">
        <v>1629</v>
      </c>
      <c r="I38" s="165">
        <v>337000</v>
      </c>
      <c r="J38" s="165">
        <v>367784.89364558761</v>
      </c>
      <c r="K38" s="165">
        <v>382265.82322339865</v>
      </c>
      <c r="L38" s="165">
        <v>215357.17286914767</v>
      </c>
      <c r="M38" s="165">
        <v>188834.63630613536</v>
      </c>
      <c r="N38" s="165">
        <v>159090.69111424539</v>
      </c>
      <c r="O38" s="165">
        <v>220508.94645941278</v>
      </c>
      <c r="P38" s="165">
        <v>206.87538367096377</v>
      </c>
      <c r="Q38" s="165">
        <v>225.77</v>
      </c>
      <c r="R38" s="196">
        <v>132.19999999999999</v>
      </c>
      <c r="S38" s="196">
        <v>97.66</v>
      </c>
      <c r="T38" s="197">
        <v>0.52829999999999999</v>
      </c>
      <c r="V38" s="193" t="s">
        <v>11039</v>
      </c>
      <c r="W38" s="194">
        <v>1820</v>
      </c>
      <c r="X38" s="162"/>
      <c r="Y38" s="162"/>
      <c r="Z38" s="162"/>
      <c r="AA38" s="162"/>
      <c r="AB38" s="162"/>
      <c r="AC38" s="162"/>
      <c r="AD38" s="162"/>
      <c r="AE38" s="162">
        <v>420090.56004618941</v>
      </c>
      <c r="AF38" s="162">
        <v>515596.78433535574</v>
      </c>
      <c r="AG38" s="162"/>
      <c r="AH38" s="162"/>
      <c r="AI38" s="162"/>
      <c r="AJ38" s="162"/>
      <c r="AK38" s="162"/>
      <c r="AL38" s="162"/>
      <c r="AM38" s="162"/>
      <c r="AN38" s="162"/>
      <c r="AO38" s="162"/>
      <c r="AP38" s="162"/>
      <c r="AQ38" s="162"/>
      <c r="AR38" s="162"/>
      <c r="AS38" s="162"/>
      <c r="AT38" s="162"/>
      <c r="AU38" s="162">
        <v>607500</v>
      </c>
    </row>
    <row r="39" spans="2:47" x14ac:dyDescent="0.25">
      <c r="B39" s="192" t="s">
        <v>11066</v>
      </c>
      <c r="C39" s="193" t="s">
        <v>10702</v>
      </c>
      <c r="D39" s="193" t="s">
        <v>11038</v>
      </c>
      <c r="E39" s="193" t="s">
        <v>11046</v>
      </c>
      <c r="F39" s="193" t="s">
        <v>10629</v>
      </c>
      <c r="G39" s="195">
        <v>1906</v>
      </c>
      <c r="H39" s="194">
        <v>1452</v>
      </c>
      <c r="I39" s="165">
        <v>306500</v>
      </c>
      <c r="J39" s="165">
        <v>322444.7033776397</v>
      </c>
      <c r="K39" s="165">
        <v>333443.18389934121</v>
      </c>
      <c r="L39" s="165">
        <v>214204.75990396159</v>
      </c>
      <c r="M39" s="165">
        <v>179119.67109424414</v>
      </c>
      <c r="N39" s="165">
        <v>113394.42877291959</v>
      </c>
      <c r="O39" s="165">
        <v>857995.3367875648</v>
      </c>
      <c r="P39" s="165">
        <v>211.08815426997245</v>
      </c>
      <c r="Q39" s="165">
        <v>222.07</v>
      </c>
      <c r="R39" s="196">
        <v>147.52000000000001</v>
      </c>
      <c r="S39" s="196">
        <v>78.099999999999994</v>
      </c>
      <c r="T39" s="197">
        <v>-0.64280000000000004</v>
      </c>
      <c r="V39" s="193" t="s">
        <v>11040</v>
      </c>
      <c r="W39" s="194">
        <v>1820</v>
      </c>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row>
    <row r="40" spans="2:47" x14ac:dyDescent="0.25">
      <c r="B40" s="192" t="s">
        <v>11067</v>
      </c>
      <c r="C40" s="193" t="s">
        <v>10702</v>
      </c>
      <c r="D40" s="193" t="s">
        <v>11038</v>
      </c>
      <c r="E40" s="193" t="s">
        <v>11047</v>
      </c>
      <c r="F40" s="193" t="s">
        <v>10629</v>
      </c>
      <c r="G40" s="195">
        <v>1906</v>
      </c>
      <c r="H40" s="194">
        <v>1690</v>
      </c>
      <c r="I40" s="165">
        <v>426200</v>
      </c>
      <c r="J40" s="165">
        <v>405990.33316071122</v>
      </c>
      <c r="K40" s="165">
        <v>399846.72497512732</v>
      </c>
      <c r="L40" s="165">
        <v>243735.34213685474</v>
      </c>
      <c r="M40" s="165">
        <v>205835.82542694497</v>
      </c>
      <c r="N40" s="165">
        <v>123718.39915373764</v>
      </c>
      <c r="O40" s="165">
        <v>142791.97754749568</v>
      </c>
      <c r="P40" s="165">
        <v>252.18934911242604</v>
      </c>
      <c r="Q40" s="165">
        <v>240.23</v>
      </c>
      <c r="R40" s="196">
        <v>144.22</v>
      </c>
      <c r="S40" s="196">
        <v>73.209999999999994</v>
      </c>
      <c r="T40" s="197">
        <v>1.9847999999999999</v>
      </c>
      <c r="V40" s="193" t="s">
        <v>11041</v>
      </c>
      <c r="W40" s="194">
        <v>1680</v>
      </c>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row>
    <row r="41" spans="2:47" ht="15.75" thickBot="1" x14ac:dyDescent="0.3">
      <c r="B41" s="192" t="s">
        <v>11068</v>
      </c>
      <c r="C41" s="193" t="s">
        <v>10702</v>
      </c>
      <c r="D41" s="193" t="s">
        <v>11038</v>
      </c>
      <c r="E41" s="193" t="s">
        <v>11048</v>
      </c>
      <c r="F41" s="193" t="s">
        <v>10629</v>
      </c>
      <c r="G41" s="195">
        <v>1900</v>
      </c>
      <c r="H41" s="194">
        <v>1441</v>
      </c>
      <c r="I41" s="165">
        <v>303500</v>
      </c>
      <c r="J41" s="165">
        <v>328773.91775514511</v>
      </c>
      <c r="K41" s="165">
        <v>342946.37403541076</v>
      </c>
      <c r="L41" s="165">
        <v>220687.08283313326</v>
      </c>
      <c r="M41" s="165">
        <v>188986.43263757115</v>
      </c>
      <c r="N41" s="165">
        <v>124226.13540197461</v>
      </c>
      <c r="O41" s="165">
        <v>153775.97582037997</v>
      </c>
      <c r="P41" s="165">
        <v>210.61762664816101</v>
      </c>
      <c r="Q41" s="165">
        <v>228.16</v>
      </c>
      <c r="R41" s="196">
        <v>153.15</v>
      </c>
      <c r="S41" s="196">
        <v>86.21</v>
      </c>
      <c r="T41" s="197">
        <v>0.97370000000000001</v>
      </c>
      <c r="V41" s="193" t="s">
        <v>11042</v>
      </c>
      <c r="W41" s="194">
        <v>1862</v>
      </c>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row>
    <row r="42" spans="2:47" x14ac:dyDescent="0.25">
      <c r="B42" s="295"/>
      <c r="C42" s="296"/>
      <c r="D42" s="296"/>
      <c r="E42" s="296"/>
      <c r="F42" s="297"/>
      <c r="G42" s="155" t="s">
        <v>10699</v>
      </c>
      <c r="H42" s="156">
        <f>SUM(H22:H41)</f>
        <v>41769</v>
      </c>
      <c r="I42" s="156">
        <f t="shared" ref="I42:O42" si="5">SUM(I22:I41)</f>
        <v>9729800</v>
      </c>
      <c r="J42" s="156">
        <f t="shared" si="5"/>
        <v>9765977.7844908629</v>
      </c>
      <c r="K42" s="156">
        <f t="shared" si="5"/>
        <v>9855520.9103643559</v>
      </c>
      <c r="L42" s="156">
        <f t="shared" si="5"/>
        <v>5978574.4117647065</v>
      </c>
      <c r="M42" s="156">
        <f t="shared" si="5"/>
        <v>5192193.5167615432</v>
      </c>
      <c r="N42" s="156">
        <f t="shared" si="5"/>
        <v>3712398.2016925258</v>
      </c>
      <c r="O42" s="156">
        <f t="shared" si="5"/>
        <v>5746703.5492227981</v>
      </c>
      <c r="P42" s="199">
        <f>I42/$H$42</f>
        <v>232.94309176662117</v>
      </c>
      <c r="Q42" s="199">
        <f t="shared" ref="Q42:S42" si="6">J42/$H$42</f>
        <v>233.80923135557143</v>
      </c>
      <c r="R42" s="199">
        <f t="shared" si="6"/>
        <v>235.95300127760675</v>
      </c>
      <c r="S42" s="199">
        <f t="shared" si="6"/>
        <v>143.13424816885026</v>
      </c>
      <c r="T42" s="200">
        <f>((I42-N42)/N42)</f>
        <v>1.6208934148185048</v>
      </c>
      <c r="V42" s="193" t="s">
        <v>11043</v>
      </c>
      <c r="W42" s="194">
        <v>1860</v>
      </c>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row>
    <row r="43" spans="2:47" x14ac:dyDescent="0.25">
      <c r="B43" s="191" t="s">
        <v>10785</v>
      </c>
      <c r="C43" s="215"/>
      <c r="D43" s="215"/>
      <c r="E43" s="215"/>
      <c r="F43" s="215"/>
      <c r="G43" s="215"/>
      <c r="H43" s="215"/>
      <c r="I43" s="215"/>
      <c r="J43" s="215"/>
      <c r="K43" s="215"/>
      <c r="L43" s="215"/>
      <c r="M43" s="215"/>
      <c r="N43" s="215"/>
      <c r="O43" s="215"/>
      <c r="P43" s="215"/>
      <c r="Q43" s="215"/>
      <c r="R43" s="215"/>
      <c r="S43" s="215"/>
      <c r="T43" s="215"/>
      <c r="V43" s="193" t="s">
        <v>11044</v>
      </c>
      <c r="W43" s="194">
        <v>2707</v>
      </c>
      <c r="X43" s="162"/>
      <c r="Y43" s="162"/>
      <c r="Z43" s="162"/>
      <c r="AA43" s="162"/>
      <c r="AB43" s="162"/>
      <c r="AC43" s="162">
        <v>287927.89993823349</v>
      </c>
      <c r="AD43" s="162"/>
      <c r="AE43" s="162"/>
      <c r="AF43" s="162"/>
      <c r="AG43" s="162"/>
      <c r="AH43" s="162">
        <v>349895.04817987152</v>
      </c>
      <c r="AI43" s="162"/>
      <c r="AJ43" s="162"/>
      <c r="AK43" s="162"/>
      <c r="AL43" s="162"/>
      <c r="AM43" s="162"/>
      <c r="AN43" s="162"/>
      <c r="AO43" s="162"/>
      <c r="AP43" s="162"/>
      <c r="AQ43" s="162"/>
      <c r="AR43" s="162">
        <v>283201.66297645925</v>
      </c>
      <c r="AS43" s="162"/>
      <c r="AT43" s="162"/>
      <c r="AU43" s="162"/>
    </row>
    <row r="44" spans="2:47" x14ac:dyDescent="0.25">
      <c r="V44" s="193" t="s">
        <v>11045</v>
      </c>
      <c r="W44" s="194">
        <v>1629</v>
      </c>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row>
    <row r="45" spans="2:47" x14ac:dyDescent="0.25">
      <c r="B45" s="279" t="s">
        <v>10773</v>
      </c>
      <c r="C45" s="280"/>
      <c r="D45" s="280"/>
      <c r="E45" s="280"/>
      <c r="F45" s="280"/>
      <c r="V45" s="193" t="s">
        <v>11046</v>
      </c>
      <c r="W45" s="194">
        <v>1452</v>
      </c>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row>
    <row r="46" spans="2:47" x14ac:dyDescent="0.25">
      <c r="B46" s="116" t="s">
        <v>10619</v>
      </c>
      <c r="C46" s="116" t="s">
        <v>10585</v>
      </c>
      <c r="D46" s="116" t="s">
        <v>10621</v>
      </c>
      <c r="E46" s="116" t="s">
        <v>10622</v>
      </c>
      <c r="F46" s="116" t="s">
        <v>10749</v>
      </c>
      <c r="V46" s="193" t="s">
        <v>11047</v>
      </c>
      <c r="W46" s="194">
        <v>1690</v>
      </c>
      <c r="X46" s="162">
        <v>208456.92433726066</v>
      </c>
      <c r="Y46" s="162"/>
      <c r="Z46" s="162">
        <v>208454.19202163623</v>
      </c>
      <c r="AA46" s="162"/>
      <c r="AB46" s="162"/>
      <c r="AC46" s="162"/>
      <c r="AD46" s="162">
        <v>318296.78871548618</v>
      </c>
      <c r="AE46" s="162"/>
      <c r="AF46" s="162"/>
      <c r="AG46" s="162"/>
      <c r="AH46" s="162"/>
      <c r="AI46" s="162"/>
      <c r="AJ46" s="162"/>
      <c r="AK46" s="162"/>
      <c r="AL46" s="162"/>
      <c r="AM46" s="162"/>
      <c r="AN46" s="162"/>
      <c r="AO46" s="162"/>
      <c r="AP46" s="162"/>
      <c r="AQ46" s="162">
        <v>420099.6914075024</v>
      </c>
      <c r="AR46" s="162"/>
      <c r="AS46" s="162"/>
      <c r="AT46" s="162"/>
      <c r="AU46" s="162">
        <v>551000</v>
      </c>
    </row>
    <row r="47" spans="2:47" ht="15.75" thickBot="1" x14ac:dyDescent="0.3">
      <c r="B47" s="217" t="s">
        <v>11083</v>
      </c>
      <c r="C47" s="193" t="s">
        <v>11000</v>
      </c>
      <c r="D47" s="193" t="s">
        <v>11001</v>
      </c>
      <c r="E47" s="193" t="s">
        <v>11072</v>
      </c>
      <c r="F47" s="193">
        <v>2011</v>
      </c>
      <c r="V47" s="193" t="s">
        <v>11048</v>
      </c>
      <c r="W47" s="194">
        <v>1441</v>
      </c>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row>
    <row r="48" spans="2:47" x14ac:dyDescent="0.25">
      <c r="B48" s="193"/>
      <c r="C48" s="193" t="s">
        <v>11000</v>
      </c>
      <c r="D48" s="193" t="s">
        <v>11001</v>
      </c>
      <c r="E48" s="193" t="s">
        <v>11073</v>
      </c>
      <c r="F48" s="193">
        <v>2011</v>
      </c>
      <c r="V48" s="293" t="s">
        <v>10581</v>
      </c>
      <c r="W48" s="294"/>
      <c r="X48" s="170">
        <f>SUM(X28:X47)</f>
        <v>419138.72109720169</v>
      </c>
      <c r="Y48" s="170">
        <f t="shared" ref="Y48:AU48" si="7">SUM(Y28:Y47)</f>
        <v>226118.40620592382</v>
      </c>
      <c r="Z48" s="170">
        <f t="shared" si="7"/>
        <v>475275.55780933064</v>
      </c>
      <c r="AA48" s="170">
        <f t="shared" si="7"/>
        <v>467187.91639451339</v>
      </c>
      <c r="AB48" s="206" t="s">
        <v>10578</v>
      </c>
      <c r="AC48" s="170">
        <f t="shared" si="7"/>
        <v>1242355.5682520075</v>
      </c>
      <c r="AD48" s="170">
        <f t="shared" si="7"/>
        <v>614386.82472989196</v>
      </c>
      <c r="AE48" s="170">
        <f t="shared" si="7"/>
        <v>1431155.9757505774</v>
      </c>
      <c r="AF48" s="170">
        <f t="shared" si="7"/>
        <v>1889614.6001103143</v>
      </c>
      <c r="AG48" s="170">
        <f t="shared" si="7"/>
        <v>2134102.5811688313</v>
      </c>
      <c r="AH48" s="170">
        <f t="shared" si="7"/>
        <v>777691.25802997849</v>
      </c>
      <c r="AI48" s="170">
        <f t="shared" si="7"/>
        <v>1035373.0213903743</v>
      </c>
      <c r="AJ48" s="170">
        <f t="shared" si="7"/>
        <v>413440.3352540597</v>
      </c>
      <c r="AK48" s="170">
        <f t="shared" si="7"/>
        <v>873293.37379868492</v>
      </c>
      <c r="AL48" s="206" t="s">
        <v>10578</v>
      </c>
      <c r="AM48" s="170">
        <f t="shared" si="7"/>
        <v>495864.02290581842</v>
      </c>
      <c r="AN48" s="170">
        <f t="shared" si="7"/>
        <v>488441.79277672287</v>
      </c>
      <c r="AO48" s="170">
        <f t="shared" si="7"/>
        <v>600217.61192203232</v>
      </c>
      <c r="AP48" s="170">
        <f t="shared" si="7"/>
        <v>1741038.390652237</v>
      </c>
      <c r="AQ48" s="170">
        <f t="shared" si="7"/>
        <v>420099.6914075024</v>
      </c>
      <c r="AR48" s="170">
        <f t="shared" si="7"/>
        <v>1433641.6259732833</v>
      </c>
      <c r="AS48" s="170">
        <f t="shared" si="7"/>
        <v>662255.17158516019</v>
      </c>
      <c r="AT48" s="170">
        <f t="shared" si="7"/>
        <v>1202434.7264469352</v>
      </c>
      <c r="AU48" s="170">
        <f t="shared" si="7"/>
        <v>1714500</v>
      </c>
    </row>
    <row r="49" spans="2:47" x14ac:dyDescent="0.25">
      <c r="B49" s="217" t="s">
        <v>11084</v>
      </c>
      <c r="C49" s="193"/>
      <c r="D49" s="193"/>
      <c r="E49" s="193" t="s">
        <v>11074</v>
      </c>
      <c r="F49" s="193">
        <v>2011</v>
      </c>
      <c r="V49" s="289" t="s">
        <v>10780</v>
      </c>
      <c r="W49" s="290"/>
      <c r="X49" s="165">
        <f>MEDIAN(X28:X47)</f>
        <v>209569.36054860085</v>
      </c>
      <c r="Y49" s="165">
        <f t="shared" ref="Y49:AU49" si="8">MEDIAN(Y28:Y47)</f>
        <v>226118.40620592382</v>
      </c>
      <c r="Z49" s="165">
        <f t="shared" si="8"/>
        <v>237637.77890466532</v>
      </c>
      <c r="AA49" s="165">
        <f t="shared" si="8"/>
        <v>467187.91639451339</v>
      </c>
      <c r="AB49" s="180" t="s">
        <v>10578</v>
      </c>
      <c r="AC49" s="165">
        <f t="shared" si="8"/>
        <v>409040.42927733168</v>
      </c>
      <c r="AD49" s="165">
        <f t="shared" si="8"/>
        <v>307193.41236494598</v>
      </c>
      <c r="AE49" s="165">
        <f t="shared" si="8"/>
        <v>420090.56004618941</v>
      </c>
      <c r="AF49" s="165">
        <f t="shared" si="8"/>
        <v>461860.44401544402</v>
      </c>
      <c r="AG49" s="165">
        <f t="shared" si="8"/>
        <v>1067051.2905844157</v>
      </c>
      <c r="AH49" s="165">
        <f t="shared" si="8"/>
        <v>388845.62901498924</v>
      </c>
      <c r="AI49" s="165">
        <f t="shared" si="8"/>
        <v>1035373.0213903743</v>
      </c>
      <c r="AJ49" s="165">
        <f t="shared" si="8"/>
        <v>413440.3352540597</v>
      </c>
      <c r="AK49" s="165">
        <f t="shared" si="8"/>
        <v>436646.68689934246</v>
      </c>
      <c r="AL49" s="180" t="s">
        <v>10578</v>
      </c>
      <c r="AM49" s="165">
        <f t="shared" si="8"/>
        <v>495864.02290581842</v>
      </c>
      <c r="AN49" s="165">
        <f t="shared" si="8"/>
        <v>488441.79277672287</v>
      </c>
      <c r="AO49" s="165">
        <f t="shared" si="8"/>
        <v>600217.61192203232</v>
      </c>
      <c r="AP49" s="165">
        <f t="shared" si="8"/>
        <v>870519.1953261185</v>
      </c>
      <c r="AQ49" s="165">
        <f t="shared" si="8"/>
        <v>420099.6914075024</v>
      </c>
      <c r="AR49" s="165">
        <f t="shared" si="8"/>
        <v>447779.23315900535</v>
      </c>
      <c r="AS49" s="165">
        <f t="shared" si="8"/>
        <v>662255.17158516019</v>
      </c>
      <c r="AT49" s="165">
        <f t="shared" si="8"/>
        <v>601217.3632234676</v>
      </c>
      <c r="AU49" s="165">
        <f t="shared" si="8"/>
        <v>556000</v>
      </c>
    </row>
    <row r="50" spans="2:47" x14ac:dyDescent="0.25">
      <c r="B50" s="217" t="s">
        <v>11085</v>
      </c>
      <c r="C50" s="193"/>
      <c r="D50" s="193"/>
      <c r="E50" s="193" t="s">
        <v>11075</v>
      </c>
      <c r="F50" s="193">
        <v>2011</v>
      </c>
      <c r="V50" s="289" t="s">
        <v>10776</v>
      </c>
      <c r="W50" s="290"/>
      <c r="X50" s="165">
        <f>AVERAGE(X28:X47)</f>
        <v>209569.36054860085</v>
      </c>
      <c r="Y50" s="165">
        <f t="shared" ref="Y50:AU50" si="9">AVERAGE(Y28:Y47)</f>
        <v>226118.40620592382</v>
      </c>
      <c r="Z50" s="165">
        <f t="shared" si="9"/>
        <v>237637.77890466532</v>
      </c>
      <c r="AA50" s="165">
        <f t="shared" si="9"/>
        <v>467187.91639451339</v>
      </c>
      <c r="AB50" s="180" t="s">
        <v>10578</v>
      </c>
      <c r="AC50" s="165">
        <f t="shared" si="9"/>
        <v>414118.52275066916</v>
      </c>
      <c r="AD50" s="165">
        <f t="shared" si="9"/>
        <v>307193.41236494598</v>
      </c>
      <c r="AE50" s="165">
        <f t="shared" si="9"/>
        <v>477051.99191685912</v>
      </c>
      <c r="AF50" s="165">
        <f t="shared" si="9"/>
        <v>472403.65002757858</v>
      </c>
      <c r="AG50" s="165">
        <f t="shared" si="9"/>
        <v>1067051.2905844157</v>
      </c>
      <c r="AH50" s="165">
        <f t="shared" si="9"/>
        <v>388845.62901498924</v>
      </c>
      <c r="AI50" s="165">
        <f t="shared" si="9"/>
        <v>1035373.0213903743</v>
      </c>
      <c r="AJ50" s="165">
        <f t="shared" si="9"/>
        <v>413440.3352540597</v>
      </c>
      <c r="AK50" s="165">
        <f t="shared" si="9"/>
        <v>436646.68689934246</v>
      </c>
      <c r="AL50" s="180" t="s">
        <v>10578</v>
      </c>
      <c r="AM50" s="165">
        <f t="shared" si="9"/>
        <v>495864.02290581842</v>
      </c>
      <c r="AN50" s="165">
        <f t="shared" si="9"/>
        <v>488441.79277672287</v>
      </c>
      <c r="AO50" s="165">
        <f t="shared" si="9"/>
        <v>600217.61192203232</v>
      </c>
      <c r="AP50" s="165">
        <f t="shared" si="9"/>
        <v>870519.1953261185</v>
      </c>
      <c r="AQ50" s="165">
        <f t="shared" si="9"/>
        <v>420099.6914075024</v>
      </c>
      <c r="AR50" s="165">
        <f t="shared" si="9"/>
        <v>477880.54199109442</v>
      </c>
      <c r="AS50" s="165">
        <f t="shared" si="9"/>
        <v>662255.17158516019</v>
      </c>
      <c r="AT50" s="165">
        <f t="shared" si="9"/>
        <v>601217.3632234676</v>
      </c>
      <c r="AU50" s="165">
        <f t="shared" si="9"/>
        <v>571500</v>
      </c>
    </row>
    <row r="51" spans="2:47" x14ac:dyDescent="0.25">
      <c r="B51" s="217" t="s">
        <v>11086</v>
      </c>
      <c r="C51" s="193"/>
      <c r="D51" s="193"/>
      <c r="E51" s="193" t="s">
        <v>11076</v>
      </c>
      <c r="F51" s="193">
        <v>2011</v>
      </c>
      <c r="V51" s="289" t="s">
        <v>10777</v>
      </c>
      <c r="W51" s="290"/>
      <c r="X51" s="195">
        <v>2</v>
      </c>
      <c r="Y51" s="195">
        <v>1</v>
      </c>
      <c r="Z51" s="195">
        <v>2</v>
      </c>
      <c r="AA51" s="195">
        <v>1</v>
      </c>
      <c r="AB51" s="195">
        <v>0</v>
      </c>
      <c r="AC51" s="195">
        <v>3</v>
      </c>
      <c r="AD51" s="195">
        <v>2</v>
      </c>
      <c r="AE51" s="195">
        <v>3</v>
      </c>
      <c r="AF51" s="195">
        <v>4</v>
      </c>
      <c r="AG51" s="195">
        <v>3</v>
      </c>
      <c r="AH51" s="195">
        <v>2</v>
      </c>
      <c r="AI51" s="195">
        <v>1</v>
      </c>
      <c r="AJ51" s="195">
        <v>1</v>
      </c>
      <c r="AK51" s="195">
        <v>2</v>
      </c>
      <c r="AL51" s="195">
        <v>0</v>
      </c>
      <c r="AM51" s="195">
        <v>1</v>
      </c>
      <c r="AN51" s="195">
        <v>1</v>
      </c>
      <c r="AO51" s="195">
        <v>1</v>
      </c>
      <c r="AP51" s="195">
        <v>2</v>
      </c>
      <c r="AQ51" s="195">
        <v>1</v>
      </c>
      <c r="AR51" s="195">
        <v>3</v>
      </c>
      <c r="AS51" s="195">
        <v>1</v>
      </c>
      <c r="AT51" s="195">
        <v>2</v>
      </c>
      <c r="AU51" s="195">
        <v>3</v>
      </c>
    </row>
    <row r="52" spans="2:47" x14ac:dyDescent="0.25">
      <c r="B52" s="217" t="s">
        <v>11087</v>
      </c>
      <c r="C52" s="193"/>
      <c r="D52" s="193"/>
      <c r="E52" s="193" t="s">
        <v>11077</v>
      </c>
      <c r="F52" s="193">
        <v>2011</v>
      </c>
      <c r="V52" s="291" t="s">
        <v>10778</v>
      </c>
      <c r="W52" s="292"/>
      <c r="X52" s="172">
        <v>2894</v>
      </c>
      <c r="Y52" s="172">
        <v>1204</v>
      </c>
      <c r="Z52" s="172">
        <v>4332</v>
      </c>
      <c r="AA52" s="172">
        <v>3068</v>
      </c>
      <c r="AB52" s="180" t="s">
        <v>10578</v>
      </c>
      <c r="AC52" s="172">
        <v>8085</v>
      </c>
      <c r="AD52" s="212">
        <v>2894</v>
      </c>
      <c r="AE52" s="172">
        <v>6835</v>
      </c>
      <c r="AF52" s="212">
        <v>7933</v>
      </c>
      <c r="AG52" s="172">
        <v>8864</v>
      </c>
      <c r="AH52" s="212">
        <v>3911</v>
      </c>
      <c r="AI52" s="172">
        <v>3746</v>
      </c>
      <c r="AJ52" s="212">
        <v>1472</v>
      </c>
      <c r="AK52" s="172">
        <v>2676</v>
      </c>
      <c r="AL52" s="180" t="s">
        <v>10578</v>
      </c>
      <c r="AM52" s="212">
        <v>2559</v>
      </c>
      <c r="AN52" s="212">
        <v>3068</v>
      </c>
      <c r="AO52" s="212">
        <v>2453</v>
      </c>
      <c r="AP52" s="212">
        <v>6482</v>
      </c>
      <c r="AQ52" s="172">
        <v>1690</v>
      </c>
      <c r="AR52" s="172">
        <v>6738</v>
      </c>
      <c r="AS52" s="212">
        <v>2642</v>
      </c>
      <c r="AT52" s="212">
        <v>4540</v>
      </c>
      <c r="AU52" s="172">
        <v>4982</v>
      </c>
    </row>
    <row r="53" spans="2:47" x14ac:dyDescent="0.25">
      <c r="B53" s="217" t="s">
        <v>11088</v>
      </c>
      <c r="C53" s="193" t="s">
        <v>11000</v>
      </c>
      <c r="D53" s="193" t="s">
        <v>11001</v>
      </c>
      <c r="E53" s="193" t="s">
        <v>11078</v>
      </c>
      <c r="F53" s="193">
        <v>2011</v>
      </c>
      <c r="V53" s="289" t="s">
        <v>10779</v>
      </c>
      <c r="W53" s="290"/>
      <c r="X53" s="210">
        <v>145</v>
      </c>
      <c r="Y53" s="210">
        <v>188</v>
      </c>
      <c r="Z53" s="210">
        <v>110</v>
      </c>
      <c r="AA53" s="210">
        <v>152</v>
      </c>
      <c r="AB53" s="180" t="s">
        <v>10578</v>
      </c>
      <c r="AC53" s="210">
        <v>154</v>
      </c>
      <c r="AD53" s="180">
        <v>212</v>
      </c>
      <c r="AE53" s="210">
        <v>209</v>
      </c>
      <c r="AF53" s="180">
        <v>238</v>
      </c>
      <c r="AG53" s="210">
        <v>241</v>
      </c>
      <c r="AH53" s="180">
        <v>199</v>
      </c>
      <c r="AI53" s="210">
        <v>276</v>
      </c>
      <c r="AJ53" s="180">
        <v>281</v>
      </c>
      <c r="AK53" s="210">
        <v>326</v>
      </c>
      <c r="AL53" s="180" t="s">
        <v>10578</v>
      </c>
      <c r="AM53" s="208">
        <v>194</v>
      </c>
      <c r="AN53" s="180">
        <v>159</v>
      </c>
      <c r="AO53" s="180">
        <v>245</v>
      </c>
      <c r="AP53" s="180">
        <v>269</v>
      </c>
      <c r="AQ53" s="210">
        <v>249</v>
      </c>
      <c r="AR53" s="210">
        <v>213</v>
      </c>
      <c r="AS53" s="180">
        <v>251</v>
      </c>
      <c r="AT53" s="180">
        <v>265</v>
      </c>
      <c r="AU53" s="210">
        <v>344</v>
      </c>
    </row>
    <row r="54" spans="2:47" x14ac:dyDescent="0.25">
      <c r="B54" s="217" t="s">
        <v>11089</v>
      </c>
      <c r="C54" s="193" t="s">
        <v>10997</v>
      </c>
      <c r="D54" s="193" t="s">
        <v>11026</v>
      </c>
      <c r="E54" s="193" t="s">
        <v>11079</v>
      </c>
      <c r="F54" s="193">
        <v>2011</v>
      </c>
      <c r="V54" s="191" t="s">
        <v>10786</v>
      </c>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row>
    <row r="55" spans="2:47" x14ac:dyDescent="0.25">
      <c r="B55" s="217" t="s">
        <v>11090</v>
      </c>
      <c r="C55" s="193" t="s">
        <v>10997</v>
      </c>
      <c r="D55" s="193" t="s">
        <v>11026</v>
      </c>
      <c r="E55" s="193" t="s">
        <v>11080</v>
      </c>
      <c r="F55" s="193">
        <v>2011</v>
      </c>
      <c r="V55" s="191" t="s">
        <v>11093</v>
      </c>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row>
    <row r="56" spans="2:47" x14ac:dyDescent="0.25">
      <c r="B56" s="217" t="s">
        <v>11091</v>
      </c>
      <c r="C56" s="193" t="s">
        <v>10997</v>
      </c>
      <c r="D56" s="193" t="s">
        <v>11026</v>
      </c>
      <c r="E56" s="193" t="s">
        <v>11081</v>
      </c>
      <c r="F56" s="193">
        <v>2011</v>
      </c>
    </row>
    <row r="57" spans="2:47" x14ac:dyDescent="0.25">
      <c r="B57" s="217" t="s">
        <v>11092</v>
      </c>
      <c r="C57" s="193" t="s">
        <v>10997</v>
      </c>
      <c r="D57" s="193" t="s">
        <v>11038</v>
      </c>
      <c r="E57" s="193" t="s">
        <v>11082</v>
      </c>
      <c r="F57" s="193">
        <v>2011</v>
      </c>
    </row>
  </sheetData>
  <mergeCells count="20">
    <mergeCell ref="V20:W20"/>
    <mergeCell ref="V21:W21"/>
    <mergeCell ref="V22:W22"/>
    <mergeCell ref="V51:W51"/>
    <mergeCell ref="V52:W52"/>
    <mergeCell ref="V53:W53"/>
    <mergeCell ref="AW3:AY3"/>
    <mergeCell ref="B45:F45"/>
    <mergeCell ref="V26:AU26"/>
    <mergeCell ref="V48:W48"/>
    <mergeCell ref="V49:W49"/>
    <mergeCell ref="V50:W50"/>
    <mergeCell ref="B3:T3"/>
    <mergeCell ref="B20:T20"/>
    <mergeCell ref="B17:F17"/>
    <mergeCell ref="B42:F42"/>
    <mergeCell ref="V3:AU3"/>
    <mergeCell ref="V17:W17"/>
    <mergeCell ref="V18:W18"/>
    <mergeCell ref="V19:W19"/>
  </mergeCells>
  <pageMargins left="0.7" right="0.7" top="0.75" bottom="0.75" header="0.3" footer="0.3"/>
  <pageSetup scale="2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2. State Tax Credit Projects</vt:lpstr>
      <vt:lpstr>3. State Historical Fund Grants</vt:lpstr>
      <vt:lpstr>4. Sales Tax Calculations</vt:lpstr>
      <vt:lpstr>5. Property Tax Calculations</vt:lpstr>
      <vt:lpstr>6. Income Tax Calculations</vt:lpstr>
      <vt:lpstr>7. Wyman Historic District</vt:lpstr>
      <vt:lpstr>8. Witter-Cofield Historic Dist</vt:lpstr>
      <vt:lpstr>9. Quality Hill Historic Dist</vt:lpstr>
      <vt:lpstr>10. E 3rd Ave Dist</vt:lpstr>
      <vt:lpstr>11. Old Town Historic District</vt:lpstr>
    </vt:vector>
  </TitlesOfParts>
  <Company>Clarion Associates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 Brennan</dc:creator>
  <cp:lastModifiedBy>Charles P Brennan</cp:lastModifiedBy>
  <cp:lastPrinted>2017-07-05T22:18:59Z</cp:lastPrinted>
  <dcterms:created xsi:type="dcterms:W3CDTF">2017-06-29T15:17:45Z</dcterms:created>
  <dcterms:modified xsi:type="dcterms:W3CDTF">2017-08-09T15:33:17Z</dcterms:modified>
</cp:coreProperties>
</file>